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jet-my.sharepoint.com/personal/chris_woolery_rjet_com/Documents/Documents/RepoArchive/RJETAnalytics/TrainingDemo/"/>
    </mc:Choice>
  </mc:AlternateContent>
  <xr:revisionPtr revIDLastSave="0" documentId="8_{4BA4C4A0-EA40-471D-9FCA-18BFEEA72B26}" xr6:coauthVersionLast="47" xr6:coauthVersionMax="47" xr10:uidLastSave="{00000000-0000-0000-0000-000000000000}"/>
  <bookViews>
    <workbookView xWindow="1185" yWindow="0" windowWidth="26160" windowHeight="15600" activeTab="2" xr2:uid="{F3E25D9A-88B0-4D87-ADC6-3FCBD6AE08A7}"/>
  </bookViews>
  <sheets>
    <sheet name="Sales - Textbook" sheetId="3" r:id="rId1"/>
    <sheet name="Sales - Intuitive" sheetId="2" r:id="rId2"/>
    <sheet name="Billboard - Intuit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4" i="4" l="1"/>
  <c r="E1035" i="4"/>
  <c r="E1034" i="4"/>
  <c r="I1031" i="4"/>
  <c r="G1032" i="4"/>
  <c r="E1031" i="4"/>
  <c r="E1032" i="4"/>
  <c r="F1011" i="4"/>
  <c r="G623" i="4" s="1"/>
  <c r="C1011" i="4"/>
  <c r="K16" i="3"/>
  <c r="K3" i="3"/>
  <c r="K4" i="3"/>
  <c r="K5" i="3"/>
  <c r="K6" i="3"/>
  <c r="K7" i="3"/>
  <c r="K8" i="3"/>
  <c r="K9" i="3"/>
  <c r="K10" i="3"/>
  <c r="K11" i="3"/>
  <c r="K12" i="3"/>
  <c r="K13" i="3"/>
  <c r="K2" i="3"/>
  <c r="F25" i="2"/>
  <c r="H623" i="4" l="1"/>
  <c r="G26" i="4"/>
  <c r="G35" i="4"/>
  <c r="G56" i="4"/>
  <c r="G102" i="4"/>
  <c r="H102" i="4" s="1"/>
  <c r="G508" i="4"/>
  <c r="G68" i="4"/>
  <c r="G156" i="4"/>
  <c r="G28" i="4"/>
  <c r="G33" i="4"/>
  <c r="G37" i="4"/>
  <c r="I37" i="4" s="1"/>
  <c r="G46" i="4"/>
  <c r="G50" i="4"/>
  <c r="G78" i="4"/>
  <c r="G82" i="4"/>
  <c r="G86" i="4"/>
  <c r="H86" i="4" s="1"/>
  <c r="G92" i="4"/>
  <c r="G100" i="4"/>
  <c r="G119" i="4"/>
  <c r="G132" i="4"/>
  <c r="G145" i="4"/>
  <c r="G181" i="4"/>
  <c r="G213" i="4"/>
  <c r="G258" i="4"/>
  <c r="G290" i="4"/>
  <c r="G322" i="4"/>
  <c r="H322" i="4" s="1"/>
  <c r="G354" i="4"/>
  <c r="G386" i="4"/>
  <c r="G486" i="4"/>
  <c r="G530" i="4"/>
  <c r="G608" i="4"/>
  <c r="G22" i="4"/>
  <c r="G31" i="4"/>
  <c r="G168" i="4"/>
  <c r="G402" i="4"/>
  <c r="G57" i="4"/>
  <c r="G98" i="4"/>
  <c r="G55" i="4"/>
  <c r="G63" i="4"/>
  <c r="G87" i="4"/>
  <c r="G96" i="4"/>
  <c r="G101" i="4"/>
  <c r="G112" i="4"/>
  <c r="G125" i="4"/>
  <c r="G139" i="4"/>
  <c r="G152" i="4"/>
  <c r="G165" i="4"/>
  <c r="G173" i="4"/>
  <c r="G226" i="4"/>
  <c r="G242" i="4"/>
  <c r="H242" i="4" s="1"/>
  <c r="G452" i="4"/>
  <c r="H452" i="4" s="1"/>
  <c r="G536" i="4"/>
  <c r="G6" i="4"/>
  <c r="H6" i="4" s="1"/>
  <c r="G996" i="4"/>
  <c r="G999" i="4"/>
  <c r="G1003" i="4"/>
  <c r="G994" i="4"/>
  <c r="G990" i="4"/>
  <c r="G985" i="4"/>
  <c r="G982" i="4"/>
  <c r="G977" i="4"/>
  <c r="G974" i="4"/>
  <c r="G969" i="4"/>
  <c r="G966" i="4"/>
  <c r="G961" i="4"/>
  <c r="G958" i="4"/>
  <c r="G953" i="4"/>
  <c r="G950" i="4"/>
  <c r="G945" i="4"/>
  <c r="G942" i="4"/>
  <c r="G937" i="4"/>
  <c r="G934" i="4"/>
  <c r="G929" i="4"/>
  <c r="G926" i="4"/>
  <c r="G921" i="4"/>
  <c r="G918" i="4"/>
  <c r="G913" i="4"/>
  <c r="G910" i="4"/>
  <c r="G905" i="4"/>
  <c r="G1002" i="4"/>
  <c r="G998" i="4"/>
  <c r="G993" i="4"/>
  <c r="G989" i="4"/>
  <c r="I989" i="4" s="1"/>
  <c r="G981" i="4"/>
  <c r="G973" i="4"/>
  <c r="G1006" i="4"/>
  <c r="G1001" i="4"/>
  <c r="G997" i="4"/>
  <c r="G992" i="4"/>
  <c r="G984" i="4"/>
  <c r="G976" i="4"/>
  <c r="G968" i="4"/>
  <c r="G959" i="4"/>
  <c r="G954" i="4"/>
  <c r="G943" i="4"/>
  <c r="G938" i="4"/>
  <c r="G927" i="4"/>
  <c r="G922" i="4"/>
  <c r="G911" i="4"/>
  <c r="G907" i="4"/>
  <c r="G902" i="4"/>
  <c r="G897" i="4"/>
  <c r="G893" i="4"/>
  <c r="G880" i="4"/>
  <c r="G876" i="4"/>
  <c r="G855" i="4"/>
  <c r="G851" i="4"/>
  <c r="G842" i="4"/>
  <c r="G838" i="4"/>
  <c r="G833" i="4"/>
  <c r="G829" i="4"/>
  <c r="G816" i="4"/>
  <c r="G812" i="4"/>
  <c r="G791" i="4"/>
  <c r="G787" i="4"/>
  <c r="G778" i="4"/>
  <c r="G773" i="4"/>
  <c r="G764" i="4"/>
  <c r="G751" i="4"/>
  <c r="G746" i="4"/>
  <c r="G741" i="4"/>
  <c r="G732" i="4"/>
  <c r="G707" i="4"/>
  <c r="G691" i="4"/>
  <c r="G675" i="4"/>
  <c r="G664" i="4"/>
  <c r="G661" i="4"/>
  <c r="G1007" i="4"/>
  <c r="G986" i="4"/>
  <c r="G978" i="4"/>
  <c r="G970" i="4"/>
  <c r="G952" i="4"/>
  <c r="G936" i="4"/>
  <c r="G920" i="4"/>
  <c r="G896" i="4"/>
  <c r="G892" i="4"/>
  <c r="G871" i="4"/>
  <c r="G867" i="4"/>
  <c r="G858" i="4"/>
  <c r="G854" i="4"/>
  <c r="G849" i="4"/>
  <c r="G845" i="4"/>
  <c r="G832" i="4"/>
  <c r="G828" i="4"/>
  <c r="G807" i="4"/>
  <c r="G803" i="4"/>
  <c r="G794" i="4"/>
  <c r="G790" i="4"/>
  <c r="G785" i="4"/>
  <c r="G781" i="4"/>
  <c r="G772" i="4"/>
  <c r="G759" i="4"/>
  <c r="G754" i="4"/>
  <c r="G749" i="4"/>
  <c r="G740" i="4"/>
  <c r="G727" i="4"/>
  <c r="G722" i="4"/>
  <c r="G715" i="4"/>
  <c r="G710" i="4"/>
  <c r="G706" i="4"/>
  <c r="G1004" i="4"/>
  <c r="G983" i="4"/>
  <c r="G975" i="4"/>
  <c r="G967" i="4"/>
  <c r="G962" i="4"/>
  <c r="G951" i="4"/>
  <c r="G946" i="4"/>
  <c r="G935" i="4"/>
  <c r="G930" i="4"/>
  <c r="G919" i="4"/>
  <c r="G914" i="4"/>
  <c r="G887" i="4"/>
  <c r="G883" i="4"/>
  <c r="G874" i="4"/>
  <c r="G870" i="4"/>
  <c r="G865" i="4"/>
  <c r="G861" i="4"/>
  <c r="G848" i="4"/>
  <c r="G844" i="4"/>
  <c r="G823" i="4"/>
  <c r="G819" i="4"/>
  <c r="G810" i="4"/>
  <c r="G806" i="4"/>
  <c r="G801" i="4"/>
  <c r="G797" i="4"/>
  <c r="G784" i="4"/>
  <c r="G780" i="4"/>
  <c r="G767" i="4"/>
  <c r="G762" i="4"/>
  <c r="G757" i="4"/>
  <c r="G748" i="4"/>
  <c r="G735" i="4"/>
  <c r="G730" i="4"/>
  <c r="G725" i="4"/>
  <c r="G721" i="4"/>
  <c r="G718" i="4"/>
  <c r="G714" i="4"/>
  <c r="G705" i="4"/>
  <c r="G702" i="4"/>
  <c r="G698" i="4"/>
  <c r="G689" i="4"/>
  <c r="G686" i="4"/>
  <c r="G682" i="4"/>
  <c r="G673" i="4"/>
  <c r="G670" i="4"/>
  <c r="G666" i="4"/>
  <c r="G659" i="4"/>
  <c r="G991" i="4"/>
  <c r="G956" i="4"/>
  <c r="G940" i="4"/>
  <c r="G924" i="4"/>
  <c r="G908" i="4"/>
  <c r="G895" i="4"/>
  <c r="G891" i="4"/>
  <c r="G882" i="4"/>
  <c r="G878" i="4"/>
  <c r="G873" i="4"/>
  <c r="H873" i="4" s="1"/>
  <c r="G869" i="4"/>
  <c r="G856" i="4"/>
  <c r="G852" i="4"/>
  <c r="G1000" i="4"/>
  <c r="G960" i="4"/>
  <c r="G944" i="4"/>
  <c r="G928" i="4"/>
  <c r="G912" i="4"/>
  <c r="G903" i="4"/>
  <c r="G899" i="4"/>
  <c r="G890" i="4"/>
  <c r="G886" i="4"/>
  <c r="G881" i="4"/>
  <c r="G877" i="4"/>
  <c r="G864" i="4"/>
  <c r="G860" i="4"/>
  <c r="G839" i="4"/>
  <c r="G835" i="4"/>
  <c r="G826" i="4"/>
  <c r="G822" i="4"/>
  <c r="G817" i="4"/>
  <c r="G813" i="4"/>
  <c r="G800" i="4"/>
  <c r="G796" i="4"/>
  <c r="G775" i="4"/>
  <c r="G770" i="4"/>
  <c r="G765" i="4"/>
  <c r="G756" i="4"/>
  <c r="G743" i="4"/>
  <c r="G738" i="4"/>
  <c r="G733" i="4"/>
  <c r="G724" i="4"/>
  <c r="G720" i="4"/>
  <c r="G717" i="4"/>
  <c r="G712" i="4"/>
  <c r="H712" i="4" s="1"/>
  <c r="G704" i="4"/>
  <c r="G987" i="4"/>
  <c r="G965" i="4"/>
  <c r="G923" i="4"/>
  <c r="G909" i="4"/>
  <c r="G885" i="4"/>
  <c r="G875" i="4"/>
  <c r="G863" i="4"/>
  <c r="G840" i="4"/>
  <c r="G830" i="4"/>
  <c r="G821" i="4"/>
  <c r="G804" i="4"/>
  <c r="G779" i="4"/>
  <c r="G769" i="4"/>
  <c r="H769" i="4" s="1"/>
  <c r="G760" i="4"/>
  <c r="G742" i="4"/>
  <c r="G716" i="4"/>
  <c r="G701" i="4"/>
  <c r="G695" i="4"/>
  <c r="G685" i="4"/>
  <c r="G679" i="4"/>
  <c r="G654" i="4"/>
  <c r="G649" i="4"/>
  <c r="G638" i="4"/>
  <c r="G634" i="4"/>
  <c r="G627" i="4"/>
  <c r="G615" i="4"/>
  <c r="G612" i="4"/>
  <c r="G600" i="4"/>
  <c r="G597" i="4"/>
  <c r="G592" i="4"/>
  <c r="G589" i="4"/>
  <c r="G584" i="4"/>
  <c r="G581" i="4"/>
  <c r="G576" i="4"/>
  <c r="G573" i="4"/>
  <c r="G568" i="4"/>
  <c r="G565" i="4"/>
  <c r="G560" i="4"/>
  <c r="G557" i="4"/>
  <c r="G552" i="4"/>
  <c r="G549" i="4"/>
  <c r="G544" i="4"/>
  <c r="G541" i="4"/>
  <c r="G527" i="4"/>
  <c r="G524" i="4"/>
  <c r="G507" i="4"/>
  <c r="G502" i="4"/>
  <c r="G498" i="4"/>
  <c r="G489" i="4"/>
  <c r="G480" i="4"/>
  <c r="G477" i="4"/>
  <c r="G468" i="4"/>
  <c r="H468" i="4" s="1"/>
  <c r="G964" i="4"/>
  <c r="G949" i="4"/>
  <c r="I949" i="4" s="1"/>
  <c r="G884" i="4"/>
  <c r="G872" i="4"/>
  <c r="G862" i="4"/>
  <c r="G850" i="4"/>
  <c r="G820" i="4"/>
  <c r="G795" i="4"/>
  <c r="G786" i="4"/>
  <c r="G777" i="4"/>
  <c r="G768" i="4"/>
  <c r="G750" i="4"/>
  <c r="G723" i="4"/>
  <c r="G700" i="4"/>
  <c r="G694" i="4"/>
  <c r="G684" i="4"/>
  <c r="G678" i="4"/>
  <c r="G669" i="4"/>
  <c r="G663" i="4"/>
  <c r="G658" i="4"/>
  <c r="G641" i="4"/>
  <c r="G630" i="4"/>
  <c r="G626" i="4"/>
  <c r="G619" i="4"/>
  <c r="G607" i="4"/>
  <c r="G604" i="4"/>
  <c r="G535" i="4"/>
  <c r="G532" i="4"/>
  <c r="G515" i="4"/>
  <c r="G510" i="4"/>
  <c r="G506" i="4"/>
  <c r="G497" i="4"/>
  <c r="G1008" i="4"/>
  <c r="G980" i="4"/>
  <c r="G963" i="4"/>
  <c r="G948" i="4"/>
  <c r="G933" i="4"/>
  <c r="G906" i="4"/>
  <c r="G894" i="4"/>
  <c r="G837" i="4"/>
  <c r="G811" i="4"/>
  <c r="G802" i="4"/>
  <c r="G793" i="4"/>
  <c r="G776" i="4"/>
  <c r="G758" i="4"/>
  <c r="G731" i="4"/>
  <c r="G693" i="4"/>
  <c r="G688" i="4"/>
  <c r="G677" i="4"/>
  <c r="G672" i="4"/>
  <c r="G668" i="4"/>
  <c r="G653" i="4"/>
  <c r="G648" i="4"/>
  <c r="G645" i="4"/>
  <c r="G633" i="4"/>
  <c r="G622" i="4"/>
  <c r="G618" i="4"/>
  <c r="H618" i="4" s="1"/>
  <c r="G611" i="4"/>
  <c r="G599" i="4"/>
  <c r="G596" i="4"/>
  <c r="G591" i="4"/>
  <c r="G588" i="4"/>
  <c r="G583" i="4"/>
  <c r="G580" i="4"/>
  <c r="G575" i="4"/>
  <c r="G572" i="4"/>
  <c r="G567" i="4"/>
  <c r="G564" i="4"/>
  <c r="G559" i="4"/>
  <c r="G556" i="4"/>
  <c r="G551" i="4"/>
  <c r="G548" i="4"/>
  <c r="G543" i="4"/>
  <c r="G540" i="4"/>
  <c r="G1005" i="4"/>
  <c r="G979" i="4"/>
  <c r="G947" i="4"/>
  <c r="G932" i="4"/>
  <c r="G917" i="4"/>
  <c r="G904" i="4"/>
  <c r="G931" i="4"/>
  <c r="G916" i="4"/>
  <c r="G868" i="4"/>
  <c r="G857" i="4"/>
  <c r="G846" i="4"/>
  <c r="G834" i="4"/>
  <c r="G825" i="4"/>
  <c r="G808" i="4"/>
  <c r="G783" i="4"/>
  <c r="G774" i="4"/>
  <c r="I774" i="4" s="1"/>
  <c r="G747" i="4"/>
  <c r="G737" i="4"/>
  <c r="G728" i="4"/>
  <c r="G687" i="4"/>
  <c r="G671" i="4"/>
  <c r="G667" i="4"/>
  <c r="G656" i="4"/>
  <c r="G652" i="4"/>
  <c r="G647" i="4"/>
  <c r="G644" i="4"/>
  <c r="G632" i="4"/>
  <c r="G629" i="4"/>
  <c r="G617" i="4"/>
  <c r="G606" i="4"/>
  <c r="G602" i="4"/>
  <c r="G595" i="4"/>
  <c r="G587" i="4"/>
  <c r="G579" i="4"/>
  <c r="G571" i="4"/>
  <c r="G563" i="4"/>
  <c r="G555" i="4"/>
  <c r="G547" i="4"/>
  <c r="G539" i="4"/>
  <c r="G534" i="4"/>
  <c r="G972" i="4"/>
  <c r="G957" i="4"/>
  <c r="G915" i="4"/>
  <c r="G901" i="4"/>
  <c r="G889" i="4"/>
  <c r="G879" i="4"/>
  <c r="G824" i="4"/>
  <c r="G799" i="4"/>
  <c r="G782" i="4"/>
  <c r="G755" i="4"/>
  <c r="G745" i="4"/>
  <c r="G736" i="4"/>
  <c r="G719" i="4"/>
  <c r="G711" i="4"/>
  <c r="G703" i="4"/>
  <c r="G697" i="4"/>
  <c r="G681" i="4"/>
  <c r="G651" i="4"/>
  <c r="G639" i="4"/>
  <c r="G636" i="4"/>
  <c r="G624" i="4"/>
  <c r="G621" i="4"/>
  <c r="G609" i="4"/>
  <c r="G598" i="4"/>
  <c r="G594" i="4"/>
  <c r="G590" i="4"/>
  <c r="G586" i="4"/>
  <c r="G582" i="4"/>
  <c r="G578" i="4"/>
  <c r="G574" i="4"/>
  <c r="G570" i="4"/>
  <c r="G566" i="4"/>
  <c r="G562" i="4"/>
  <c r="G995" i="4"/>
  <c r="G971" i="4"/>
  <c r="G955" i="4"/>
  <c r="G941" i="4"/>
  <c r="G900" i="4"/>
  <c r="G888" i="4"/>
  <c r="G866" i="4"/>
  <c r="G843" i="4"/>
  <c r="G815" i="4"/>
  <c r="G798" i="4"/>
  <c r="G789" i="4"/>
  <c r="G763" i="4"/>
  <c r="G753" i="4"/>
  <c r="G744" i="4"/>
  <c r="G726" i="4"/>
  <c r="I726" i="4" s="1"/>
  <c r="G709" i="4"/>
  <c r="G696" i="4"/>
  <c r="H696" i="4" s="1"/>
  <c r="G680" i="4"/>
  <c r="H680" i="4" s="1"/>
  <c r="G665" i="4"/>
  <c r="G655" i="4"/>
  <c r="G650" i="4"/>
  <c r="G643" i="4"/>
  <c r="G631" i="4"/>
  <c r="G628" i="4"/>
  <c r="G616" i="4"/>
  <c r="G613" i="4"/>
  <c r="G601" i="4"/>
  <c r="G593" i="4"/>
  <c r="G988" i="4"/>
  <c r="G827" i="4"/>
  <c r="G792" i="4"/>
  <c r="G692" i="4"/>
  <c r="G637" i="4"/>
  <c r="G569" i="4"/>
  <c r="G529" i="4"/>
  <c r="G501" i="4"/>
  <c r="G491" i="4"/>
  <c r="G476" i="4"/>
  <c r="G465" i="4"/>
  <c r="I465" i="4" s="1"/>
  <c r="G461" i="4"/>
  <c r="G455" i="4"/>
  <c r="G447" i="4"/>
  <c r="G435" i="4"/>
  <c r="G423" i="4"/>
  <c r="G420" i="4"/>
  <c r="G415" i="4"/>
  <c r="G405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192" i="4"/>
  <c r="G180" i="4"/>
  <c r="G172" i="4"/>
  <c r="G164" i="4"/>
  <c r="G155" i="4"/>
  <c r="G151" i="4"/>
  <c r="G147" i="4"/>
  <c r="G143" i="4"/>
  <c r="G134" i="4"/>
  <c r="H134" i="4" s="1"/>
  <c r="G126" i="4"/>
  <c r="H126" i="4" s="1"/>
  <c r="G118" i="4"/>
  <c r="H118" i="4" s="1"/>
  <c r="G114" i="4"/>
  <c r="G106" i="4"/>
  <c r="G788" i="4"/>
  <c r="G752" i="4"/>
  <c r="G690" i="4"/>
  <c r="G635" i="4"/>
  <c r="G620" i="4"/>
  <c r="G605" i="4"/>
  <c r="G558" i="4"/>
  <c r="G550" i="4"/>
  <c r="G542" i="4"/>
  <c r="G528" i="4"/>
  <c r="G523" i="4"/>
  <c r="G511" i="4"/>
  <c r="G505" i="4"/>
  <c r="G490" i="4"/>
  <c r="G485" i="4"/>
  <c r="G479" i="4"/>
  <c r="G470" i="4"/>
  <c r="G464" i="4"/>
  <c r="G460" i="4"/>
  <c r="H460" i="4" s="1"/>
  <c r="G451" i="4"/>
  <c r="G443" i="4"/>
  <c r="G438" i="4"/>
  <c r="G427" i="4"/>
  <c r="G419" i="4"/>
  <c r="H419" i="4" s="1"/>
  <c r="G412" i="4"/>
  <c r="G408" i="4"/>
  <c r="G401" i="4"/>
  <c r="G209" i="4"/>
  <c r="G205" i="4"/>
  <c r="G201" i="4"/>
  <c r="G197" i="4"/>
  <c r="G184" i="4"/>
  <c r="G179" i="4"/>
  <c r="G175" i="4"/>
  <c r="G171" i="4"/>
  <c r="I171" i="4" s="1"/>
  <c r="G167" i="4"/>
  <c r="G163" i="4"/>
  <c r="G159" i="4"/>
  <c r="G150" i="4"/>
  <c r="H150" i="4" s="1"/>
  <c r="G142" i="4"/>
  <c r="H142" i="4" s="1"/>
  <c r="G138" i="4"/>
  <c r="G130" i="4"/>
  <c r="G122" i="4"/>
  <c r="G859" i="4"/>
  <c r="G818" i="4"/>
  <c r="G713" i="4"/>
  <c r="G603" i="4"/>
  <c r="G577" i="4"/>
  <c r="G522" i="4"/>
  <c r="G517" i="4"/>
  <c r="G504" i="4"/>
  <c r="I504" i="4" s="1"/>
  <c r="G500" i="4"/>
  <c r="G494" i="4"/>
  <c r="G488" i="4"/>
  <c r="G475" i="4"/>
  <c r="G442" i="4"/>
  <c r="H442" i="4" s="1"/>
  <c r="G434" i="4"/>
  <c r="G430" i="4"/>
  <c r="G426" i="4"/>
  <c r="H426" i="4" s="1"/>
  <c r="G404" i="4"/>
  <c r="G393" i="4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8" i="4"/>
  <c r="G196" i="4"/>
  <c r="G191" i="4"/>
  <c r="G188" i="4"/>
  <c r="G183" i="4"/>
  <c r="G166" i="4"/>
  <c r="H166" i="4" s="1"/>
  <c r="G158" i="4"/>
  <c r="H158" i="4" s="1"/>
  <c r="G154" i="4"/>
  <c r="G146" i="4"/>
  <c r="G109" i="4"/>
  <c r="G939" i="4"/>
  <c r="G853" i="4"/>
  <c r="G814" i="4"/>
  <c r="G708" i="4"/>
  <c r="G646" i="4"/>
  <c r="G521" i="4"/>
  <c r="G484" i="4"/>
  <c r="G474" i="4"/>
  <c r="G463" i="4"/>
  <c r="G459" i="4"/>
  <c r="G454" i="4"/>
  <c r="G450" i="4"/>
  <c r="G446" i="4"/>
  <c r="G441" i="4"/>
  <c r="G433" i="4"/>
  <c r="G422" i="4"/>
  <c r="G418" i="4"/>
  <c r="G414" i="4"/>
  <c r="G411" i="4"/>
  <c r="G407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G293" i="4"/>
  <c r="G285" i="4"/>
  <c r="G277" i="4"/>
  <c r="G269" i="4"/>
  <c r="G261" i="4"/>
  <c r="G925" i="4"/>
  <c r="G847" i="4"/>
  <c r="G809" i="4"/>
  <c r="H809" i="4" s="1"/>
  <c r="G739" i="4"/>
  <c r="G683" i="4"/>
  <c r="G662" i="4"/>
  <c r="G614" i="4"/>
  <c r="G585" i="4"/>
  <c r="I585" i="4" s="1"/>
  <c r="G533" i="4"/>
  <c r="G526" i="4"/>
  <c r="G520" i="4"/>
  <c r="G516" i="4"/>
  <c r="G503" i="4"/>
  <c r="G499" i="4"/>
  <c r="G493" i="4"/>
  <c r="G487" i="4"/>
  <c r="G478" i="4"/>
  <c r="G473" i="4"/>
  <c r="G469" i="4"/>
  <c r="G458" i="4"/>
  <c r="G440" i="4"/>
  <c r="G437" i="4"/>
  <c r="G425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12" i="4"/>
  <c r="H212" i="4" s="1"/>
  <c r="G207" i="4"/>
  <c r="G203" i="4"/>
  <c r="G199" i="4"/>
  <c r="G194" i="4"/>
  <c r="H194" i="4" s="1"/>
  <c r="G190" i="4"/>
  <c r="G186" i="4"/>
  <c r="H186" i="4" s="1"/>
  <c r="G182" i="4"/>
  <c r="G841" i="4"/>
  <c r="G805" i="4"/>
  <c r="G771" i="4"/>
  <c r="G734" i="4"/>
  <c r="G660" i="4"/>
  <c r="G642" i="4"/>
  <c r="G554" i="4"/>
  <c r="G546" i="4"/>
  <c r="H546" i="4" s="1"/>
  <c r="G538" i="4"/>
  <c r="G514" i="4"/>
  <c r="G509" i="4"/>
  <c r="G496" i="4"/>
  <c r="G483" i="4"/>
  <c r="G472" i="4"/>
  <c r="G462" i="4"/>
  <c r="G457" i="4"/>
  <c r="G449" i="4"/>
  <c r="G432" i="4"/>
  <c r="G429" i="4"/>
  <c r="G417" i="4"/>
  <c r="G410" i="4"/>
  <c r="G406" i="4"/>
  <c r="G403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898" i="4"/>
  <c r="G836" i="4"/>
  <c r="G766" i="4"/>
  <c r="G729" i="4"/>
  <c r="G699" i="4"/>
  <c r="G676" i="4"/>
  <c r="G657" i="4"/>
  <c r="G640" i="4"/>
  <c r="G625" i="4"/>
  <c r="G610" i="4"/>
  <c r="G561" i="4"/>
  <c r="G553" i="4"/>
  <c r="I553" i="4" s="1"/>
  <c r="G545" i="4"/>
  <c r="G537" i="4"/>
  <c r="G531" i="4"/>
  <c r="G519" i="4"/>
  <c r="G513" i="4"/>
  <c r="G492" i="4"/>
  <c r="G482" i="4"/>
  <c r="G471" i="4"/>
  <c r="G467" i="4"/>
  <c r="G456" i="4"/>
  <c r="G453" i="4"/>
  <c r="G448" i="4"/>
  <c r="G445" i="4"/>
  <c r="G439" i="4"/>
  <c r="G436" i="4"/>
  <c r="G424" i="4"/>
  <c r="G421" i="4"/>
  <c r="G416" i="4"/>
  <c r="G413" i="4"/>
  <c r="G399" i="4"/>
  <c r="G395" i="4"/>
  <c r="G391" i="4"/>
  <c r="G387" i="4"/>
  <c r="G383" i="4"/>
  <c r="G379" i="4"/>
  <c r="G375" i="4"/>
  <c r="G371" i="4"/>
  <c r="G367" i="4"/>
  <c r="G363" i="4"/>
  <c r="G359" i="4"/>
  <c r="G355" i="4"/>
  <c r="G351" i="4"/>
  <c r="G347" i="4"/>
  <c r="G343" i="4"/>
  <c r="G339" i="4"/>
  <c r="G335" i="4"/>
  <c r="G331" i="4"/>
  <c r="G327" i="4"/>
  <c r="G323" i="4"/>
  <c r="G319" i="4"/>
  <c r="G315" i="4"/>
  <c r="G311" i="4"/>
  <c r="G307" i="4"/>
  <c r="G303" i="4"/>
  <c r="G299" i="4"/>
  <c r="G295" i="4"/>
  <c r="G291" i="4"/>
  <c r="G287" i="4"/>
  <c r="G283" i="4"/>
  <c r="G279" i="4"/>
  <c r="G275" i="4"/>
  <c r="G271" i="4"/>
  <c r="G267" i="4"/>
  <c r="G263" i="4"/>
  <c r="G259" i="4"/>
  <c r="G255" i="4"/>
  <c r="G251" i="4"/>
  <c r="G247" i="4"/>
  <c r="G243" i="4"/>
  <c r="G239" i="4"/>
  <c r="G235" i="4"/>
  <c r="G231" i="4"/>
  <c r="G227" i="4"/>
  <c r="G223" i="4"/>
  <c r="G219" i="4"/>
  <c r="G215" i="4"/>
  <c r="G210" i="4"/>
  <c r="H210" i="4" s="1"/>
  <c r="G206" i="4"/>
  <c r="G202" i="4"/>
  <c r="G198" i="4"/>
  <c r="G831" i="4"/>
  <c r="G64" i="4"/>
  <c r="I64" i="4" s="1"/>
  <c r="G128" i="4"/>
  <c r="G185" i="4"/>
  <c r="G274" i="4"/>
  <c r="G338" i="4"/>
  <c r="G466" i="4"/>
  <c r="G76" i="4"/>
  <c r="G103" i="4"/>
  <c r="G129" i="4"/>
  <c r="G169" i="4"/>
  <c r="G29" i="4"/>
  <c r="G38" i="4"/>
  <c r="G71" i="4"/>
  <c r="G20" i="4"/>
  <c r="G30" i="4"/>
  <c r="G47" i="4"/>
  <c r="G51" i="4"/>
  <c r="G59" i="4"/>
  <c r="G67" i="4"/>
  <c r="G75" i="4"/>
  <c r="G79" i="4"/>
  <c r="G83" i="4"/>
  <c r="G88" i="4"/>
  <c r="G97" i="4"/>
  <c r="G107" i="4"/>
  <c r="I107" i="4" s="1"/>
  <c r="G113" i="4"/>
  <c r="G120" i="4"/>
  <c r="G127" i="4"/>
  <c r="G140" i="4"/>
  <c r="G153" i="4"/>
  <c r="G160" i="4"/>
  <c r="G193" i="4"/>
  <c r="G204" i="4"/>
  <c r="G229" i="4"/>
  <c r="G245" i="4"/>
  <c r="G266" i="4"/>
  <c r="G298" i="4"/>
  <c r="G330" i="4"/>
  <c r="G362" i="4"/>
  <c r="G394" i="4"/>
  <c r="G495" i="4"/>
  <c r="G72" i="4"/>
  <c r="G135" i="4"/>
  <c r="G27" i="4"/>
  <c r="G48" i="4"/>
  <c r="G65" i="4"/>
  <c r="G123" i="4"/>
  <c r="G512" i="4"/>
  <c r="G24" i="4"/>
  <c r="I24" i="4" s="1"/>
  <c r="G42" i="4"/>
  <c r="G25" i="4"/>
  <c r="G34" i="4"/>
  <c r="G21" i="4"/>
  <c r="H21" i="4" s="1"/>
  <c r="G39" i="4"/>
  <c r="G43" i="4"/>
  <c r="G84" i="4"/>
  <c r="G89" i="4"/>
  <c r="G93" i="4"/>
  <c r="G108" i="4"/>
  <c r="G121" i="4"/>
  <c r="G133" i="4"/>
  <c r="G148" i="4"/>
  <c r="G161" i="4"/>
  <c r="G174" i="4"/>
  <c r="G428" i="4"/>
  <c r="G115" i="4"/>
  <c r="G141" i="4"/>
  <c r="G176" i="4"/>
  <c r="G195" i="4"/>
  <c r="G306" i="4"/>
  <c r="G370" i="4"/>
  <c r="G431" i="4"/>
  <c r="G73" i="4"/>
  <c r="G234" i="4"/>
  <c r="G18" i="4"/>
  <c r="H18" i="4" s="1"/>
  <c r="G23" i="4"/>
  <c r="G40" i="4"/>
  <c r="G44" i="4"/>
  <c r="G49" i="4"/>
  <c r="G53" i="4"/>
  <c r="G61" i="4"/>
  <c r="I61" i="4" s="1"/>
  <c r="G69" i="4"/>
  <c r="G77" i="4"/>
  <c r="G81" i="4"/>
  <c r="G90" i="4"/>
  <c r="H90" i="4" s="1"/>
  <c r="G94" i="4"/>
  <c r="H94" i="4" s="1"/>
  <c r="G104" i="4"/>
  <c r="G110" i="4"/>
  <c r="H110" i="4" s="1"/>
  <c r="G124" i="4"/>
  <c r="G136" i="4"/>
  <c r="G149" i="4"/>
  <c r="G162" i="4"/>
  <c r="G187" i="4"/>
  <c r="H187" i="4" s="1"/>
  <c r="G221" i="4"/>
  <c r="G237" i="4"/>
  <c r="G253" i="4"/>
  <c r="G282" i="4"/>
  <c r="G314" i="4"/>
  <c r="G346" i="4"/>
  <c r="G378" i="4"/>
  <c r="H378" i="4" s="1"/>
  <c r="G409" i="4"/>
  <c r="G518" i="4"/>
  <c r="G218" i="4"/>
  <c r="H218" i="4" s="1"/>
  <c r="G674" i="4"/>
  <c r="G52" i="4"/>
  <c r="I52" i="4" s="1"/>
  <c r="G60" i="4"/>
  <c r="G80" i="4"/>
  <c r="G85" i="4"/>
  <c r="G116" i="4"/>
  <c r="G177" i="4"/>
  <c r="G220" i="4"/>
  <c r="G250" i="4"/>
  <c r="G19" i="4"/>
  <c r="G32" i="4"/>
  <c r="G36" i="4"/>
  <c r="G41" i="4"/>
  <c r="G45" i="4"/>
  <c r="G54" i="4"/>
  <c r="G58" i="4"/>
  <c r="G62" i="4"/>
  <c r="G66" i="4"/>
  <c r="G70" i="4"/>
  <c r="G74" i="4"/>
  <c r="G91" i="4"/>
  <c r="G95" i="4"/>
  <c r="G99" i="4"/>
  <c r="G105" i="4"/>
  <c r="G111" i="4"/>
  <c r="G117" i="4"/>
  <c r="G131" i="4"/>
  <c r="G137" i="4"/>
  <c r="G144" i="4"/>
  <c r="G157" i="4"/>
  <c r="G170" i="4"/>
  <c r="G178" i="4"/>
  <c r="G189" i="4"/>
  <c r="G200" i="4"/>
  <c r="G211" i="4"/>
  <c r="G444" i="4"/>
  <c r="H444" i="4" s="1"/>
  <c r="G481" i="4"/>
  <c r="G525" i="4"/>
  <c r="G761" i="4"/>
  <c r="H538" i="4"/>
  <c r="I562" i="4"/>
  <c r="H562" i="4"/>
  <c r="H586" i="4"/>
  <c r="H658" i="4"/>
  <c r="H818" i="4"/>
  <c r="I882" i="4"/>
  <c r="H882" i="4"/>
  <c r="H20" i="4"/>
  <c r="H28" i="4"/>
  <c r="H36" i="4"/>
  <c r="H44" i="4"/>
  <c r="H52" i="4"/>
  <c r="H60" i="4"/>
  <c r="H68" i="4"/>
  <c r="H76" i="4"/>
  <c r="H107" i="4"/>
  <c r="H120" i="4"/>
  <c r="H123" i="4"/>
  <c r="H136" i="4"/>
  <c r="H139" i="4"/>
  <c r="H152" i="4"/>
  <c r="H155" i="4"/>
  <c r="H171" i="4"/>
  <c r="H192" i="4"/>
  <c r="H196" i="4"/>
  <c r="H203" i="4"/>
  <c r="H226" i="4"/>
  <c r="H234" i="4"/>
  <c r="H258" i="4"/>
  <c r="I282" i="4"/>
  <c r="H282" i="4"/>
  <c r="H290" i="4"/>
  <c r="H298" i="4"/>
  <c r="H306" i="4"/>
  <c r="I314" i="4"/>
  <c r="H314" i="4"/>
  <c r="H330" i="4"/>
  <c r="H338" i="4"/>
  <c r="H346" i="4"/>
  <c r="H354" i="4"/>
  <c r="H386" i="4"/>
  <c r="H474" i="4"/>
  <c r="H594" i="4"/>
  <c r="I681" i="4"/>
  <c r="H681" i="4"/>
  <c r="H211" i="4"/>
  <c r="H219" i="4"/>
  <c r="H235" i="4"/>
  <c r="H243" i="4"/>
  <c r="H251" i="4"/>
  <c r="H466" i="4"/>
  <c r="H578" i="4"/>
  <c r="H179" i="4"/>
  <c r="H29" i="4"/>
  <c r="H45" i="4"/>
  <c r="H208" i="4"/>
  <c r="H458" i="4"/>
  <c r="H37" i="4"/>
  <c r="H69" i="4"/>
  <c r="H24" i="4"/>
  <c r="H32" i="4"/>
  <c r="H40" i="4"/>
  <c r="H48" i="4"/>
  <c r="H56" i="4"/>
  <c r="H72" i="4"/>
  <c r="H80" i="4"/>
  <c r="H83" i="4"/>
  <c r="H96" i="4"/>
  <c r="H99" i="4"/>
  <c r="H112" i="4"/>
  <c r="H115" i="4"/>
  <c r="H128" i="4"/>
  <c r="H131" i="4"/>
  <c r="H163" i="4"/>
  <c r="H180" i="4"/>
  <c r="H183" i="4"/>
  <c r="H554" i="4"/>
  <c r="H697" i="4"/>
  <c r="H570" i="4"/>
  <c r="H87" i="4"/>
  <c r="I90" i="4"/>
  <c r="H195" i="4"/>
  <c r="H530" i="4"/>
  <c r="H602" i="4"/>
  <c r="H666" i="4"/>
  <c r="H522" i="4"/>
  <c r="I440" i="4"/>
  <c r="H440" i="4"/>
  <c r="H514" i="4"/>
  <c r="H694" i="4"/>
  <c r="H710" i="4"/>
  <c r="H267" i="4"/>
  <c r="H283" i="4"/>
  <c r="H299" i="4"/>
  <c r="H315" i="4"/>
  <c r="H331" i="4"/>
  <c r="H347" i="4"/>
  <c r="H363" i="4"/>
  <c r="H379" i="4"/>
  <c r="H395" i="4"/>
  <c r="H433" i="4"/>
  <c r="H448" i="4"/>
  <c r="I460" i="4"/>
  <c r="H506" i="4"/>
  <c r="H626" i="4"/>
  <c r="H416" i="4"/>
  <c r="H441" i="4"/>
  <c r="I498" i="4"/>
  <c r="H498" i="4"/>
  <c r="H634" i="4"/>
  <c r="H490" i="4"/>
  <c r="H642" i="4"/>
  <c r="H684" i="4"/>
  <c r="H700" i="4"/>
  <c r="H716" i="4"/>
  <c r="H465" i="4"/>
  <c r="H473" i="4"/>
  <c r="I650" i="4"/>
  <c r="H650" i="4"/>
  <c r="H801" i="4"/>
  <c r="H810" i="4"/>
  <c r="H865" i="4"/>
  <c r="I874" i="4"/>
  <c r="H874" i="4"/>
  <c r="H793" i="4"/>
  <c r="H802" i="4"/>
  <c r="H857" i="4"/>
  <c r="I866" i="4"/>
  <c r="H866" i="4"/>
  <c r="H1001" i="4"/>
  <c r="H456" i="4"/>
  <c r="H472" i="4"/>
  <c r="H480" i="4"/>
  <c r="H496" i="4"/>
  <c r="H504" i="4"/>
  <c r="H520" i="4"/>
  <c r="H536" i="4"/>
  <c r="H785" i="4"/>
  <c r="H794" i="4"/>
  <c r="H849" i="4"/>
  <c r="H858" i="4"/>
  <c r="H1002" i="4"/>
  <c r="H777" i="4"/>
  <c r="H841" i="4"/>
  <c r="H850" i="4"/>
  <c r="H905" i="4"/>
  <c r="H913" i="4"/>
  <c r="H921" i="4"/>
  <c r="H929" i="4"/>
  <c r="H937" i="4"/>
  <c r="H945" i="4"/>
  <c r="H953" i="4"/>
  <c r="H961" i="4"/>
  <c r="H969" i="4"/>
  <c r="H977" i="4"/>
  <c r="H985" i="4"/>
  <c r="H994" i="4"/>
  <c r="H729" i="4"/>
  <c r="H733" i="4"/>
  <c r="H737" i="4"/>
  <c r="H741" i="4"/>
  <c r="H745" i="4"/>
  <c r="H753" i="4"/>
  <c r="H757" i="4"/>
  <c r="H761" i="4"/>
  <c r="H765" i="4"/>
  <c r="H778" i="4"/>
  <c r="I833" i="4"/>
  <c r="H833" i="4"/>
  <c r="H842" i="4"/>
  <c r="H897" i="4"/>
  <c r="H906" i="4"/>
  <c r="I914" i="4"/>
  <c r="H914" i="4"/>
  <c r="H930" i="4"/>
  <c r="H938" i="4"/>
  <c r="H946" i="4"/>
  <c r="H954" i="4"/>
  <c r="H962" i="4"/>
  <c r="H970" i="4"/>
  <c r="H986" i="4"/>
  <c r="H481" i="4"/>
  <c r="H489" i="4"/>
  <c r="H497" i="4"/>
  <c r="H505" i="4"/>
  <c r="H513" i="4"/>
  <c r="H521" i="4"/>
  <c r="H529" i="4"/>
  <c r="H537" i="4"/>
  <c r="H545" i="4"/>
  <c r="H553" i="4"/>
  <c r="H569" i="4"/>
  <c r="H577" i="4"/>
  <c r="H585" i="4"/>
  <c r="H593" i="4"/>
  <c r="H770" i="4"/>
  <c r="H774" i="4"/>
  <c r="H825" i="4"/>
  <c r="H834" i="4"/>
  <c r="H889" i="4"/>
  <c r="H898" i="4"/>
  <c r="H693" i="4"/>
  <c r="H709" i="4"/>
  <c r="H722" i="4"/>
  <c r="H726" i="4"/>
  <c r="H730" i="4"/>
  <c r="H734" i="4"/>
  <c r="H738" i="4"/>
  <c r="H742" i="4"/>
  <c r="H746" i="4"/>
  <c r="H750" i="4"/>
  <c r="H754" i="4"/>
  <c r="H758" i="4"/>
  <c r="H762" i="4"/>
  <c r="H817" i="4"/>
  <c r="H826" i="4"/>
  <c r="H881" i="4"/>
  <c r="H890" i="4"/>
  <c r="H773" i="4"/>
  <c r="H781" i="4"/>
  <c r="H789" i="4"/>
  <c r="H797" i="4"/>
  <c r="H805" i="4"/>
  <c r="H813" i="4"/>
  <c r="H821" i="4"/>
  <c r="H829" i="4"/>
  <c r="H837" i="4"/>
  <c r="H845" i="4"/>
  <c r="H853" i="4"/>
  <c r="H861" i="4"/>
  <c r="H869" i="4"/>
  <c r="H877" i="4"/>
  <c r="H893" i="4"/>
  <c r="H901" i="4"/>
  <c r="H909" i="4"/>
  <c r="H917" i="4"/>
  <c r="H925" i="4"/>
  <c r="H933" i="4"/>
  <c r="H941" i="4"/>
  <c r="H949" i="4"/>
  <c r="H957" i="4"/>
  <c r="H965" i="4"/>
  <c r="H973" i="4"/>
  <c r="H981" i="4"/>
  <c r="H989" i="4"/>
  <c r="H997" i="4"/>
  <c r="H1005" i="4"/>
  <c r="H992" i="4"/>
  <c r="H1000" i="4"/>
  <c r="D9" i="4"/>
  <c r="E9" i="4" s="1"/>
  <c r="D1010" i="4"/>
  <c r="E1010" i="4" s="1"/>
  <c r="D1002" i="4"/>
  <c r="E1002" i="4" s="1"/>
  <c r="D994" i="4"/>
  <c r="E994" i="4" s="1"/>
  <c r="D986" i="4"/>
  <c r="E986" i="4" s="1"/>
  <c r="D978" i="4"/>
  <c r="E978" i="4" s="1"/>
  <c r="D970" i="4"/>
  <c r="E970" i="4" s="1"/>
  <c r="D962" i="4"/>
  <c r="E962" i="4" s="1"/>
  <c r="D954" i="4"/>
  <c r="E954" i="4" s="1"/>
  <c r="D946" i="4"/>
  <c r="E946" i="4" s="1"/>
  <c r="D938" i="4"/>
  <c r="E938" i="4" s="1"/>
  <c r="D930" i="4"/>
  <c r="E930" i="4" s="1"/>
  <c r="D922" i="4"/>
  <c r="E922" i="4" s="1"/>
  <c r="D914" i="4"/>
  <c r="E914" i="4" s="1"/>
  <c r="D906" i="4"/>
  <c r="E906" i="4" s="1"/>
  <c r="D898" i="4"/>
  <c r="E898" i="4" s="1"/>
  <c r="D890" i="4"/>
  <c r="E890" i="4" s="1"/>
  <c r="D882" i="4"/>
  <c r="E882" i="4" s="1"/>
  <c r="D874" i="4"/>
  <c r="E874" i="4" s="1"/>
  <c r="D866" i="4"/>
  <c r="E866" i="4" s="1"/>
  <c r="D858" i="4"/>
  <c r="E858" i="4" s="1"/>
  <c r="D850" i="4"/>
  <c r="E850" i="4" s="1"/>
  <c r="D842" i="4"/>
  <c r="E842" i="4" s="1"/>
  <c r="D834" i="4"/>
  <c r="E834" i="4" s="1"/>
  <c r="D826" i="4"/>
  <c r="E826" i="4" s="1"/>
  <c r="D818" i="4"/>
  <c r="E818" i="4" s="1"/>
  <c r="D810" i="4"/>
  <c r="E810" i="4" s="1"/>
  <c r="D802" i="4"/>
  <c r="E802" i="4" s="1"/>
  <c r="D794" i="4"/>
  <c r="E794" i="4" s="1"/>
  <c r="D780" i="4"/>
  <c r="E780" i="4" s="1"/>
  <c r="D773" i="4"/>
  <c r="E773" i="4" s="1"/>
  <c r="D766" i="4"/>
  <c r="E766" i="4" s="1"/>
  <c r="D760" i="4"/>
  <c r="E760" i="4" s="1"/>
  <c r="D752" i="4"/>
  <c r="E752" i="4" s="1"/>
  <c r="D739" i="4"/>
  <c r="E739" i="4" s="1"/>
  <c r="D726" i="4"/>
  <c r="E726" i="4" s="1"/>
  <c r="D713" i="4"/>
  <c r="E713" i="4" s="1"/>
  <c r="D705" i="4"/>
  <c r="E705" i="4" s="1"/>
  <c r="D699" i="4"/>
  <c r="E699" i="4" s="1"/>
  <c r="D692" i="4"/>
  <c r="E692" i="4" s="1"/>
  <c r="D685" i="4"/>
  <c r="E685" i="4" s="1"/>
  <c r="D679" i="4"/>
  <c r="E679" i="4" s="1"/>
  <c r="D672" i="4"/>
  <c r="E672" i="4" s="1"/>
  <c r="D661" i="4"/>
  <c r="E661" i="4" s="1"/>
  <c r="D656" i="4"/>
  <c r="E656" i="4" s="1"/>
  <c r="D651" i="4"/>
  <c r="E651" i="4" s="1"/>
  <c r="D636" i="4"/>
  <c r="E636" i="4" s="1"/>
  <c r="D631" i="4"/>
  <c r="E631" i="4" s="1"/>
  <c r="D626" i="4"/>
  <c r="E626" i="4" s="1"/>
  <c r="D621" i="4"/>
  <c r="E621" i="4" s="1"/>
  <c r="D616" i="4"/>
  <c r="E616" i="4" s="1"/>
  <c r="D611" i="4"/>
  <c r="E611" i="4" s="1"/>
  <c r="D601" i="4"/>
  <c r="E601" i="4" s="1"/>
  <c r="D591" i="4"/>
  <c r="E591" i="4" s="1"/>
  <c r="D586" i="4"/>
  <c r="E586" i="4" s="1"/>
  <c r="D581" i="4"/>
  <c r="E581" i="4" s="1"/>
  <c r="D576" i="4"/>
  <c r="E576" i="4" s="1"/>
  <c r="D571" i="4"/>
  <c r="E571" i="4" s="1"/>
  <c r="D566" i="4"/>
  <c r="E566" i="4" s="1"/>
  <c r="D561" i="4"/>
  <c r="E561" i="4" s="1"/>
  <c r="D551" i="4"/>
  <c r="E551" i="4" s="1"/>
  <c r="D546" i="4"/>
  <c r="E546" i="4" s="1"/>
  <c r="D541" i="4"/>
  <c r="E541" i="4" s="1"/>
  <c r="D526" i="4"/>
  <c r="E526" i="4" s="1"/>
  <c r="D521" i="4"/>
  <c r="E521" i="4" s="1"/>
  <c r="D1009" i="4"/>
  <c r="E1009" i="4" s="1"/>
  <c r="D1001" i="4"/>
  <c r="E1001" i="4" s="1"/>
  <c r="D993" i="4"/>
  <c r="E993" i="4" s="1"/>
  <c r="D985" i="4"/>
  <c r="E985" i="4" s="1"/>
  <c r="D977" i="4"/>
  <c r="E977" i="4" s="1"/>
  <c r="D969" i="4"/>
  <c r="E969" i="4" s="1"/>
  <c r="D961" i="4"/>
  <c r="E961" i="4" s="1"/>
  <c r="D953" i="4"/>
  <c r="E953" i="4" s="1"/>
  <c r="D945" i="4"/>
  <c r="E945" i="4" s="1"/>
  <c r="D937" i="4"/>
  <c r="E937" i="4" s="1"/>
  <c r="D929" i="4"/>
  <c r="E929" i="4" s="1"/>
  <c r="D921" i="4"/>
  <c r="E921" i="4" s="1"/>
  <c r="D913" i="4"/>
  <c r="E913" i="4" s="1"/>
  <c r="D905" i="4"/>
  <c r="E905" i="4" s="1"/>
  <c r="D897" i="4"/>
  <c r="E897" i="4" s="1"/>
  <c r="D889" i="4"/>
  <c r="E889" i="4" s="1"/>
  <c r="D881" i="4"/>
  <c r="E881" i="4" s="1"/>
  <c r="D873" i="4"/>
  <c r="E873" i="4" s="1"/>
  <c r="D865" i="4"/>
  <c r="E865" i="4" s="1"/>
  <c r="D857" i="4"/>
  <c r="E857" i="4" s="1"/>
  <c r="D849" i="4"/>
  <c r="E849" i="4" s="1"/>
  <c r="D841" i="4"/>
  <c r="E841" i="4" s="1"/>
  <c r="D833" i="4"/>
  <c r="E833" i="4" s="1"/>
  <c r="D825" i="4"/>
  <c r="E825" i="4" s="1"/>
  <c r="D817" i="4"/>
  <c r="E817" i="4" s="1"/>
  <c r="D809" i="4"/>
  <c r="E809" i="4" s="1"/>
  <c r="D801" i="4"/>
  <c r="E801" i="4" s="1"/>
  <c r="D793" i="4"/>
  <c r="E793" i="4" s="1"/>
  <c r="D786" i="4"/>
  <c r="E786" i="4" s="1"/>
  <c r="D779" i="4"/>
  <c r="E779" i="4" s="1"/>
  <c r="D772" i="4"/>
  <c r="E772" i="4" s="1"/>
  <c r="D1008" i="4"/>
  <c r="E1008" i="4" s="1"/>
  <c r="D1000" i="4"/>
  <c r="E1000" i="4" s="1"/>
  <c r="D992" i="4"/>
  <c r="E992" i="4" s="1"/>
  <c r="D984" i="4"/>
  <c r="E984" i="4" s="1"/>
  <c r="D976" i="4"/>
  <c r="E976" i="4" s="1"/>
  <c r="D968" i="4"/>
  <c r="E968" i="4" s="1"/>
  <c r="D960" i="4"/>
  <c r="E960" i="4" s="1"/>
  <c r="D952" i="4"/>
  <c r="E952" i="4" s="1"/>
  <c r="D944" i="4"/>
  <c r="E944" i="4" s="1"/>
  <c r="D936" i="4"/>
  <c r="E936" i="4" s="1"/>
  <c r="D928" i="4"/>
  <c r="E928" i="4" s="1"/>
  <c r="D920" i="4"/>
  <c r="E920" i="4" s="1"/>
  <c r="D912" i="4"/>
  <c r="E912" i="4" s="1"/>
  <c r="D904" i="4"/>
  <c r="E904" i="4" s="1"/>
  <c r="D896" i="4"/>
  <c r="E896" i="4" s="1"/>
  <c r="D888" i="4"/>
  <c r="E888" i="4" s="1"/>
  <c r="D880" i="4"/>
  <c r="E880" i="4" s="1"/>
  <c r="D872" i="4"/>
  <c r="E872" i="4" s="1"/>
  <c r="D864" i="4"/>
  <c r="E864" i="4" s="1"/>
  <c r="D856" i="4"/>
  <c r="E856" i="4" s="1"/>
  <c r="D848" i="4"/>
  <c r="E848" i="4" s="1"/>
  <c r="D840" i="4"/>
  <c r="E840" i="4" s="1"/>
  <c r="D832" i="4"/>
  <c r="E832" i="4" s="1"/>
  <c r="D824" i="4"/>
  <c r="E824" i="4" s="1"/>
  <c r="D816" i="4"/>
  <c r="E816" i="4" s="1"/>
  <c r="D808" i="4"/>
  <c r="E808" i="4" s="1"/>
  <c r="D800" i="4"/>
  <c r="E800" i="4" s="1"/>
  <c r="D792" i="4"/>
  <c r="E792" i="4" s="1"/>
  <c r="D785" i="4"/>
  <c r="E785" i="4" s="1"/>
  <c r="D771" i="4"/>
  <c r="E771" i="4" s="1"/>
  <c r="D758" i="4"/>
  <c r="E758" i="4" s="1"/>
  <c r="D745" i="4"/>
  <c r="E745" i="4" s="1"/>
  <c r="D737" i="4"/>
  <c r="E737" i="4" s="1"/>
  <c r="D731" i="4"/>
  <c r="E731" i="4" s="1"/>
  <c r="D724" i="4"/>
  <c r="E724" i="4" s="1"/>
  <c r="D717" i="4"/>
  <c r="E717" i="4" s="1"/>
  <c r="D711" i="4"/>
  <c r="E711" i="4" s="1"/>
  <c r="D703" i="4"/>
  <c r="E703" i="4" s="1"/>
  <c r="D698" i="4"/>
  <c r="E698" i="4" s="1"/>
  <c r="D690" i="4"/>
  <c r="E690" i="4" s="1"/>
  <c r="D684" i="4"/>
  <c r="E684" i="4" s="1"/>
  <c r="D677" i="4"/>
  <c r="E677" i="4" s="1"/>
  <c r="D665" i="4"/>
  <c r="E665" i="4" s="1"/>
  <c r="D655" i="4"/>
  <c r="E655" i="4" s="1"/>
  <c r="D650" i="4"/>
  <c r="E650" i="4" s="1"/>
  <c r="D645" i="4"/>
  <c r="E645" i="4" s="1"/>
  <c r="D640" i="4"/>
  <c r="E640" i="4" s="1"/>
  <c r="D635" i="4"/>
  <c r="E635" i="4" s="1"/>
  <c r="D630" i="4"/>
  <c r="E630" i="4" s="1"/>
  <c r="D625" i="4"/>
  <c r="E625" i="4" s="1"/>
  <c r="D615" i="4"/>
  <c r="E615" i="4" s="1"/>
  <c r="D610" i="4"/>
  <c r="E610" i="4" s="1"/>
  <c r="D605" i="4"/>
  <c r="E605" i="4" s="1"/>
  <c r="D590" i="4"/>
  <c r="E590" i="4" s="1"/>
  <c r="D585" i="4"/>
  <c r="E585" i="4" s="1"/>
  <c r="D575" i="4"/>
  <c r="E575" i="4" s="1"/>
  <c r="D570" i="4"/>
  <c r="E570" i="4" s="1"/>
  <c r="D564" i="4"/>
  <c r="E564" i="4" s="1"/>
  <c r="D550" i="4"/>
  <c r="E550" i="4" s="1"/>
  <c r="D545" i="4"/>
  <c r="E545" i="4" s="1"/>
  <c r="D524" i="4"/>
  <c r="E524" i="4" s="1"/>
  <c r="D510" i="4"/>
  <c r="E510" i="4" s="1"/>
  <c r="D504" i="4"/>
  <c r="E504" i="4" s="1"/>
  <c r="D499" i="4"/>
  <c r="E499" i="4" s="1"/>
  <c r="D484" i="4"/>
  <c r="E484" i="4" s="1"/>
  <c r="D1007" i="4"/>
  <c r="E1007" i="4" s="1"/>
  <c r="D999" i="4"/>
  <c r="E999" i="4" s="1"/>
  <c r="D991" i="4"/>
  <c r="E991" i="4" s="1"/>
  <c r="D983" i="4"/>
  <c r="E983" i="4" s="1"/>
  <c r="D975" i="4"/>
  <c r="E975" i="4" s="1"/>
  <c r="D967" i="4"/>
  <c r="E967" i="4" s="1"/>
  <c r="D959" i="4"/>
  <c r="E959" i="4" s="1"/>
  <c r="D951" i="4"/>
  <c r="E951" i="4" s="1"/>
  <c r="D943" i="4"/>
  <c r="E943" i="4" s="1"/>
  <c r="D935" i="4"/>
  <c r="E935" i="4" s="1"/>
  <c r="D927" i="4"/>
  <c r="E927" i="4" s="1"/>
  <c r="D919" i="4"/>
  <c r="E919" i="4" s="1"/>
  <c r="D911" i="4"/>
  <c r="E911" i="4" s="1"/>
  <c r="D903" i="4"/>
  <c r="E903" i="4" s="1"/>
  <c r="D895" i="4"/>
  <c r="E895" i="4" s="1"/>
  <c r="D887" i="4"/>
  <c r="E887" i="4" s="1"/>
  <c r="D879" i="4"/>
  <c r="E879" i="4" s="1"/>
  <c r="D871" i="4"/>
  <c r="E871" i="4" s="1"/>
  <c r="D863" i="4"/>
  <c r="E863" i="4" s="1"/>
  <c r="D855" i="4"/>
  <c r="E855" i="4" s="1"/>
  <c r="D847" i="4"/>
  <c r="E847" i="4" s="1"/>
  <c r="D839" i="4"/>
  <c r="E839" i="4" s="1"/>
  <c r="D831" i="4"/>
  <c r="E831" i="4" s="1"/>
  <c r="D823" i="4"/>
  <c r="E823" i="4" s="1"/>
  <c r="D815" i="4"/>
  <c r="E815" i="4" s="1"/>
  <c r="D807" i="4"/>
  <c r="E807" i="4" s="1"/>
  <c r="D799" i="4"/>
  <c r="E799" i="4" s="1"/>
  <c r="D791" i="4"/>
  <c r="E791" i="4" s="1"/>
  <c r="D784" i="4"/>
  <c r="E784" i="4" s="1"/>
  <c r="D778" i="4"/>
  <c r="E778" i="4" s="1"/>
  <c r="D770" i="4"/>
  <c r="E770" i="4" s="1"/>
  <c r="D1006" i="4"/>
  <c r="E1006" i="4" s="1"/>
  <c r="D998" i="4"/>
  <c r="E998" i="4" s="1"/>
  <c r="D990" i="4"/>
  <c r="E990" i="4" s="1"/>
  <c r="D982" i="4"/>
  <c r="E982" i="4" s="1"/>
  <c r="D974" i="4"/>
  <c r="E974" i="4" s="1"/>
  <c r="D966" i="4"/>
  <c r="E966" i="4" s="1"/>
  <c r="D958" i="4"/>
  <c r="E958" i="4" s="1"/>
  <c r="D950" i="4"/>
  <c r="E950" i="4" s="1"/>
  <c r="D942" i="4"/>
  <c r="E942" i="4" s="1"/>
  <c r="D934" i="4"/>
  <c r="E934" i="4" s="1"/>
  <c r="D926" i="4"/>
  <c r="E926" i="4" s="1"/>
  <c r="D918" i="4"/>
  <c r="E918" i="4" s="1"/>
  <c r="D910" i="4"/>
  <c r="E910" i="4" s="1"/>
  <c r="D902" i="4"/>
  <c r="E902" i="4" s="1"/>
  <c r="D894" i="4"/>
  <c r="E894" i="4" s="1"/>
  <c r="D886" i="4"/>
  <c r="E886" i="4" s="1"/>
  <c r="D878" i="4"/>
  <c r="E878" i="4" s="1"/>
  <c r="D870" i="4"/>
  <c r="E870" i="4" s="1"/>
  <c r="D862" i="4"/>
  <c r="E862" i="4" s="1"/>
  <c r="D854" i="4"/>
  <c r="E854" i="4" s="1"/>
  <c r="D846" i="4"/>
  <c r="E846" i="4" s="1"/>
  <c r="D838" i="4"/>
  <c r="E838" i="4" s="1"/>
  <c r="D830" i="4"/>
  <c r="E830" i="4" s="1"/>
  <c r="D822" i="4"/>
  <c r="E822" i="4" s="1"/>
  <c r="D814" i="4"/>
  <c r="E814" i="4" s="1"/>
  <c r="D806" i="4"/>
  <c r="E806" i="4" s="1"/>
  <c r="D798" i="4"/>
  <c r="E798" i="4" s="1"/>
  <c r="D790" i="4"/>
  <c r="E790" i="4" s="1"/>
  <c r="D783" i="4"/>
  <c r="E783" i="4" s="1"/>
  <c r="D777" i="4"/>
  <c r="E777" i="4" s="1"/>
  <c r="D769" i="4"/>
  <c r="E769" i="4" s="1"/>
  <c r="D763" i="4"/>
  <c r="E763" i="4" s="1"/>
  <c r="D756" i="4"/>
  <c r="E756" i="4" s="1"/>
  <c r="D749" i="4"/>
  <c r="E749" i="4" s="1"/>
  <c r="D743" i="4"/>
  <c r="E743" i="4" s="1"/>
  <c r="D735" i="4"/>
  <c r="E735" i="4" s="1"/>
  <c r="D730" i="4"/>
  <c r="E730" i="4" s="1"/>
  <c r="D722" i="4"/>
  <c r="E722" i="4" s="1"/>
  <c r="D716" i="4"/>
  <c r="E716" i="4" s="1"/>
  <c r="D709" i="4"/>
  <c r="E709" i="4" s="1"/>
  <c r="D702" i="4"/>
  <c r="E702" i="4" s="1"/>
  <c r="D696" i="4"/>
  <c r="E696" i="4" s="1"/>
  <c r="D688" i="4"/>
  <c r="E688" i="4" s="1"/>
  <c r="D675" i="4"/>
  <c r="E675" i="4" s="1"/>
  <c r="D669" i="4"/>
  <c r="E669" i="4" s="1"/>
  <c r="D654" i="4"/>
  <c r="E654" i="4" s="1"/>
  <c r="D649" i="4"/>
  <c r="E649" i="4" s="1"/>
  <c r="D639" i="4"/>
  <c r="E639" i="4" s="1"/>
  <c r="D634" i="4"/>
  <c r="E634" i="4" s="1"/>
  <c r="D628" i="4"/>
  <c r="E628" i="4" s="1"/>
  <c r="D614" i="4"/>
  <c r="E614" i="4" s="1"/>
  <c r="D609" i="4"/>
  <c r="E609" i="4" s="1"/>
  <c r="D588" i="4"/>
  <c r="E588" i="4" s="1"/>
  <c r="D574" i="4"/>
  <c r="E574" i="4" s="1"/>
  <c r="D568" i="4"/>
  <c r="E568" i="4" s="1"/>
  <c r="D563" i="4"/>
  <c r="E563" i="4" s="1"/>
  <c r="D548" i="4"/>
  <c r="E548" i="4" s="1"/>
  <c r="D533" i="4"/>
  <c r="E533" i="4" s="1"/>
  <c r="D528" i="4"/>
  <c r="E528" i="4" s="1"/>
  <c r="D1005" i="4"/>
  <c r="E1005" i="4" s="1"/>
  <c r="D997" i="4"/>
  <c r="E997" i="4" s="1"/>
  <c r="D989" i="4"/>
  <c r="E989" i="4" s="1"/>
  <c r="D981" i="4"/>
  <c r="E981" i="4" s="1"/>
  <c r="D973" i="4"/>
  <c r="E973" i="4" s="1"/>
  <c r="D965" i="4"/>
  <c r="E965" i="4" s="1"/>
  <c r="D957" i="4"/>
  <c r="E957" i="4" s="1"/>
  <c r="D949" i="4"/>
  <c r="E949" i="4" s="1"/>
  <c r="D941" i="4"/>
  <c r="E941" i="4" s="1"/>
  <c r="D933" i="4"/>
  <c r="E933" i="4" s="1"/>
  <c r="D925" i="4"/>
  <c r="E925" i="4" s="1"/>
  <c r="D917" i="4"/>
  <c r="E917" i="4" s="1"/>
  <c r="D909" i="4"/>
  <c r="E909" i="4" s="1"/>
  <c r="D901" i="4"/>
  <c r="E901" i="4" s="1"/>
  <c r="D893" i="4"/>
  <c r="E893" i="4" s="1"/>
  <c r="D885" i="4"/>
  <c r="E885" i="4" s="1"/>
  <c r="D877" i="4"/>
  <c r="E877" i="4" s="1"/>
  <c r="D869" i="4"/>
  <c r="E869" i="4" s="1"/>
  <c r="D861" i="4"/>
  <c r="E861" i="4" s="1"/>
  <c r="D853" i="4"/>
  <c r="E853" i="4" s="1"/>
  <c r="D845" i="4"/>
  <c r="E845" i="4" s="1"/>
  <c r="D837" i="4"/>
  <c r="E837" i="4" s="1"/>
  <c r="D829" i="4"/>
  <c r="E829" i="4" s="1"/>
  <c r="D821" i="4"/>
  <c r="E821" i="4" s="1"/>
  <c r="D813" i="4"/>
  <c r="E813" i="4" s="1"/>
  <c r="D805" i="4"/>
  <c r="E805" i="4" s="1"/>
  <c r="D797" i="4"/>
  <c r="E797" i="4" s="1"/>
  <c r="D789" i="4"/>
  <c r="E789" i="4" s="1"/>
  <c r="D776" i="4"/>
  <c r="E776" i="4" s="1"/>
  <c r="D768" i="4"/>
  <c r="E768" i="4" s="1"/>
  <c r="D755" i="4"/>
  <c r="E755" i="4" s="1"/>
  <c r="D742" i="4"/>
  <c r="E742" i="4" s="1"/>
  <c r="D729" i="4"/>
  <c r="E729" i="4" s="1"/>
  <c r="D721" i="4"/>
  <c r="E721" i="4" s="1"/>
  <c r="D715" i="4"/>
  <c r="E715" i="4" s="1"/>
  <c r="D708" i="4"/>
  <c r="E708" i="4" s="1"/>
  <c r="D701" i="4"/>
  <c r="E701" i="4" s="1"/>
  <c r="D695" i="4"/>
  <c r="E695" i="4" s="1"/>
  <c r="D687" i="4"/>
  <c r="E687" i="4" s="1"/>
  <c r="D682" i="4"/>
  <c r="E682" i="4" s="1"/>
  <c r="D668" i="4"/>
  <c r="E668" i="4" s="1"/>
  <c r="D663" i="4"/>
  <c r="E663" i="4" s="1"/>
  <c r="D658" i="4"/>
  <c r="E658" i="4" s="1"/>
  <c r="D653" i="4"/>
  <c r="E653" i="4" s="1"/>
  <c r="D648" i="4"/>
  <c r="E648" i="4" s="1"/>
  <c r="D643" i="4"/>
  <c r="E643" i="4" s="1"/>
  <c r="D633" i="4"/>
  <c r="E633" i="4" s="1"/>
  <c r="D623" i="4"/>
  <c r="E623" i="4" s="1"/>
  <c r="D618" i="4"/>
  <c r="E618" i="4" s="1"/>
  <c r="D613" i="4"/>
  <c r="E613" i="4" s="1"/>
  <c r="D608" i="4"/>
  <c r="E608" i="4" s="1"/>
  <c r="D603" i="4"/>
  <c r="E603" i="4" s="1"/>
  <c r="D598" i="4"/>
  <c r="E598" i="4" s="1"/>
  <c r="D593" i="4"/>
  <c r="E593" i="4" s="1"/>
  <c r="D583" i="4"/>
  <c r="E583" i="4" s="1"/>
  <c r="D578" i="4"/>
  <c r="E578" i="4" s="1"/>
  <c r="D573" i="4"/>
  <c r="E573" i="4" s="1"/>
  <c r="D558" i="4"/>
  <c r="E558" i="4" s="1"/>
  <c r="D553" i="4"/>
  <c r="E553" i="4" s="1"/>
  <c r="D543" i="4"/>
  <c r="E543" i="4" s="1"/>
  <c r="D538" i="4"/>
  <c r="E538" i="4" s="1"/>
  <c r="D532" i="4"/>
  <c r="E532" i="4" s="1"/>
  <c r="D518" i="4"/>
  <c r="E518" i="4" s="1"/>
  <c r="D513" i="4"/>
  <c r="E513" i="4" s="1"/>
  <c r="D492" i="4"/>
  <c r="E492" i="4" s="1"/>
  <c r="D478" i="4"/>
  <c r="E478" i="4" s="1"/>
  <c r="D472" i="4"/>
  <c r="E472" i="4" s="1"/>
  <c r="D1004" i="4"/>
  <c r="E1004" i="4" s="1"/>
  <c r="D996" i="4"/>
  <c r="E996" i="4" s="1"/>
  <c r="D988" i="4"/>
  <c r="E988" i="4" s="1"/>
  <c r="D980" i="4"/>
  <c r="E980" i="4" s="1"/>
  <c r="D972" i="4"/>
  <c r="E972" i="4" s="1"/>
  <c r="D964" i="4"/>
  <c r="E964" i="4" s="1"/>
  <c r="D956" i="4"/>
  <c r="E956" i="4" s="1"/>
  <c r="D948" i="4"/>
  <c r="E948" i="4" s="1"/>
  <c r="D940" i="4"/>
  <c r="E940" i="4" s="1"/>
  <c r="D932" i="4"/>
  <c r="E932" i="4" s="1"/>
  <c r="D924" i="4"/>
  <c r="E924" i="4" s="1"/>
  <c r="D916" i="4"/>
  <c r="E916" i="4" s="1"/>
  <c r="D908" i="4"/>
  <c r="E908" i="4" s="1"/>
  <c r="D900" i="4"/>
  <c r="E900" i="4" s="1"/>
  <c r="D892" i="4"/>
  <c r="E892" i="4" s="1"/>
  <c r="D884" i="4"/>
  <c r="E884" i="4" s="1"/>
  <c r="D876" i="4"/>
  <c r="E876" i="4" s="1"/>
  <c r="D868" i="4"/>
  <c r="E868" i="4" s="1"/>
  <c r="D860" i="4"/>
  <c r="E860" i="4" s="1"/>
  <c r="D852" i="4"/>
  <c r="E852" i="4" s="1"/>
  <c r="D844" i="4"/>
  <c r="E844" i="4" s="1"/>
  <c r="D836" i="4"/>
  <c r="E836" i="4" s="1"/>
  <c r="D828" i="4"/>
  <c r="E828" i="4" s="1"/>
  <c r="D820" i="4"/>
  <c r="E820" i="4" s="1"/>
  <c r="D812" i="4"/>
  <c r="E812" i="4" s="1"/>
  <c r="D804" i="4"/>
  <c r="E804" i="4" s="1"/>
  <c r="D796" i="4"/>
  <c r="E796" i="4" s="1"/>
  <c r="D788" i="4"/>
  <c r="E788" i="4" s="1"/>
  <c r="D782" i="4"/>
  <c r="E782" i="4" s="1"/>
  <c r="D775" i="4"/>
  <c r="E775" i="4" s="1"/>
  <c r="D767" i="4"/>
  <c r="E767" i="4" s="1"/>
  <c r="D762" i="4"/>
  <c r="E762" i="4" s="1"/>
  <c r="D754" i="4"/>
  <c r="E754" i="4" s="1"/>
  <c r="D748" i="4"/>
  <c r="E748" i="4" s="1"/>
  <c r="D741" i="4"/>
  <c r="E741" i="4" s="1"/>
  <c r="D734" i="4"/>
  <c r="E734" i="4" s="1"/>
  <c r="D728" i="4"/>
  <c r="E728" i="4" s="1"/>
  <c r="D720" i="4"/>
  <c r="E720" i="4" s="1"/>
  <c r="D707" i="4"/>
  <c r="E707" i="4" s="1"/>
  <c r="D694" i="4"/>
  <c r="E694" i="4" s="1"/>
  <c r="D681" i="4"/>
  <c r="E681" i="4" s="1"/>
  <c r="D674" i="4"/>
  <c r="E674" i="4" s="1"/>
  <c r="D652" i="4"/>
  <c r="E652" i="4" s="1"/>
  <c r="D638" i="4"/>
  <c r="E638" i="4" s="1"/>
  <c r="D632" i="4"/>
  <c r="E632" i="4" s="1"/>
  <c r="D627" i="4"/>
  <c r="E627" i="4" s="1"/>
  <c r="D612" i="4"/>
  <c r="E612" i="4" s="1"/>
  <c r="D597" i="4"/>
  <c r="E597" i="4" s="1"/>
  <c r="D592" i="4"/>
  <c r="E592" i="4" s="1"/>
  <c r="D587" i="4"/>
  <c r="E587" i="4" s="1"/>
  <c r="D572" i="4"/>
  <c r="E572" i="4" s="1"/>
  <c r="D567" i="4"/>
  <c r="E567" i="4" s="1"/>
  <c r="D562" i="4"/>
  <c r="E562" i="4" s="1"/>
  <c r="D557" i="4"/>
  <c r="E557" i="4" s="1"/>
  <c r="D552" i="4"/>
  <c r="E552" i="4" s="1"/>
  <c r="D547" i="4"/>
  <c r="E547" i="4" s="1"/>
  <c r="D537" i="4"/>
  <c r="E537" i="4" s="1"/>
  <c r="D527" i="4"/>
  <c r="E527" i="4" s="1"/>
  <c r="D522" i="4"/>
  <c r="E522" i="4" s="1"/>
  <c r="D517" i="4"/>
  <c r="E517" i="4" s="1"/>
  <c r="D512" i="4"/>
  <c r="E512" i="4" s="1"/>
  <c r="D507" i="4"/>
  <c r="E507" i="4" s="1"/>
  <c r="D502" i="4"/>
  <c r="E502" i="4" s="1"/>
  <c r="D497" i="4"/>
  <c r="E497" i="4" s="1"/>
  <c r="D487" i="4"/>
  <c r="E487" i="4" s="1"/>
  <c r="D482" i="4"/>
  <c r="E482" i="4" s="1"/>
  <c r="D477" i="4"/>
  <c r="E477" i="4" s="1"/>
  <c r="D1003" i="4"/>
  <c r="E1003" i="4" s="1"/>
  <c r="D939" i="4"/>
  <c r="E939" i="4" s="1"/>
  <c r="D875" i="4"/>
  <c r="E875" i="4" s="1"/>
  <c r="D811" i="4"/>
  <c r="E811" i="4" s="1"/>
  <c r="D764" i="4"/>
  <c r="E764" i="4" s="1"/>
  <c r="D746" i="4"/>
  <c r="E746" i="4" s="1"/>
  <c r="D727" i="4"/>
  <c r="E727" i="4" s="1"/>
  <c r="D710" i="4"/>
  <c r="E710" i="4" s="1"/>
  <c r="D691" i="4"/>
  <c r="E691" i="4" s="1"/>
  <c r="D673" i="4"/>
  <c r="E673" i="4" s="1"/>
  <c r="D659" i="4"/>
  <c r="E659" i="4" s="1"/>
  <c r="D646" i="4"/>
  <c r="E646" i="4" s="1"/>
  <c r="D619" i="4"/>
  <c r="E619" i="4" s="1"/>
  <c r="D606" i="4"/>
  <c r="E606" i="4" s="1"/>
  <c r="D579" i="4"/>
  <c r="E579" i="4" s="1"/>
  <c r="D565" i="4"/>
  <c r="E565" i="4" s="1"/>
  <c r="D539" i="4"/>
  <c r="E539" i="4" s="1"/>
  <c r="D525" i="4"/>
  <c r="E525" i="4" s="1"/>
  <c r="D508" i="4"/>
  <c r="E508" i="4" s="1"/>
  <c r="D491" i="4"/>
  <c r="E491" i="4" s="1"/>
  <c r="D469" i="4"/>
  <c r="E469" i="4" s="1"/>
  <c r="D464" i="4"/>
  <c r="E464" i="4" s="1"/>
  <c r="D459" i="4"/>
  <c r="E459" i="4" s="1"/>
  <c r="D987" i="4"/>
  <c r="E987" i="4" s="1"/>
  <c r="D923" i="4"/>
  <c r="E923" i="4" s="1"/>
  <c r="D859" i="4"/>
  <c r="E859" i="4" s="1"/>
  <c r="D795" i="4"/>
  <c r="E795" i="4" s="1"/>
  <c r="D759" i="4"/>
  <c r="E759" i="4" s="1"/>
  <c r="D740" i="4"/>
  <c r="E740" i="4" s="1"/>
  <c r="D723" i="4"/>
  <c r="E723" i="4" s="1"/>
  <c r="D704" i="4"/>
  <c r="E704" i="4" s="1"/>
  <c r="D686" i="4"/>
  <c r="E686" i="4" s="1"/>
  <c r="D670" i="4"/>
  <c r="E670" i="4" s="1"/>
  <c r="D642" i="4"/>
  <c r="E642" i="4" s="1"/>
  <c r="D629" i="4"/>
  <c r="E629" i="4" s="1"/>
  <c r="D602" i="4"/>
  <c r="E602" i="4" s="1"/>
  <c r="D589" i="4"/>
  <c r="E589" i="4" s="1"/>
  <c r="D549" i="4"/>
  <c r="E549" i="4" s="1"/>
  <c r="D535" i="4"/>
  <c r="E535" i="4" s="1"/>
  <c r="D523" i="4"/>
  <c r="E523" i="4" s="1"/>
  <c r="D514" i="4"/>
  <c r="E514" i="4" s="1"/>
  <c r="D506" i="4"/>
  <c r="E506" i="4" s="1"/>
  <c r="D498" i="4"/>
  <c r="E498" i="4" s="1"/>
  <c r="D490" i="4"/>
  <c r="E490" i="4" s="1"/>
  <c r="D463" i="4"/>
  <c r="E463" i="4" s="1"/>
  <c r="D458" i="4"/>
  <c r="E458" i="4" s="1"/>
  <c r="D453" i="4"/>
  <c r="E453" i="4" s="1"/>
  <c r="D448" i="4"/>
  <c r="E448" i="4" s="1"/>
  <c r="D443" i="4"/>
  <c r="E443" i="4" s="1"/>
  <c r="D438" i="4"/>
  <c r="E438" i="4" s="1"/>
  <c r="D433" i="4"/>
  <c r="E433" i="4" s="1"/>
  <c r="D423" i="4"/>
  <c r="E423" i="4" s="1"/>
  <c r="D418" i="4"/>
  <c r="E418" i="4" s="1"/>
  <c r="D408" i="4"/>
  <c r="E408" i="4" s="1"/>
  <c r="D403" i="4"/>
  <c r="E403" i="4" s="1"/>
  <c r="D393" i="4"/>
  <c r="E393" i="4" s="1"/>
  <c r="D383" i="4"/>
  <c r="E383" i="4" s="1"/>
  <c r="D378" i="4"/>
  <c r="E378" i="4" s="1"/>
  <c r="D372" i="4"/>
  <c r="E372" i="4" s="1"/>
  <c r="D358" i="4"/>
  <c r="E358" i="4" s="1"/>
  <c r="D353" i="4"/>
  <c r="E353" i="4" s="1"/>
  <c r="D343" i="4"/>
  <c r="E343" i="4" s="1"/>
  <c r="D338" i="4"/>
  <c r="E338" i="4" s="1"/>
  <c r="D327" i="4"/>
  <c r="E327" i="4" s="1"/>
  <c r="D319" i="4"/>
  <c r="E319" i="4" s="1"/>
  <c r="D314" i="4"/>
  <c r="E314" i="4" s="1"/>
  <c r="D307" i="4"/>
  <c r="E307" i="4" s="1"/>
  <c r="D295" i="4"/>
  <c r="E295" i="4" s="1"/>
  <c r="D288" i="4"/>
  <c r="E288" i="4" s="1"/>
  <c r="D277" i="4"/>
  <c r="E277" i="4" s="1"/>
  <c r="D270" i="4"/>
  <c r="E270" i="4" s="1"/>
  <c r="D257" i="4"/>
  <c r="E257" i="4" s="1"/>
  <c r="D251" i="4"/>
  <c r="E251" i="4" s="1"/>
  <c r="D246" i="4"/>
  <c r="E246" i="4" s="1"/>
  <c r="D233" i="4"/>
  <c r="E233" i="4" s="1"/>
  <c r="D227" i="4"/>
  <c r="E227" i="4" s="1"/>
  <c r="D215" i="4"/>
  <c r="E215" i="4" s="1"/>
  <c r="D208" i="4"/>
  <c r="E208" i="4" s="1"/>
  <c r="D197" i="4"/>
  <c r="E197" i="4" s="1"/>
  <c r="D190" i="4"/>
  <c r="E190" i="4" s="1"/>
  <c r="D178" i="4"/>
  <c r="E178" i="4" s="1"/>
  <c r="D172" i="4"/>
  <c r="E172" i="4" s="1"/>
  <c r="D159" i="4"/>
  <c r="E159" i="4" s="1"/>
  <c r="D971" i="4"/>
  <c r="E971" i="4" s="1"/>
  <c r="D907" i="4"/>
  <c r="E907" i="4" s="1"/>
  <c r="D843" i="4"/>
  <c r="E843" i="4" s="1"/>
  <c r="D781" i="4"/>
  <c r="E781" i="4" s="1"/>
  <c r="D753" i="4"/>
  <c r="E753" i="4" s="1"/>
  <c r="D736" i="4"/>
  <c r="E736" i="4" s="1"/>
  <c r="D718" i="4"/>
  <c r="E718" i="4" s="1"/>
  <c r="D700" i="4"/>
  <c r="E700" i="4" s="1"/>
  <c r="D683" i="4"/>
  <c r="E683" i="4" s="1"/>
  <c r="D666" i="4"/>
  <c r="E666" i="4" s="1"/>
  <c r="D599" i="4"/>
  <c r="E599" i="4" s="1"/>
  <c r="D559" i="4"/>
  <c r="E559" i="4" s="1"/>
  <c r="D531" i="4"/>
  <c r="E531" i="4" s="1"/>
  <c r="D520" i="4"/>
  <c r="E520" i="4" s="1"/>
  <c r="D488" i="4"/>
  <c r="E488" i="4" s="1"/>
  <c r="D480" i="4"/>
  <c r="E480" i="4" s="1"/>
  <c r="D473" i="4"/>
  <c r="E473" i="4" s="1"/>
  <c r="D462" i="4"/>
  <c r="E462" i="4" s="1"/>
  <c r="D457" i="4"/>
  <c r="E457" i="4" s="1"/>
  <c r="D963" i="4"/>
  <c r="E963" i="4" s="1"/>
  <c r="D899" i="4"/>
  <c r="E899" i="4" s="1"/>
  <c r="D835" i="4"/>
  <c r="E835" i="4" s="1"/>
  <c r="D774" i="4"/>
  <c r="E774" i="4" s="1"/>
  <c r="D751" i="4"/>
  <c r="E751" i="4" s="1"/>
  <c r="D733" i="4"/>
  <c r="E733" i="4" s="1"/>
  <c r="D680" i="4"/>
  <c r="E680" i="4" s="1"/>
  <c r="D664" i="4"/>
  <c r="E664" i="4" s="1"/>
  <c r="D637" i="4"/>
  <c r="E637" i="4" s="1"/>
  <c r="D624" i="4"/>
  <c r="E624" i="4" s="1"/>
  <c r="D596" i="4"/>
  <c r="E596" i="4" s="1"/>
  <c r="D584" i="4"/>
  <c r="E584" i="4" s="1"/>
  <c r="D556" i="4"/>
  <c r="E556" i="4" s="1"/>
  <c r="D544" i="4"/>
  <c r="E544" i="4" s="1"/>
  <c r="D530" i="4"/>
  <c r="E530" i="4" s="1"/>
  <c r="D519" i="4"/>
  <c r="E519" i="4" s="1"/>
  <c r="D511" i="4"/>
  <c r="E511" i="4" s="1"/>
  <c r="D503" i="4"/>
  <c r="E503" i="4" s="1"/>
  <c r="D495" i="4"/>
  <c r="E495" i="4" s="1"/>
  <c r="D479" i="4"/>
  <c r="E479" i="4" s="1"/>
  <c r="D471" i="4"/>
  <c r="E471" i="4" s="1"/>
  <c r="D466" i="4"/>
  <c r="E466" i="4" s="1"/>
  <c r="D461" i="4"/>
  <c r="E461" i="4" s="1"/>
  <c r="D456" i="4"/>
  <c r="E456" i="4" s="1"/>
  <c r="D451" i="4"/>
  <c r="E451" i="4" s="1"/>
  <c r="D441" i="4"/>
  <c r="E441" i="4" s="1"/>
  <c r="D431" i="4"/>
  <c r="E431" i="4" s="1"/>
  <c r="D426" i="4"/>
  <c r="E426" i="4" s="1"/>
  <c r="D421" i="4"/>
  <c r="E421" i="4" s="1"/>
  <c r="D416" i="4"/>
  <c r="E416" i="4" s="1"/>
  <c r="D396" i="4"/>
  <c r="E396" i="4" s="1"/>
  <c r="D391" i="4"/>
  <c r="E391" i="4" s="1"/>
  <c r="D386" i="4"/>
  <c r="E386" i="4" s="1"/>
  <c r="D381" i="4"/>
  <c r="E381" i="4" s="1"/>
  <c r="D366" i="4"/>
  <c r="E366" i="4" s="1"/>
  <c r="D361" i="4"/>
  <c r="E361" i="4" s="1"/>
  <c r="D356" i="4"/>
  <c r="E356" i="4" s="1"/>
  <c r="D351" i="4"/>
  <c r="E351" i="4" s="1"/>
  <c r="D346" i="4"/>
  <c r="E346" i="4" s="1"/>
  <c r="D341" i="4"/>
  <c r="E341" i="4" s="1"/>
  <c r="D324" i="4"/>
  <c r="E324" i="4" s="1"/>
  <c r="D317" i="4"/>
  <c r="E317" i="4" s="1"/>
  <c r="D312" i="4"/>
  <c r="E312" i="4" s="1"/>
  <c r="D304" i="4"/>
  <c r="E304" i="4" s="1"/>
  <c r="D293" i="4"/>
  <c r="E293" i="4" s="1"/>
  <c r="D286" i="4"/>
  <c r="E286" i="4" s="1"/>
  <c r="D274" i="4"/>
  <c r="E274" i="4" s="1"/>
  <c r="D268" i="4"/>
  <c r="E268" i="4" s="1"/>
  <c r="D262" i="4"/>
  <c r="E262" i="4" s="1"/>
  <c r="D249" i="4"/>
  <c r="E249" i="4" s="1"/>
  <c r="D243" i="4"/>
  <c r="E243" i="4" s="1"/>
  <c r="D231" i="4"/>
  <c r="E231" i="4" s="1"/>
  <c r="D224" i="4"/>
  <c r="E224" i="4" s="1"/>
  <c r="D213" i="4"/>
  <c r="E213" i="4" s="1"/>
  <c r="D206" i="4"/>
  <c r="E206" i="4" s="1"/>
  <c r="D194" i="4"/>
  <c r="E194" i="4" s="1"/>
  <c r="D188" i="4"/>
  <c r="E188" i="4" s="1"/>
  <c r="D175" i="4"/>
  <c r="E175" i="4" s="1"/>
  <c r="D170" i="4"/>
  <c r="E170" i="4" s="1"/>
  <c r="D164" i="4"/>
  <c r="E164" i="4" s="1"/>
  <c r="D157" i="4"/>
  <c r="E157" i="4" s="1"/>
  <c r="D152" i="4"/>
  <c r="E152" i="4" s="1"/>
  <c r="D145" i="4"/>
  <c r="E145" i="4" s="1"/>
  <c r="D955" i="4"/>
  <c r="E955" i="4" s="1"/>
  <c r="D891" i="4"/>
  <c r="E891" i="4" s="1"/>
  <c r="D827" i="4"/>
  <c r="E827" i="4" s="1"/>
  <c r="D750" i="4"/>
  <c r="E750" i="4" s="1"/>
  <c r="D732" i="4"/>
  <c r="E732" i="4" s="1"/>
  <c r="D714" i="4"/>
  <c r="E714" i="4" s="1"/>
  <c r="D697" i="4"/>
  <c r="E697" i="4" s="1"/>
  <c r="D678" i="4"/>
  <c r="E678" i="4" s="1"/>
  <c r="D662" i="4"/>
  <c r="E662" i="4" s="1"/>
  <c r="D622" i="4"/>
  <c r="E622" i="4" s="1"/>
  <c r="D595" i="4"/>
  <c r="E595" i="4" s="1"/>
  <c r="D582" i="4"/>
  <c r="E582" i="4" s="1"/>
  <c r="D569" i="4"/>
  <c r="E569" i="4" s="1"/>
  <c r="D555" i="4"/>
  <c r="E555" i="4" s="1"/>
  <c r="D542" i="4"/>
  <c r="E542" i="4" s="1"/>
  <c r="D529" i="4"/>
  <c r="E529" i="4" s="1"/>
  <c r="D501" i="4"/>
  <c r="E501" i="4" s="1"/>
  <c r="D494" i="4"/>
  <c r="E494" i="4" s="1"/>
  <c r="D486" i="4"/>
  <c r="E486" i="4" s="1"/>
  <c r="D460" i="4"/>
  <c r="E460" i="4" s="1"/>
  <c r="D446" i="4"/>
  <c r="E446" i="4" s="1"/>
  <c r="D440" i="4"/>
  <c r="E440" i="4" s="1"/>
  <c r="D435" i="4"/>
  <c r="E435" i="4" s="1"/>
  <c r="D420" i="4"/>
  <c r="E420" i="4" s="1"/>
  <c r="D411" i="4"/>
  <c r="E411" i="4" s="1"/>
  <c r="D406" i="4"/>
  <c r="E406" i="4" s="1"/>
  <c r="D401" i="4"/>
  <c r="E401" i="4" s="1"/>
  <c r="D380" i="4"/>
  <c r="E380" i="4" s="1"/>
  <c r="D375" i="4"/>
  <c r="E375" i="4" s="1"/>
  <c r="D370" i="4"/>
  <c r="E370" i="4" s="1"/>
  <c r="D365" i="4"/>
  <c r="E365" i="4" s="1"/>
  <c r="D360" i="4"/>
  <c r="E360" i="4" s="1"/>
  <c r="D345" i="4"/>
  <c r="E345" i="4" s="1"/>
  <c r="D340" i="4"/>
  <c r="E340" i="4" s="1"/>
  <c r="D335" i="4"/>
  <c r="E335" i="4" s="1"/>
  <c r="D330" i="4"/>
  <c r="E330" i="4" s="1"/>
  <c r="D323" i="4"/>
  <c r="E323" i="4" s="1"/>
  <c r="D311" i="4"/>
  <c r="E311" i="4" s="1"/>
  <c r="D303" i="4"/>
  <c r="E303" i="4" s="1"/>
  <c r="D298" i="4"/>
  <c r="E298" i="4" s="1"/>
  <c r="D292" i="4"/>
  <c r="E292" i="4" s="1"/>
  <c r="D285" i="4"/>
  <c r="E285" i="4" s="1"/>
  <c r="D280" i="4"/>
  <c r="E280" i="4" s="1"/>
  <c r="D273" i="4"/>
  <c r="E273" i="4" s="1"/>
  <c r="D267" i="4"/>
  <c r="E267" i="4" s="1"/>
  <c r="D261" i="4"/>
  <c r="E261" i="4" s="1"/>
  <c r="D254" i="4"/>
  <c r="E254" i="4" s="1"/>
  <c r="D242" i="4"/>
  <c r="E242" i="4" s="1"/>
  <c r="D236" i="4"/>
  <c r="E236" i="4" s="1"/>
  <c r="D223" i="4"/>
  <c r="E223" i="4" s="1"/>
  <c r="D218" i="4"/>
  <c r="E218" i="4" s="1"/>
  <c r="D212" i="4"/>
  <c r="E212" i="4" s="1"/>
  <c r="D205" i="4"/>
  <c r="E205" i="4" s="1"/>
  <c r="D200" i="4"/>
  <c r="E200" i="4" s="1"/>
  <c r="D193" i="4"/>
  <c r="E193" i="4" s="1"/>
  <c r="D187" i="4"/>
  <c r="E187" i="4" s="1"/>
  <c r="D182" i="4"/>
  <c r="E182" i="4" s="1"/>
  <c r="D169" i="4"/>
  <c r="E169" i="4" s="1"/>
  <c r="D163" i="4"/>
  <c r="E163" i="4" s="1"/>
  <c r="D151" i="4"/>
  <c r="E151" i="4" s="1"/>
  <c r="D144" i="4"/>
  <c r="E144" i="4" s="1"/>
  <c r="D947" i="4"/>
  <c r="E947" i="4" s="1"/>
  <c r="D787" i="4"/>
  <c r="E787" i="4" s="1"/>
  <c r="D725" i="4"/>
  <c r="E725" i="4" s="1"/>
  <c r="D676" i="4"/>
  <c r="E676" i="4" s="1"/>
  <c r="D641" i="4"/>
  <c r="E641" i="4" s="1"/>
  <c r="D604" i="4"/>
  <c r="E604" i="4" s="1"/>
  <c r="D534" i="4"/>
  <c r="E534" i="4" s="1"/>
  <c r="D485" i="4"/>
  <c r="E485" i="4" s="1"/>
  <c r="D467" i="4"/>
  <c r="E467" i="4" s="1"/>
  <c r="D454" i="4"/>
  <c r="E454" i="4" s="1"/>
  <c r="D427" i="4"/>
  <c r="E427" i="4" s="1"/>
  <c r="D419" i="4"/>
  <c r="E419" i="4" s="1"/>
  <c r="D412" i="4"/>
  <c r="E412" i="4" s="1"/>
  <c r="D395" i="4"/>
  <c r="E395" i="4" s="1"/>
  <c r="D387" i="4"/>
  <c r="E387" i="4" s="1"/>
  <c r="D379" i="4"/>
  <c r="E379" i="4" s="1"/>
  <c r="D371" i="4"/>
  <c r="E371" i="4" s="1"/>
  <c r="D363" i="4"/>
  <c r="E363" i="4" s="1"/>
  <c r="D355" i="4"/>
  <c r="E355" i="4" s="1"/>
  <c r="D347" i="4"/>
  <c r="E347" i="4" s="1"/>
  <c r="D339" i="4"/>
  <c r="E339" i="4" s="1"/>
  <c r="D331" i="4"/>
  <c r="E331" i="4" s="1"/>
  <c r="D320" i="4"/>
  <c r="E320" i="4" s="1"/>
  <c r="D310" i="4"/>
  <c r="E310" i="4" s="1"/>
  <c r="D300" i="4"/>
  <c r="E300" i="4" s="1"/>
  <c r="D290" i="4"/>
  <c r="E290" i="4" s="1"/>
  <c r="D281" i="4"/>
  <c r="E281" i="4" s="1"/>
  <c r="D260" i="4"/>
  <c r="E260" i="4" s="1"/>
  <c r="D240" i="4"/>
  <c r="E240" i="4" s="1"/>
  <c r="D232" i="4"/>
  <c r="E232" i="4" s="1"/>
  <c r="D221" i="4"/>
  <c r="E221" i="4" s="1"/>
  <c r="D211" i="4"/>
  <c r="E211" i="4" s="1"/>
  <c r="D202" i="4"/>
  <c r="E202" i="4" s="1"/>
  <c r="D191" i="4"/>
  <c r="E191" i="4" s="1"/>
  <c r="D183" i="4"/>
  <c r="E183" i="4" s="1"/>
  <c r="D162" i="4"/>
  <c r="E162" i="4" s="1"/>
  <c r="D154" i="4"/>
  <c r="E154" i="4" s="1"/>
  <c r="D146" i="4"/>
  <c r="E146" i="4" s="1"/>
  <c r="D133" i="4"/>
  <c r="E133" i="4" s="1"/>
  <c r="D126" i="4"/>
  <c r="E126" i="4" s="1"/>
  <c r="D114" i="4"/>
  <c r="E114" i="4" s="1"/>
  <c r="D107" i="4"/>
  <c r="E107" i="4" s="1"/>
  <c r="D102" i="4"/>
  <c r="E102" i="4" s="1"/>
  <c r="D94" i="4"/>
  <c r="E94" i="4" s="1"/>
  <c r="D82" i="4"/>
  <c r="E82" i="4" s="1"/>
  <c r="D75" i="4"/>
  <c r="E75" i="4" s="1"/>
  <c r="D70" i="4"/>
  <c r="E70" i="4" s="1"/>
  <c r="D62" i="4"/>
  <c r="E62" i="4" s="1"/>
  <c r="D50" i="4"/>
  <c r="E50" i="4" s="1"/>
  <c r="D44" i="4"/>
  <c r="E44" i="4" s="1"/>
  <c r="D31" i="4"/>
  <c r="E31" i="4" s="1"/>
  <c r="D25" i="4"/>
  <c r="E25" i="4" s="1"/>
  <c r="D18" i="4"/>
  <c r="E18" i="4" s="1"/>
  <c r="D931" i="4"/>
  <c r="E931" i="4" s="1"/>
  <c r="D765" i="4"/>
  <c r="E765" i="4" s="1"/>
  <c r="D719" i="4"/>
  <c r="E719" i="4" s="1"/>
  <c r="D671" i="4"/>
  <c r="E671" i="4" s="1"/>
  <c r="D915" i="4"/>
  <c r="E915" i="4" s="1"/>
  <c r="D761" i="4"/>
  <c r="E761" i="4" s="1"/>
  <c r="D712" i="4"/>
  <c r="E712" i="4" s="1"/>
  <c r="D667" i="4"/>
  <c r="E667" i="4" s="1"/>
  <c r="D594" i="4"/>
  <c r="E594" i="4" s="1"/>
  <c r="D560" i="4"/>
  <c r="E560" i="4" s="1"/>
  <c r="D500" i="4"/>
  <c r="E500" i="4" s="1"/>
  <c r="D481" i="4"/>
  <c r="E481" i="4" s="1"/>
  <c r="D450" i="4"/>
  <c r="E450" i="4" s="1"/>
  <c r="D442" i="4"/>
  <c r="E442" i="4" s="1"/>
  <c r="D425" i="4"/>
  <c r="E425" i="4" s="1"/>
  <c r="D410" i="4"/>
  <c r="E410" i="4" s="1"/>
  <c r="D402" i="4"/>
  <c r="E402" i="4" s="1"/>
  <c r="D394" i="4"/>
  <c r="E394" i="4" s="1"/>
  <c r="D385" i="4"/>
  <c r="E385" i="4" s="1"/>
  <c r="D377" i="4"/>
  <c r="E377" i="4" s="1"/>
  <c r="D369" i="4"/>
  <c r="E369" i="4" s="1"/>
  <c r="D354" i="4"/>
  <c r="E354" i="4" s="1"/>
  <c r="D337" i="4"/>
  <c r="E337" i="4" s="1"/>
  <c r="D318" i="4"/>
  <c r="E318" i="4" s="1"/>
  <c r="D308" i="4"/>
  <c r="E308" i="4" s="1"/>
  <c r="D297" i="4"/>
  <c r="E297" i="4" s="1"/>
  <c r="D287" i="4"/>
  <c r="E287" i="4" s="1"/>
  <c r="D258" i="4"/>
  <c r="E258" i="4" s="1"/>
  <c r="D248" i="4"/>
  <c r="E248" i="4" s="1"/>
  <c r="D238" i="4"/>
  <c r="E238" i="4" s="1"/>
  <c r="D229" i="4"/>
  <c r="E229" i="4" s="1"/>
  <c r="D219" i="4"/>
  <c r="E219" i="4" s="1"/>
  <c r="D209" i="4"/>
  <c r="E209" i="4" s="1"/>
  <c r="D199" i="4"/>
  <c r="E199" i="4" s="1"/>
  <c r="D189" i="4"/>
  <c r="E189" i="4" s="1"/>
  <c r="D180" i="4"/>
  <c r="E180" i="4" s="1"/>
  <c r="D160" i="4"/>
  <c r="E160" i="4" s="1"/>
  <c r="D137" i="4"/>
  <c r="E137" i="4" s="1"/>
  <c r="D131" i="4"/>
  <c r="E131" i="4" s="1"/>
  <c r="D119" i="4"/>
  <c r="E119" i="4" s="1"/>
  <c r="D112" i="4"/>
  <c r="E112" i="4" s="1"/>
  <c r="D106" i="4"/>
  <c r="E106" i="4" s="1"/>
  <c r="D100" i="4"/>
  <c r="E100" i="4" s="1"/>
  <c r="D87" i="4"/>
  <c r="E87" i="4" s="1"/>
  <c r="D80" i="4"/>
  <c r="E80" i="4" s="1"/>
  <c r="D74" i="4"/>
  <c r="E74" i="4" s="1"/>
  <c r="D68" i="4"/>
  <c r="E68" i="4" s="1"/>
  <c r="D55" i="4"/>
  <c r="E55" i="4" s="1"/>
  <c r="D49" i="4"/>
  <c r="E49" i="4" s="1"/>
  <c r="D42" i="4"/>
  <c r="E42" i="4" s="1"/>
  <c r="D36" i="4"/>
  <c r="E36" i="4" s="1"/>
  <c r="D23" i="4"/>
  <c r="E23" i="4" s="1"/>
  <c r="D851" i="4"/>
  <c r="E851" i="4" s="1"/>
  <c r="D744" i="4"/>
  <c r="E744" i="4" s="1"/>
  <c r="D693" i="4"/>
  <c r="E693" i="4" s="1"/>
  <c r="D617" i="4"/>
  <c r="E617" i="4" s="1"/>
  <c r="D580" i="4"/>
  <c r="E580" i="4" s="1"/>
  <c r="D515" i="4"/>
  <c r="E515" i="4" s="1"/>
  <c r="D493" i="4"/>
  <c r="E493" i="4" s="1"/>
  <c r="D474" i="4"/>
  <c r="E474" i="4" s="1"/>
  <c r="D447" i="4"/>
  <c r="E447" i="4" s="1"/>
  <c r="D430" i="4"/>
  <c r="E430" i="4" s="1"/>
  <c r="D407" i="4"/>
  <c r="E407" i="4" s="1"/>
  <c r="D399" i="4"/>
  <c r="E399" i="4" s="1"/>
  <c r="D390" i="4"/>
  <c r="E390" i="4" s="1"/>
  <c r="D374" i="4"/>
  <c r="E374" i="4" s="1"/>
  <c r="D350" i="4"/>
  <c r="E350" i="4" s="1"/>
  <c r="D334" i="4"/>
  <c r="E334" i="4" s="1"/>
  <c r="D325" i="4"/>
  <c r="E325" i="4" s="1"/>
  <c r="D284" i="4"/>
  <c r="E284" i="4" s="1"/>
  <c r="D275" i="4"/>
  <c r="E275" i="4" s="1"/>
  <c r="D265" i="4"/>
  <c r="E265" i="4" s="1"/>
  <c r="D253" i="4"/>
  <c r="E253" i="4" s="1"/>
  <c r="D245" i="4"/>
  <c r="E245" i="4" s="1"/>
  <c r="D225" i="4"/>
  <c r="E225" i="4" s="1"/>
  <c r="D216" i="4"/>
  <c r="E216" i="4" s="1"/>
  <c r="D196" i="4"/>
  <c r="E196" i="4" s="1"/>
  <c r="D186" i="4"/>
  <c r="E186" i="4" s="1"/>
  <c r="D176" i="4"/>
  <c r="E176" i="4" s="1"/>
  <c r="D167" i="4"/>
  <c r="E167" i="4" s="1"/>
  <c r="D156" i="4"/>
  <c r="E156" i="4" s="1"/>
  <c r="D149" i="4"/>
  <c r="E149" i="4" s="1"/>
  <c r="D135" i="4"/>
  <c r="E135" i="4" s="1"/>
  <c r="D128" i="4"/>
  <c r="E128" i="4" s="1"/>
  <c r="D117" i="4"/>
  <c r="E117" i="4" s="1"/>
  <c r="D109" i="4"/>
  <c r="E109" i="4" s="1"/>
  <c r="D104" i="4"/>
  <c r="E104" i="4" s="1"/>
  <c r="D97" i="4"/>
  <c r="E97" i="4" s="1"/>
  <c r="D85" i="4"/>
  <c r="E85" i="4" s="1"/>
  <c r="D77" i="4"/>
  <c r="E77" i="4" s="1"/>
  <c r="D72" i="4"/>
  <c r="E72" i="4" s="1"/>
  <c r="D65" i="4"/>
  <c r="E65" i="4" s="1"/>
  <c r="D53" i="4"/>
  <c r="E53" i="4" s="1"/>
  <c r="D46" i="4"/>
  <c r="E46" i="4" s="1"/>
  <c r="D40" i="4"/>
  <c r="E40" i="4" s="1"/>
  <c r="D27" i="4"/>
  <c r="E27" i="4" s="1"/>
  <c r="D21" i="4"/>
  <c r="E21" i="4" s="1"/>
  <c r="D995" i="4"/>
  <c r="E995" i="4" s="1"/>
  <c r="D819" i="4"/>
  <c r="E819" i="4" s="1"/>
  <c r="D738" i="4"/>
  <c r="E738" i="4" s="1"/>
  <c r="D689" i="4"/>
  <c r="E689" i="4" s="1"/>
  <c r="D647" i="4"/>
  <c r="E647" i="4" s="1"/>
  <c r="D577" i="4"/>
  <c r="E577" i="4" s="1"/>
  <c r="D540" i="4"/>
  <c r="E540" i="4" s="1"/>
  <c r="D470" i="4"/>
  <c r="E470" i="4" s="1"/>
  <c r="D445" i="4"/>
  <c r="E445" i="4" s="1"/>
  <c r="D437" i="4"/>
  <c r="E437" i="4" s="1"/>
  <c r="D429" i="4"/>
  <c r="E429" i="4" s="1"/>
  <c r="D422" i="4"/>
  <c r="E422" i="4" s="1"/>
  <c r="D414" i="4"/>
  <c r="E414" i="4" s="1"/>
  <c r="D405" i="4"/>
  <c r="E405" i="4" s="1"/>
  <c r="D398" i="4"/>
  <c r="E398" i="4" s="1"/>
  <c r="D389" i="4"/>
  <c r="E389" i="4" s="1"/>
  <c r="D56" i="4"/>
  <c r="E56" i="4" s="1"/>
  <c r="D66" i="4"/>
  <c r="E66" i="4" s="1"/>
  <c r="D76" i="4"/>
  <c r="E76" i="4" s="1"/>
  <c r="D96" i="4"/>
  <c r="E96" i="4" s="1"/>
  <c r="D118" i="4"/>
  <c r="E118" i="4" s="1"/>
  <c r="D148" i="4"/>
  <c r="E148" i="4" s="1"/>
  <c r="D161" i="4"/>
  <c r="E161" i="4" s="1"/>
  <c r="D177" i="4"/>
  <c r="E177" i="4" s="1"/>
  <c r="D207" i="4"/>
  <c r="E207" i="4" s="1"/>
  <c r="D239" i="4"/>
  <c r="E239" i="4" s="1"/>
  <c r="D255" i="4"/>
  <c r="E255" i="4" s="1"/>
  <c r="D271" i="4"/>
  <c r="E271" i="4" s="1"/>
  <c r="D302" i="4"/>
  <c r="E302" i="4" s="1"/>
  <c r="D348" i="4"/>
  <c r="E348" i="4" s="1"/>
  <c r="D373" i="4"/>
  <c r="E373" i="4" s="1"/>
  <c r="D434" i="4"/>
  <c r="E434" i="4" s="1"/>
  <c r="D452" i="4"/>
  <c r="E452" i="4" s="1"/>
  <c r="D483" i="4"/>
  <c r="E483" i="4" s="1"/>
  <c r="D600" i="4"/>
  <c r="E600" i="4" s="1"/>
  <c r="D979" i="4"/>
  <c r="E979" i="4" s="1"/>
  <c r="D26" i="4"/>
  <c r="E26" i="4" s="1"/>
  <c r="D37" i="4"/>
  <c r="E37" i="4" s="1"/>
  <c r="D47" i="4"/>
  <c r="E47" i="4" s="1"/>
  <c r="D57" i="4"/>
  <c r="E57" i="4" s="1"/>
  <c r="D67" i="4"/>
  <c r="E67" i="4" s="1"/>
  <c r="D88" i="4"/>
  <c r="E88" i="4" s="1"/>
  <c r="D98" i="4"/>
  <c r="E98" i="4" s="1"/>
  <c r="D108" i="4"/>
  <c r="E108" i="4" s="1"/>
  <c r="D127" i="4"/>
  <c r="E127" i="4" s="1"/>
  <c r="D138" i="4"/>
  <c r="E138" i="4" s="1"/>
  <c r="D150" i="4"/>
  <c r="E150" i="4" s="1"/>
  <c r="D165" i="4"/>
  <c r="E165" i="4" s="1"/>
  <c r="D179" i="4"/>
  <c r="E179" i="4" s="1"/>
  <c r="D195" i="4"/>
  <c r="E195" i="4" s="1"/>
  <c r="D210" i="4"/>
  <c r="E210" i="4" s="1"/>
  <c r="D226" i="4"/>
  <c r="E226" i="4" s="1"/>
  <c r="D241" i="4"/>
  <c r="E241" i="4" s="1"/>
  <c r="D256" i="4"/>
  <c r="E256" i="4" s="1"/>
  <c r="D272" i="4"/>
  <c r="E272" i="4" s="1"/>
  <c r="D289" i="4"/>
  <c r="E289" i="4" s="1"/>
  <c r="D305" i="4"/>
  <c r="E305" i="4" s="1"/>
  <c r="D321" i="4"/>
  <c r="E321" i="4" s="1"/>
  <c r="D336" i="4"/>
  <c r="E336" i="4" s="1"/>
  <c r="D349" i="4"/>
  <c r="E349" i="4" s="1"/>
  <c r="D362" i="4"/>
  <c r="E362" i="4" s="1"/>
  <c r="D388" i="4"/>
  <c r="E388" i="4" s="1"/>
  <c r="D404" i="4"/>
  <c r="E404" i="4" s="1"/>
  <c r="D436" i="4"/>
  <c r="E436" i="4" s="1"/>
  <c r="D455" i="4"/>
  <c r="E455" i="4" s="1"/>
  <c r="D489" i="4"/>
  <c r="E489" i="4" s="1"/>
  <c r="D536" i="4"/>
  <c r="E536" i="4" s="1"/>
  <c r="D607" i="4"/>
  <c r="E607" i="4" s="1"/>
  <c r="D706" i="4"/>
  <c r="E706" i="4" s="1"/>
  <c r="D54" i="4"/>
  <c r="E54" i="4" s="1"/>
  <c r="D95" i="4"/>
  <c r="E95" i="4" s="1"/>
  <c r="D28" i="4"/>
  <c r="E28" i="4" s="1"/>
  <c r="D38" i="4"/>
  <c r="E38" i="4" s="1"/>
  <c r="D58" i="4"/>
  <c r="E58" i="4" s="1"/>
  <c r="D78" i="4"/>
  <c r="E78" i="4" s="1"/>
  <c r="D89" i="4"/>
  <c r="E89" i="4" s="1"/>
  <c r="D129" i="4"/>
  <c r="E129" i="4" s="1"/>
  <c r="D166" i="4"/>
  <c r="E166" i="4" s="1"/>
  <c r="D198" i="4"/>
  <c r="E198" i="4" s="1"/>
  <c r="D214" i="4"/>
  <c r="E214" i="4" s="1"/>
  <c r="D259" i="4"/>
  <c r="E259" i="4" s="1"/>
  <c r="D291" i="4"/>
  <c r="E291" i="4" s="1"/>
  <c r="D306" i="4"/>
  <c r="E306" i="4" s="1"/>
  <c r="D439" i="4"/>
  <c r="E439" i="4" s="1"/>
  <c r="D496" i="4"/>
  <c r="E496" i="4" s="1"/>
  <c r="D620" i="4"/>
  <c r="E620" i="4" s="1"/>
  <c r="D39" i="4"/>
  <c r="E39" i="4" s="1"/>
  <c r="D101" i="4"/>
  <c r="E101" i="4" s="1"/>
  <c r="D130" i="4"/>
  <c r="E130" i="4" s="1"/>
  <c r="D153" i="4"/>
  <c r="E153" i="4" s="1"/>
  <c r="D230" i="4"/>
  <c r="E230" i="4" s="1"/>
  <c r="D263" i="4"/>
  <c r="E263" i="4" s="1"/>
  <c r="D309" i="4"/>
  <c r="E309" i="4" s="1"/>
  <c r="D424" i="4"/>
  <c r="E424" i="4" s="1"/>
  <c r="D747" i="4"/>
  <c r="E747" i="4" s="1"/>
  <c r="D20" i="4"/>
  <c r="E20" i="4" s="1"/>
  <c r="D30" i="4"/>
  <c r="E30" i="4" s="1"/>
  <c r="D41" i="4"/>
  <c r="E41" i="4" s="1"/>
  <c r="D51" i="4"/>
  <c r="E51" i="4" s="1"/>
  <c r="D60" i="4"/>
  <c r="E60" i="4" s="1"/>
  <c r="D71" i="4"/>
  <c r="E71" i="4" s="1"/>
  <c r="D81" i="4"/>
  <c r="E81" i="4" s="1"/>
  <c r="D91" i="4"/>
  <c r="E91" i="4" s="1"/>
  <c r="D111" i="4"/>
  <c r="E111" i="4" s="1"/>
  <c r="D122" i="4"/>
  <c r="E122" i="4" s="1"/>
  <c r="D132" i="4"/>
  <c r="E132" i="4" s="1"/>
  <c r="D141" i="4"/>
  <c r="E141" i="4" s="1"/>
  <c r="D185" i="4"/>
  <c r="E185" i="4" s="1"/>
  <c r="D201" i="4"/>
  <c r="E201" i="4" s="1"/>
  <c r="D247" i="4"/>
  <c r="E247" i="4" s="1"/>
  <c r="D264" i="4"/>
  <c r="E264" i="4" s="1"/>
  <c r="D279" i="4"/>
  <c r="E279" i="4" s="1"/>
  <c r="D296" i="4"/>
  <c r="E296" i="4" s="1"/>
  <c r="D328" i="4"/>
  <c r="E328" i="4" s="1"/>
  <c r="D342" i="4"/>
  <c r="E342" i="4" s="1"/>
  <c r="D367" i="4"/>
  <c r="E367" i="4" s="1"/>
  <c r="D465" i="4"/>
  <c r="E465" i="4" s="1"/>
  <c r="D505" i="4"/>
  <c r="E505" i="4" s="1"/>
  <c r="D644" i="4"/>
  <c r="E644" i="4" s="1"/>
  <c r="D757" i="4"/>
  <c r="E757" i="4" s="1"/>
  <c r="D48" i="4"/>
  <c r="E48" i="4" s="1"/>
  <c r="D69" i="4"/>
  <c r="E69" i="4" s="1"/>
  <c r="D99" i="4"/>
  <c r="E99" i="4" s="1"/>
  <c r="D120" i="4"/>
  <c r="E120" i="4" s="1"/>
  <c r="D139" i="4"/>
  <c r="E139" i="4" s="1"/>
  <c r="D181" i="4"/>
  <c r="E181" i="4" s="1"/>
  <c r="D228" i="4"/>
  <c r="E228" i="4" s="1"/>
  <c r="D276" i="4"/>
  <c r="E276" i="4" s="1"/>
  <c r="D322" i="4"/>
  <c r="E322" i="4" s="1"/>
  <c r="D376" i="4"/>
  <c r="E376" i="4" s="1"/>
  <c r="D19" i="4"/>
  <c r="E19" i="4" s="1"/>
  <c r="D79" i="4"/>
  <c r="E79" i="4" s="1"/>
  <c r="D121" i="4"/>
  <c r="E121" i="4" s="1"/>
  <c r="D184" i="4"/>
  <c r="E184" i="4" s="1"/>
  <c r="D294" i="4"/>
  <c r="E294" i="4" s="1"/>
  <c r="D364" i="4"/>
  <c r="E364" i="4" s="1"/>
  <c r="D409" i="4"/>
  <c r="E409" i="4" s="1"/>
  <c r="D554" i="4"/>
  <c r="E554" i="4" s="1"/>
  <c r="D52" i="4"/>
  <c r="E52" i="4" s="1"/>
  <c r="D83" i="4"/>
  <c r="E83" i="4" s="1"/>
  <c r="D92" i="4"/>
  <c r="E92" i="4" s="1"/>
  <c r="D113" i="4"/>
  <c r="E113" i="4" s="1"/>
  <c r="D123" i="4"/>
  <c r="E123" i="4" s="1"/>
  <c r="D134" i="4"/>
  <c r="E134" i="4" s="1"/>
  <c r="D142" i="4"/>
  <c r="E142" i="4" s="1"/>
  <c r="D155" i="4"/>
  <c r="E155" i="4" s="1"/>
  <c r="D171" i="4"/>
  <c r="E171" i="4" s="1"/>
  <c r="D203" i="4"/>
  <c r="E203" i="4" s="1"/>
  <c r="D217" i="4"/>
  <c r="E217" i="4" s="1"/>
  <c r="D234" i="4"/>
  <c r="E234" i="4" s="1"/>
  <c r="D250" i="4"/>
  <c r="E250" i="4" s="1"/>
  <c r="D266" i="4"/>
  <c r="E266" i="4" s="1"/>
  <c r="D282" i="4"/>
  <c r="E282" i="4" s="1"/>
  <c r="D313" i="4"/>
  <c r="E313" i="4" s="1"/>
  <c r="D329" i="4"/>
  <c r="E329" i="4" s="1"/>
  <c r="D368" i="4"/>
  <c r="E368" i="4" s="1"/>
  <c r="D382" i="4"/>
  <c r="E382" i="4" s="1"/>
  <c r="D397" i="4"/>
  <c r="E397" i="4" s="1"/>
  <c r="D413" i="4"/>
  <c r="E413" i="4" s="1"/>
  <c r="D428" i="4"/>
  <c r="E428" i="4" s="1"/>
  <c r="D444" i="4"/>
  <c r="E444" i="4" s="1"/>
  <c r="D468" i="4"/>
  <c r="E468" i="4" s="1"/>
  <c r="D509" i="4"/>
  <c r="E509" i="4" s="1"/>
  <c r="D657" i="4"/>
  <c r="E657" i="4" s="1"/>
  <c r="D803" i="4"/>
  <c r="E803" i="4" s="1"/>
  <c r="D24" i="4"/>
  <c r="E24" i="4" s="1"/>
  <c r="D244" i="4"/>
  <c r="E244" i="4" s="1"/>
  <c r="D29" i="4"/>
  <c r="E29" i="4" s="1"/>
  <c r="D59" i="4"/>
  <c r="E59" i="4" s="1"/>
  <c r="D90" i="4"/>
  <c r="E90" i="4" s="1"/>
  <c r="D110" i="4"/>
  <c r="E110" i="4" s="1"/>
  <c r="D140" i="4"/>
  <c r="E140" i="4" s="1"/>
  <c r="D168" i="4"/>
  <c r="E168" i="4" s="1"/>
  <c r="D278" i="4"/>
  <c r="E278" i="4" s="1"/>
  <c r="D326" i="4"/>
  <c r="E326" i="4" s="1"/>
  <c r="D352" i="4"/>
  <c r="E352" i="4" s="1"/>
  <c r="D392" i="4"/>
  <c r="E392" i="4" s="1"/>
  <c r="D32" i="4"/>
  <c r="E32" i="4" s="1"/>
  <c r="D61" i="4"/>
  <c r="E61" i="4" s="1"/>
  <c r="D103" i="4"/>
  <c r="E103" i="4" s="1"/>
  <c r="D22" i="4"/>
  <c r="E22" i="4" s="1"/>
  <c r="D33" i="4"/>
  <c r="E33" i="4" s="1"/>
  <c r="D43" i="4"/>
  <c r="E43" i="4" s="1"/>
  <c r="D63" i="4"/>
  <c r="E63" i="4" s="1"/>
  <c r="D73" i="4"/>
  <c r="E73" i="4" s="1"/>
  <c r="D84" i="4"/>
  <c r="E84" i="4" s="1"/>
  <c r="D93" i="4"/>
  <c r="E93" i="4" s="1"/>
  <c r="D115" i="4"/>
  <c r="E115" i="4" s="1"/>
  <c r="D124" i="4"/>
  <c r="E124" i="4" s="1"/>
  <c r="D143" i="4"/>
  <c r="E143" i="4" s="1"/>
  <c r="D158" i="4"/>
  <c r="E158" i="4" s="1"/>
  <c r="D173" i="4"/>
  <c r="E173" i="4" s="1"/>
  <c r="D204" i="4"/>
  <c r="E204" i="4" s="1"/>
  <c r="D220" i="4"/>
  <c r="E220" i="4" s="1"/>
  <c r="D235" i="4"/>
  <c r="E235" i="4" s="1"/>
  <c r="D252" i="4"/>
  <c r="E252" i="4" s="1"/>
  <c r="D283" i="4"/>
  <c r="E283" i="4" s="1"/>
  <c r="D299" i="4"/>
  <c r="E299" i="4" s="1"/>
  <c r="D315" i="4"/>
  <c r="E315" i="4" s="1"/>
  <c r="D332" i="4"/>
  <c r="E332" i="4" s="1"/>
  <c r="D344" i="4"/>
  <c r="E344" i="4" s="1"/>
  <c r="D357" i="4"/>
  <c r="E357" i="4" s="1"/>
  <c r="D415" i="4"/>
  <c r="E415" i="4" s="1"/>
  <c r="D475" i="4"/>
  <c r="E475" i="4" s="1"/>
  <c r="D516" i="4"/>
  <c r="E516" i="4" s="1"/>
  <c r="D660" i="4"/>
  <c r="E660" i="4" s="1"/>
  <c r="D867" i="4"/>
  <c r="E867" i="4" s="1"/>
  <c r="D45" i="4"/>
  <c r="E45" i="4" s="1"/>
  <c r="D105" i="4"/>
  <c r="E105" i="4" s="1"/>
  <c r="D125" i="4"/>
  <c r="E125" i="4" s="1"/>
  <c r="D147" i="4"/>
  <c r="E147" i="4" s="1"/>
  <c r="D174" i="4"/>
  <c r="E174" i="4" s="1"/>
  <c r="D237" i="4"/>
  <c r="E237" i="4" s="1"/>
  <c r="D269" i="4"/>
  <c r="E269" i="4" s="1"/>
  <c r="D316" i="4"/>
  <c r="E316" i="4" s="1"/>
  <c r="D333" i="4"/>
  <c r="E333" i="4" s="1"/>
  <c r="D359" i="4"/>
  <c r="E359" i="4" s="1"/>
  <c r="D384" i="4"/>
  <c r="E384" i="4" s="1"/>
  <c r="D400" i="4"/>
  <c r="E400" i="4" s="1"/>
  <c r="D417" i="4"/>
  <c r="E417" i="4" s="1"/>
  <c r="D432" i="4"/>
  <c r="E432" i="4" s="1"/>
  <c r="D449" i="4"/>
  <c r="E449" i="4" s="1"/>
  <c r="D476" i="4"/>
  <c r="E476" i="4" s="1"/>
  <c r="D883" i="4"/>
  <c r="E883" i="4" s="1"/>
  <c r="D34" i="4"/>
  <c r="E34" i="4" s="1"/>
  <c r="D64" i="4"/>
  <c r="E64" i="4" s="1"/>
  <c r="D86" i="4"/>
  <c r="E86" i="4" s="1"/>
  <c r="D116" i="4"/>
  <c r="E116" i="4" s="1"/>
  <c r="D136" i="4"/>
  <c r="E136" i="4" s="1"/>
  <c r="D222" i="4"/>
  <c r="E222" i="4" s="1"/>
  <c r="D301" i="4"/>
  <c r="E301" i="4" s="1"/>
  <c r="D35" i="4"/>
  <c r="E35" i="4" s="1"/>
  <c r="D192" i="4"/>
  <c r="E192" i="4" s="1"/>
  <c r="G17" i="4"/>
  <c r="H17" i="4" s="1"/>
  <c r="D13" i="4"/>
  <c r="D8" i="4"/>
  <c r="E8" i="4" s="1"/>
  <c r="D7" i="4"/>
  <c r="E7" i="4" s="1"/>
  <c r="G13" i="4"/>
  <c r="H13" i="4" s="1"/>
  <c r="G9" i="4"/>
  <c r="H9" i="4" s="1"/>
  <c r="D17" i="4"/>
  <c r="D12" i="4"/>
  <c r="D6" i="4"/>
  <c r="E6" i="4" s="1"/>
  <c r="G16" i="4"/>
  <c r="H16" i="4" s="1"/>
  <c r="G12" i="4"/>
  <c r="H12" i="4" s="1"/>
  <c r="D11" i="4"/>
  <c r="E11" i="4" s="1"/>
  <c r="G8" i="4"/>
  <c r="H8" i="4" s="1"/>
  <c r="D16" i="4"/>
  <c r="D10" i="4"/>
  <c r="G1010" i="4"/>
  <c r="G15" i="4"/>
  <c r="G11" i="4"/>
  <c r="D15" i="4"/>
  <c r="E15" i="4" s="1"/>
  <c r="G7" i="4"/>
  <c r="D14" i="4"/>
  <c r="G1009" i="4"/>
  <c r="H1009" i="4" s="1"/>
  <c r="G14" i="4"/>
  <c r="H14" i="4" s="1"/>
  <c r="G10" i="4"/>
  <c r="H10" i="4" s="1"/>
  <c r="D4" i="4"/>
  <c r="E4" i="4" s="1"/>
  <c r="D5" i="4"/>
  <c r="E5" i="4" s="1"/>
  <c r="D2" i="4"/>
  <c r="E2" i="4" s="1"/>
  <c r="D3" i="4"/>
  <c r="E3" i="4" s="1"/>
  <c r="G2" i="4"/>
  <c r="G3" i="4"/>
  <c r="G4" i="4"/>
  <c r="G5" i="4"/>
  <c r="B16" i="3"/>
  <c r="D23" i="3" s="1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D16" i="3"/>
  <c r="C16" i="3"/>
  <c r="G4" i="3"/>
  <c r="F4" i="3"/>
  <c r="E4" i="3"/>
  <c r="G3" i="3"/>
  <c r="F3" i="3"/>
  <c r="E3" i="3"/>
  <c r="G2" i="3"/>
  <c r="F2" i="3"/>
  <c r="E2" i="3"/>
  <c r="F14" i="2"/>
  <c r="C14" i="2"/>
  <c r="D4" i="2" s="1"/>
  <c r="I890" i="4" l="1"/>
  <c r="I898" i="4"/>
  <c r="I757" i="4"/>
  <c r="I737" i="4"/>
  <c r="I985" i="4"/>
  <c r="I953" i="4"/>
  <c r="I921" i="4"/>
  <c r="I841" i="4"/>
  <c r="I849" i="4"/>
  <c r="I452" i="4"/>
  <c r="I710" i="4"/>
  <c r="I18" i="4"/>
  <c r="I235" i="4"/>
  <c r="I354" i="4"/>
  <c r="I203" i="4"/>
  <c r="I873" i="4"/>
  <c r="I250" i="4"/>
  <c r="I53" i="4"/>
  <c r="I512" i="4"/>
  <c r="I394" i="4"/>
  <c r="I103" i="4"/>
  <c r="I227" i="4"/>
  <c r="I259" i="4"/>
  <c r="I291" i="4"/>
  <c r="I323" i="4"/>
  <c r="I355" i="4"/>
  <c r="I387" i="4"/>
  <c r="I482" i="4"/>
  <c r="I561" i="4"/>
  <c r="I766" i="4"/>
  <c r="I457" i="4"/>
  <c r="I464" i="4"/>
  <c r="I528" i="4"/>
  <c r="I147" i="4"/>
  <c r="I570" i="4"/>
  <c r="I602" i="4"/>
  <c r="I677" i="4"/>
  <c r="I1008" i="4"/>
  <c r="I678" i="4"/>
  <c r="I786" i="4"/>
  <c r="I885" i="4"/>
  <c r="I869" i="4"/>
  <c r="I725" i="4"/>
  <c r="I749" i="4"/>
  <c r="I978" i="4"/>
  <c r="I922" i="4"/>
  <c r="I993" i="4"/>
  <c r="I168" i="4"/>
  <c r="I26" i="4"/>
  <c r="I441" i="4"/>
  <c r="I770" i="4"/>
  <c r="I986" i="4"/>
  <c r="I946" i="4"/>
  <c r="I906" i="4"/>
  <c r="I778" i="4"/>
  <c r="I857" i="4"/>
  <c r="I865" i="4"/>
  <c r="I102" i="4"/>
  <c r="I578" i="4"/>
  <c r="I594" i="4"/>
  <c r="I306" i="4"/>
  <c r="I258" i="4"/>
  <c r="I126" i="4"/>
  <c r="I538" i="4"/>
  <c r="I104" i="4"/>
  <c r="I370" i="4"/>
  <c r="I123" i="4"/>
  <c r="I362" i="4"/>
  <c r="I160" i="4"/>
  <c r="I88" i="4"/>
  <c r="I76" i="4"/>
  <c r="I610" i="4"/>
  <c r="I554" i="4"/>
  <c r="I522" i="4"/>
  <c r="I179" i="4"/>
  <c r="I837" i="4"/>
  <c r="I497" i="4"/>
  <c r="I909" i="4"/>
  <c r="I730" i="4"/>
  <c r="I797" i="4"/>
  <c r="I861" i="4"/>
  <c r="I754" i="4"/>
  <c r="I992" i="4"/>
  <c r="I96" i="4"/>
  <c r="I28" i="4"/>
  <c r="I684" i="4"/>
  <c r="I881" i="4"/>
  <c r="I712" i="4"/>
  <c r="I889" i="4"/>
  <c r="I769" i="4"/>
  <c r="I753" i="4"/>
  <c r="I733" i="4"/>
  <c r="I977" i="4"/>
  <c r="I945" i="4"/>
  <c r="I913" i="4"/>
  <c r="I777" i="4"/>
  <c r="I794" i="4"/>
  <c r="I442" i="4"/>
  <c r="I642" i="4"/>
  <c r="I448" i="4"/>
  <c r="I694" i="4"/>
  <c r="I666" i="4"/>
  <c r="I194" i="4"/>
  <c r="I150" i="4"/>
  <c r="I458" i="4"/>
  <c r="I219" i="4"/>
  <c r="I346" i="4"/>
  <c r="I818" i="4"/>
  <c r="I99" i="4"/>
  <c r="I44" i="4"/>
  <c r="I83" i="4"/>
  <c r="I20" i="4"/>
  <c r="I267" i="4"/>
  <c r="I299" i="4"/>
  <c r="I331" i="4"/>
  <c r="I363" i="4"/>
  <c r="I395" i="4"/>
  <c r="I513" i="4"/>
  <c r="I472" i="4"/>
  <c r="I183" i="4"/>
  <c r="I577" i="4"/>
  <c r="I155" i="4"/>
  <c r="I593" i="4"/>
  <c r="I941" i="4"/>
  <c r="I917" i="4"/>
  <c r="I693" i="4"/>
  <c r="I746" i="4"/>
  <c r="I997" i="4"/>
  <c r="I87" i="4"/>
  <c r="I623" i="4"/>
  <c r="I954" i="4"/>
  <c r="I970" i="4"/>
  <c r="I938" i="4"/>
  <c r="I897" i="4"/>
  <c r="I802" i="4"/>
  <c r="I810" i="4"/>
  <c r="I716" i="4"/>
  <c r="I626" i="4"/>
  <c r="I134" i="4"/>
  <c r="I212" i="4"/>
  <c r="I466" i="4"/>
  <c r="I474" i="4"/>
  <c r="I298" i="4"/>
  <c r="I234" i="4"/>
  <c r="I45" i="4"/>
  <c r="I40" i="4"/>
  <c r="I195" i="4"/>
  <c r="I48" i="4"/>
  <c r="I338" i="4"/>
  <c r="I853" i="4"/>
  <c r="I529" i="4"/>
  <c r="I789" i="4"/>
  <c r="I901" i="4"/>
  <c r="I480" i="4"/>
  <c r="I821" i="4"/>
  <c r="I965" i="4"/>
  <c r="I738" i="4"/>
  <c r="I813" i="4"/>
  <c r="I877" i="4"/>
  <c r="I829" i="4"/>
  <c r="I893" i="4"/>
  <c r="I68" i="4"/>
  <c r="I826" i="4"/>
  <c r="I696" i="4"/>
  <c r="I834" i="4"/>
  <c r="I765" i="4"/>
  <c r="I745" i="4"/>
  <c r="I729" i="4"/>
  <c r="I969" i="4"/>
  <c r="I937" i="4"/>
  <c r="I905" i="4"/>
  <c r="I1002" i="4"/>
  <c r="I785" i="4"/>
  <c r="I426" i="4"/>
  <c r="I514" i="4"/>
  <c r="I697" i="4"/>
  <c r="I86" i="4"/>
  <c r="I211" i="4"/>
  <c r="I658" i="4"/>
  <c r="I481" i="4"/>
  <c r="I144" i="4"/>
  <c r="I91" i="4"/>
  <c r="I176" i="4"/>
  <c r="I266" i="4"/>
  <c r="I274" i="4"/>
  <c r="I243" i="4"/>
  <c r="I275" i="4"/>
  <c r="I307" i="4"/>
  <c r="I339" i="4"/>
  <c r="I371" i="4"/>
  <c r="I496" i="4"/>
  <c r="I734" i="4"/>
  <c r="I199" i="4"/>
  <c r="I520" i="4"/>
  <c r="I488" i="4"/>
  <c r="I713" i="4"/>
  <c r="I490" i="4"/>
  <c r="I569" i="4"/>
  <c r="I586" i="4"/>
  <c r="I758" i="4"/>
  <c r="I933" i="4"/>
  <c r="I489" i="4"/>
  <c r="I781" i="4"/>
  <c r="I845" i="4"/>
  <c r="I152" i="4"/>
  <c r="I521" i="4"/>
  <c r="I962" i="4"/>
  <c r="I930" i="4"/>
  <c r="I842" i="4"/>
  <c r="I1001" i="4"/>
  <c r="I793" i="4"/>
  <c r="I801" i="4"/>
  <c r="I700" i="4"/>
  <c r="I634" i="4"/>
  <c r="I506" i="4"/>
  <c r="I419" i="4"/>
  <c r="I444" i="4"/>
  <c r="I530" i="4"/>
  <c r="I21" i="4"/>
  <c r="I251" i="4"/>
  <c r="I809" i="4"/>
  <c r="I386" i="4"/>
  <c r="I330" i="4"/>
  <c r="I290" i="4"/>
  <c r="I226" i="4"/>
  <c r="I94" i="4"/>
  <c r="I36" i="4"/>
  <c r="I80" i="4"/>
  <c r="I120" i="4"/>
  <c r="I29" i="4"/>
  <c r="I416" i="4"/>
  <c r="I456" i="4"/>
  <c r="I537" i="4"/>
  <c r="I473" i="4"/>
  <c r="I196" i="4"/>
  <c r="I163" i="4"/>
  <c r="I505" i="4"/>
  <c r="I180" i="4"/>
  <c r="I957" i="4"/>
  <c r="I750" i="4"/>
  <c r="I1000" i="4"/>
  <c r="I762" i="4"/>
  <c r="I722" i="4"/>
  <c r="I773" i="4"/>
  <c r="I973" i="4"/>
  <c r="I139" i="4"/>
  <c r="I112" i="4"/>
  <c r="I817" i="4"/>
  <c r="I680" i="4"/>
  <c r="I825" i="4"/>
  <c r="I761" i="4"/>
  <c r="I741" i="4"/>
  <c r="I994" i="4"/>
  <c r="I961" i="4"/>
  <c r="I929" i="4"/>
  <c r="I850" i="4"/>
  <c r="I858" i="4"/>
  <c r="I468" i="4"/>
  <c r="I187" i="4"/>
  <c r="I118" i="4"/>
  <c r="I378" i="4"/>
  <c r="I218" i="4"/>
  <c r="I142" i="4"/>
  <c r="I131" i="4"/>
  <c r="I32" i="4"/>
  <c r="I60" i="4"/>
  <c r="I136" i="4"/>
  <c r="I69" i="4"/>
  <c r="I115" i="4"/>
  <c r="I72" i="4"/>
  <c r="I128" i="4"/>
  <c r="I283" i="4"/>
  <c r="I315" i="4"/>
  <c r="I347" i="4"/>
  <c r="I379" i="4"/>
  <c r="I545" i="4"/>
  <c r="I805" i="4"/>
  <c r="I925" i="4"/>
  <c r="I433" i="4"/>
  <c r="I208" i="4"/>
  <c r="I192" i="4"/>
  <c r="I709" i="4"/>
  <c r="I1005" i="4"/>
  <c r="I742" i="4"/>
  <c r="I981" i="4"/>
  <c r="I536" i="4"/>
  <c r="I56" i="4"/>
  <c r="H259" i="4"/>
  <c r="I618" i="4"/>
  <c r="I546" i="4"/>
  <c r="I322" i="4"/>
  <c r="I242" i="4"/>
  <c r="H922" i="4"/>
  <c r="H749" i="4"/>
  <c r="H993" i="4"/>
  <c r="H482" i="4"/>
  <c r="H323" i="4"/>
  <c r="H53" i="4"/>
  <c r="H394" i="4"/>
  <c r="H168" i="4"/>
  <c r="H978" i="4"/>
  <c r="H786" i="4"/>
  <c r="H464" i="4"/>
  <c r="H387" i="4"/>
  <c r="H26" i="4"/>
  <c r="I158" i="4"/>
  <c r="H1008" i="4"/>
  <c r="H528" i="4"/>
  <c r="H291" i="4"/>
  <c r="H678" i="4"/>
  <c r="H147" i="4"/>
  <c r="H227" i="4"/>
  <c r="H250" i="4"/>
  <c r="H766" i="4"/>
  <c r="H725" i="4"/>
  <c r="H457" i="4"/>
  <c r="H103" i="4"/>
  <c r="H885" i="4"/>
  <c r="H677" i="4"/>
  <c r="H561" i="4"/>
  <c r="H512" i="4"/>
  <c r="H355" i="4"/>
  <c r="H371" i="4"/>
  <c r="H307" i="4"/>
  <c r="I166" i="4"/>
  <c r="H88" i="4"/>
  <c r="I525" i="4"/>
  <c r="H525" i="4"/>
  <c r="I157" i="4"/>
  <c r="H157" i="4"/>
  <c r="I95" i="4"/>
  <c r="H95" i="4"/>
  <c r="H116" i="4"/>
  <c r="I116" i="4"/>
  <c r="I409" i="4"/>
  <c r="H409" i="4"/>
  <c r="I133" i="4"/>
  <c r="H133" i="4"/>
  <c r="I140" i="4"/>
  <c r="H140" i="4"/>
  <c r="H79" i="4"/>
  <c r="I79" i="4"/>
  <c r="I71" i="4"/>
  <c r="H71" i="4"/>
  <c r="H206" i="4"/>
  <c r="I206" i="4"/>
  <c r="I239" i="4"/>
  <c r="H239" i="4"/>
  <c r="I271" i="4"/>
  <c r="H271" i="4"/>
  <c r="I303" i="4"/>
  <c r="H303" i="4"/>
  <c r="I335" i="4"/>
  <c r="H335" i="4"/>
  <c r="I367" i="4"/>
  <c r="H367" i="4"/>
  <c r="I399" i="4"/>
  <c r="H399" i="4"/>
  <c r="I519" i="4"/>
  <c r="H519" i="4"/>
  <c r="I640" i="4"/>
  <c r="H640" i="4"/>
  <c r="H228" i="4"/>
  <c r="I228" i="4"/>
  <c r="H292" i="4"/>
  <c r="I292" i="4"/>
  <c r="H356" i="4"/>
  <c r="I356" i="4"/>
  <c r="H410" i="4"/>
  <c r="I410" i="4"/>
  <c r="H483" i="4"/>
  <c r="I483" i="4"/>
  <c r="H660" i="4"/>
  <c r="I660" i="4"/>
  <c r="I240" i="4"/>
  <c r="H240" i="4"/>
  <c r="I304" i="4"/>
  <c r="H304" i="4"/>
  <c r="I368" i="4"/>
  <c r="H368" i="4"/>
  <c r="H516" i="4"/>
  <c r="I516" i="4"/>
  <c r="H739" i="4"/>
  <c r="I739" i="4"/>
  <c r="I293" i="4"/>
  <c r="H293" i="4"/>
  <c r="I357" i="4"/>
  <c r="H357" i="4"/>
  <c r="I414" i="4"/>
  <c r="H414" i="4"/>
  <c r="H459" i="4"/>
  <c r="I459" i="4"/>
  <c r="I188" i="4"/>
  <c r="H188" i="4"/>
  <c r="I249" i="4"/>
  <c r="H249" i="4"/>
  <c r="I313" i="4"/>
  <c r="H313" i="4"/>
  <c r="I377" i="4"/>
  <c r="H377" i="4"/>
  <c r="H475" i="4"/>
  <c r="I475" i="4"/>
  <c r="H603" i="4"/>
  <c r="I603" i="4"/>
  <c r="H197" i="4"/>
  <c r="I197" i="4"/>
  <c r="H427" i="4"/>
  <c r="I427" i="4"/>
  <c r="H485" i="4"/>
  <c r="I485" i="4"/>
  <c r="H558" i="4"/>
  <c r="I558" i="4"/>
  <c r="H114" i="4"/>
  <c r="I114" i="4"/>
  <c r="H164" i="4"/>
  <c r="I164" i="4"/>
  <c r="H246" i="4"/>
  <c r="I246" i="4"/>
  <c r="H310" i="4"/>
  <c r="I310" i="4"/>
  <c r="H374" i="4"/>
  <c r="I374" i="4"/>
  <c r="H435" i="4"/>
  <c r="I435" i="4"/>
  <c r="I601" i="4"/>
  <c r="H601" i="4"/>
  <c r="I665" i="4"/>
  <c r="H665" i="4"/>
  <c r="I955" i="4"/>
  <c r="H955" i="4"/>
  <c r="H582" i="4"/>
  <c r="I582" i="4"/>
  <c r="H636" i="4"/>
  <c r="I636" i="4"/>
  <c r="H736" i="4"/>
  <c r="I736" i="4"/>
  <c r="H563" i="4"/>
  <c r="I563" i="4"/>
  <c r="I629" i="4"/>
  <c r="H629" i="4"/>
  <c r="H687" i="4"/>
  <c r="I687" i="4"/>
  <c r="H932" i="4"/>
  <c r="I932" i="4"/>
  <c r="H556" i="4"/>
  <c r="I556" i="4"/>
  <c r="H588" i="4"/>
  <c r="I588" i="4"/>
  <c r="I645" i="4"/>
  <c r="H645" i="4"/>
  <c r="H731" i="4"/>
  <c r="I731" i="4"/>
  <c r="H510" i="4"/>
  <c r="I510" i="4"/>
  <c r="H630" i="4"/>
  <c r="I630" i="4"/>
  <c r="I544" i="4"/>
  <c r="H544" i="4"/>
  <c r="I576" i="4"/>
  <c r="H576" i="4"/>
  <c r="I615" i="4"/>
  <c r="H615" i="4"/>
  <c r="H695" i="4"/>
  <c r="I695" i="4"/>
  <c r="H944" i="4"/>
  <c r="I944" i="4"/>
  <c r="H659" i="4"/>
  <c r="I659" i="4"/>
  <c r="I702" i="4"/>
  <c r="H702" i="4"/>
  <c r="H748" i="4"/>
  <c r="I748" i="4"/>
  <c r="I806" i="4"/>
  <c r="H806" i="4"/>
  <c r="I870" i="4"/>
  <c r="H870" i="4"/>
  <c r="H772" i="4"/>
  <c r="I772" i="4"/>
  <c r="H832" i="4"/>
  <c r="I832" i="4"/>
  <c r="H896" i="4"/>
  <c r="I896" i="4"/>
  <c r="I661" i="4"/>
  <c r="H661" i="4"/>
  <c r="I751" i="4"/>
  <c r="H751" i="4"/>
  <c r="H943" i="4"/>
  <c r="I943" i="4"/>
  <c r="I999" i="4"/>
  <c r="H999" i="4"/>
  <c r="I165" i="4"/>
  <c r="H165" i="4"/>
  <c r="I63" i="4"/>
  <c r="H63" i="4"/>
  <c r="I608" i="4"/>
  <c r="H608" i="4"/>
  <c r="I213" i="4"/>
  <c r="H213" i="4"/>
  <c r="H82" i="4"/>
  <c r="I82" i="4"/>
  <c r="I41" i="4"/>
  <c r="H41" i="4"/>
  <c r="I85" i="4"/>
  <c r="H85" i="4"/>
  <c r="H162" i="4"/>
  <c r="I162" i="4"/>
  <c r="I81" i="4"/>
  <c r="H81" i="4"/>
  <c r="H23" i="4"/>
  <c r="I23" i="4"/>
  <c r="I121" i="4"/>
  <c r="H121" i="4"/>
  <c r="I34" i="4"/>
  <c r="H34" i="4"/>
  <c r="I27" i="4"/>
  <c r="H27" i="4"/>
  <c r="I127" i="4"/>
  <c r="H127" i="4"/>
  <c r="H75" i="4"/>
  <c r="I75" i="4"/>
  <c r="H38" i="4"/>
  <c r="I38" i="4"/>
  <c r="I413" i="4"/>
  <c r="H413" i="4"/>
  <c r="I453" i="4"/>
  <c r="H453" i="4"/>
  <c r="H531" i="4"/>
  <c r="I531" i="4"/>
  <c r="I657" i="4"/>
  <c r="H657" i="4"/>
  <c r="H236" i="4"/>
  <c r="I236" i="4"/>
  <c r="H300" i="4"/>
  <c r="I300" i="4"/>
  <c r="H364" i="4"/>
  <c r="I364" i="4"/>
  <c r="H417" i="4"/>
  <c r="I417" i="4"/>
  <c r="I248" i="4"/>
  <c r="H248" i="4"/>
  <c r="I312" i="4"/>
  <c r="H312" i="4"/>
  <c r="I376" i="4"/>
  <c r="H376" i="4"/>
  <c r="I469" i="4"/>
  <c r="H469" i="4"/>
  <c r="I301" i="4"/>
  <c r="H301" i="4"/>
  <c r="I365" i="4"/>
  <c r="H365" i="4"/>
  <c r="H418" i="4"/>
  <c r="I418" i="4"/>
  <c r="I463" i="4"/>
  <c r="H463" i="4"/>
  <c r="I939" i="4"/>
  <c r="H939" i="4"/>
  <c r="I191" i="4"/>
  <c r="H191" i="4"/>
  <c r="I257" i="4"/>
  <c r="H257" i="4"/>
  <c r="I321" i="4"/>
  <c r="H321" i="4"/>
  <c r="I385" i="4"/>
  <c r="H385" i="4"/>
  <c r="I159" i="4"/>
  <c r="H159" i="4"/>
  <c r="H201" i="4"/>
  <c r="I201" i="4"/>
  <c r="H438" i="4"/>
  <c r="I438" i="4"/>
  <c r="I605" i="4"/>
  <c r="H605" i="4"/>
  <c r="I172" i="4"/>
  <c r="H172" i="4"/>
  <c r="H254" i="4"/>
  <c r="I254" i="4"/>
  <c r="H318" i="4"/>
  <c r="I318" i="4"/>
  <c r="H382" i="4"/>
  <c r="I382" i="4"/>
  <c r="I447" i="4"/>
  <c r="H447" i="4"/>
  <c r="I613" i="4"/>
  <c r="H613" i="4"/>
  <c r="I798" i="4"/>
  <c r="H798" i="4"/>
  <c r="I971" i="4"/>
  <c r="H971" i="4"/>
  <c r="I639" i="4"/>
  <c r="H639" i="4"/>
  <c r="I915" i="4"/>
  <c r="H915" i="4"/>
  <c r="H571" i="4"/>
  <c r="I571" i="4"/>
  <c r="I632" i="4"/>
  <c r="H632" i="4"/>
  <c r="H728" i="4"/>
  <c r="I728" i="4"/>
  <c r="I846" i="4"/>
  <c r="H846" i="4"/>
  <c r="I947" i="4"/>
  <c r="H947" i="4"/>
  <c r="I559" i="4"/>
  <c r="H559" i="4"/>
  <c r="I591" i="4"/>
  <c r="H591" i="4"/>
  <c r="I648" i="4"/>
  <c r="H648" i="4"/>
  <c r="H515" i="4"/>
  <c r="I515" i="4"/>
  <c r="I641" i="4"/>
  <c r="H641" i="4"/>
  <c r="H723" i="4"/>
  <c r="I723" i="4"/>
  <c r="I862" i="4"/>
  <c r="H862" i="4"/>
  <c r="I549" i="4"/>
  <c r="H549" i="4"/>
  <c r="H581" i="4"/>
  <c r="I581" i="4"/>
  <c r="H627" i="4"/>
  <c r="I627" i="4"/>
  <c r="I701" i="4"/>
  <c r="H701" i="4"/>
  <c r="I830" i="4"/>
  <c r="H830" i="4"/>
  <c r="I987" i="4"/>
  <c r="H987" i="4"/>
  <c r="I743" i="4"/>
  <c r="H743" i="4"/>
  <c r="H960" i="4"/>
  <c r="I960" i="4"/>
  <c r="H891" i="4"/>
  <c r="I891" i="4"/>
  <c r="I705" i="4"/>
  <c r="H705" i="4"/>
  <c r="H951" i="4"/>
  <c r="I951" i="4"/>
  <c r="I715" i="4"/>
  <c r="H715" i="4"/>
  <c r="H920" i="4"/>
  <c r="I920" i="4"/>
  <c r="I664" i="4"/>
  <c r="H664" i="4"/>
  <c r="H764" i="4"/>
  <c r="I764" i="4"/>
  <c r="I1006" i="4"/>
  <c r="H1006" i="4"/>
  <c r="H910" i="4"/>
  <c r="I910" i="4"/>
  <c r="H942" i="4"/>
  <c r="I942" i="4"/>
  <c r="I974" i="4"/>
  <c r="H974" i="4"/>
  <c r="H996" i="4"/>
  <c r="I996" i="4"/>
  <c r="I55" i="4"/>
  <c r="H55" i="4"/>
  <c r="I181" i="4"/>
  <c r="H181" i="4"/>
  <c r="H78" i="4"/>
  <c r="I78" i="4"/>
  <c r="H508" i="4"/>
  <c r="I508" i="4"/>
  <c r="H488" i="4"/>
  <c r="H160" i="4"/>
  <c r="H713" i="4"/>
  <c r="H370" i="4"/>
  <c r="H274" i="4"/>
  <c r="I210" i="4"/>
  <c r="I137" i="4"/>
  <c r="H137" i="4"/>
  <c r="I74" i="4"/>
  <c r="H74" i="4"/>
  <c r="I149" i="4"/>
  <c r="H149" i="4"/>
  <c r="I77" i="4"/>
  <c r="H77" i="4"/>
  <c r="I141" i="4"/>
  <c r="H141" i="4"/>
  <c r="H108" i="4"/>
  <c r="I108" i="4"/>
  <c r="I25" i="4"/>
  <c r="H25" i="4"/>
  <c r="I135" i="4"/>
  <c r="H135" i="4"/>
  <c r="I245" i="4"/>
  <c r="H245" i="4"/>
  <c r="I67" i="4"/>
  <c r="H67" i="4"/>
  <c r="H185" i="4"/>
  <c r="I185" i="4"/>
  <c r="I215" i="4"/>
  <c r="H215" i="4"/>
  <c r="I247" i="4"/>
  <c r="H247" i="4"/>
  <c r="I279" i="4"/>
  <c r="H279" i="4"/>
  <c r="I311" i="4"/>
  <c r="H311" i="4"/>
  <c r="I343" i="4"/>
  <c r="H343" i="4"/>
  <c r="I375" i="4"/>
  <c r="H375" i="4"/>
  <c r="H676" i="4"/>
  <c r="I676" i="4"/>
  <c r="H244" i="4"/>
  <c r="I244" i="4"/>
  <c r="H308" i="4"/>
  <c r="I308" i="4"/>
  <c r="H372" i="4"/>
  <c r="I372" i="4"/>
  <c r="I429" i="4"/>
  <c r="H429" i="4"/>
  <c r="I509" i="4"/>
  <c r="H509" i="4"/>
  <c r="H771" i="4"/>
  <c r="I771" i="4"/>
  <c r="I256" i="4"/>
  <c r="H256" i="4"/>
  <c r="I320" i="4"/>
  <c r="H320" i="4"/>
  <c r="I384" i="4"/>
  <c r="H384" i="4"/>
  <c r="I526" i="4"/>
  <c r="H526" i="4"/>
  <c r="I847" i="4"/>
  <c r="H847" i="4"/>
  <c r="I309" i="4"/>
  <c r="H309" i="4"/>
  <c r="I373" i="4"/>
  <c r="H373" i="4"/>
  <c r="I422" i="4"/>
  <c r="H422" i="4"/>
  <c r="I109" i="4"/>
  <c r="H109" i="4"/>
  <c r="I265" i="4"/>
  <c r="H265" i="4"/>
  <c r="I329" i="4"/>
  <c r="H329" i="4"/>
  <c r="I393" i="4"/>
  <c r="H393" i="4"/>
  <c r="I494" i="4"/>
  <c r="H494" i="4"/>
  <c r="H205" i="4"/>
  <c r="I205" i="4"/>
  <c r="H443" i="4"/>
  <c r="I443" i="4"/>
  <c r="H620" i="4"/>
  <c r="I620" i="4"/>
  <c r="H262" i="4"/>
  <c r="I262" i="4"/>
  <c r="H326" i="4"/>
  <c r="I326" i="4"/>
  <c r="H390" i="4"/>
  <c r="I390" i="4"/>
  <c r="I455" i="4"/>
  <c r="H455" i="4"/>
  <c r="I637" i="4"/>
  <c r="H637" i="4"/>
  <c r="I616" i="4"/>
  <c r="H616" i="4"/>
  <c r="H815" i="4"/>
  <c r="I815" i="4"/>
  <c r="H995" i="4"/>
  <c r="I995" i="4"/>
  <c r="H590" i="4"/>
  <c r="I590" i="4"/>
  <c r="H651" i="4"/>
  <c r="I651" i="4"/>
  <c r="H755" i="4"/>
  <c r="I755" i="4"/>
  <c r="H579" i="4"/>
  <c r="I579" i="4"/>
  <c r="H644" i="4"/>
  <c r="I644" i="4"/>
  <c r="I979" i="4"/>
  <c r="H979" i="4"/>
  <c r="H564" i="4"/>
  <c r="I564" i="4"/>
  <c r="H596" i="4"/>
  <c r="I596" i="4"/>
  <c r="H653" i="4"/>
  <c r="I653" i="4"/>
  <c r="H776" i="4"/>
  <c r="I776" i="4"/>
  <c r="H948" i="4"/>
  <c r="I948" i="4"/>
  <c r="H532" i="4"/>
  <c r="I532" i="4"/>
  <c r="H872" i="4"/>
  <c r="I872" i="4"/>
  <c r="I552" i="4"/>
  <c r="H552" i="4"/>
  <c r="I584" i="4"/>
  <c r="H584" i="4"/>
  <c r="H840" i="4"/>
  <c r="I840" i="4"/>
  <c r="H704" i="4"/>
  <c r="I704" i="4"/>
  <c r="H756" i="4"/>
  <c r="I756" i="4"/>
  <c r="I822" i="4"/>
  <c r="H822" i="4"/>
  <c r="I886" i="4"/>
  <c r="H886" i="4"/>
  <c r="H895" i="4"/>
  <c r="I895" i="4"/>
  <c r="I670" i="4"/>
  <c r="H670" i="4"/>
  <c r="I714" i="4"/>
  <c r="H714" i="4"/>
  <c r="I819" i="4"/>
  <c r="H819" i="4"/>
  <c r="I883" i="4"/>
  <c r="H883" i="4"/>
  <c r="H936" i="4"/>
  <c r="I936" i="4"/>
  <c r="I675" i="4"/>
  <c r="H675" i="4"/>
  <c r="I838" i="4"/>
  <c r="H838" i="4"/>
  <c r="I902" i="4"/>
  <c r="H902" i="4"/>
  <c r="H959" i="4"/>
  <c r="I959" i="4"/>
  <c r="H98" i="4"/>
  <c r="I98" i="4"/>
  <c r="I486" i="4"/>
  <c r="H486" i="4"/>
  <c r="I145" i="4"/>
  <c r="H145" i="4"/>
  <c r="I50" i="4"/>
  <c r="H50" i="4"/>
  <c r="H64" i="4"/>
  <c r="H61" i="4"/>
  <c r="I186" i="4"/>
  <c r="I110" i="4"/>
  <c r="H70" i="4"/>
  <c r="I70" i="4"/>
  <c r="I93" i="4"/>
  <c r="H93" i="4"/>
  <c r="I42" i="4"/>
  <c r="H42" i="4"/>
  <c r="I229" i="4"/>
  <c r="H229" i="4"/>
  <c r="I113" i="4"/>
  <c r="H113" i="4"/>
  <c r="I59" i="4"/>
  <c r="H59" i="4"/>
  <c r="I169" i="4"/>
  <c r="H169" i="4"/>
  <c r="I421" i="4"/>
  <c r="H421" i="4"/>
  <c r="H467" i="4"/>
  <c r="I467" i="4"/>
  <c r="I699" i="4"/>
  <c r="H699" i="4"/>
  <c r="H252" i="4"/>
  <c r="I252" i="4"/>
  <c r="H316" i="4"/>
  <c r="I316" i="4"/>
  <c r="H380" i="4"/>
  <c r="I380" i="4"/>
  <c r="I432" i="4"/>
  <c r="H432" i="4"/>
  <c r="I207" i="4"/>
  <c r="H207" i="4"/>
  <c r="I264" i="4"/>
  <c r="H264" i="4"/>
  <c r="I328" i="4"/>
  <c r="H328" i="4"/>
  <c r="I392" i="4"/>
  <c r="H392" i="4"/>
  <c r="I478" i="4"/>
  <c r="H478" i="4"/>
  <c r="I533" i="4"/>
  <c r="H533" i="4"/>
  <c r="I317" i="4"/>
  <c r="H317" i="4"/>
  <c r="I381" i="4"/>
  <c r="H381" i="4"/>
  <c r="H484" i="4"/>
  <c r="I484" i="4"/>
  <c r="H146" i="4"/>
  <c r="I146" i="4"/>
  <c r="I273" i="4"/>
  <c r="H273" i="4"/>
  <c r="I337" i="4"/>
  <c r="H337" i="4"/>
  <c r="H404" i="4"/>
  <c r="I404" i="4"/>
  <c r="H500" i="4"/>
  <c r="I500" i="4"/>
  <c r="H859" i="4"/>
  <c r="I859" i="4"/>
  <c r="I167" i="4"/>
  <c r="H167" i="4"/>
  <c r="H209" i="4"/>
  <c r="I209" i="4"/>
  <c r="H451" i="4"/>
  <c r="I451" i="4"/>
  <c r="I511" i="4"/>
  <c r="H511" i="4"/>
  <c r="H635" i="4"/>
  <c r="I635" i="4"/>
  <c r="H270" i="4"/>
  <c r="I270" i="4"/>
  <c r="H334" i="4"/>
  <c r="I334" i="4"/>
  <c r="H398" i="4"/>
  <c r="I398" i="4"/>
  <c r="I461" i="4"/>
  <c r="H461" i="4"/>
  <c r="H692" i="4"/>
  <c r="I692" i="4"/>
  <c r="H628" i="4"/>
  <c r="I628" i="4"/>
  <c r="I843" i="4"/>
  <c r="H843" i="4"/>
  <c r="I782" i="4"/>
  <c r="H782" i="4"/>
  <c r="H972" i="4"/>
  <c r="I972" i="4"/>
  <c r="H587" i="4"/>
  <c r="I587" i="4"/>
  <c r="I647" i="4"/>
  <c r="H647" i="4"/>
  <c r="H747" i="4"/>
  <c r="I747" i="4"/>
  <c r="H868" i="4"/>
  <c r="I868" i="4"/>
  <c r="I567" i="4"/>
  <c r="H567" i="4"/>
  <c r="I599" i="4"/>
  <c r="H599" i="4"/>
  <c r="H668" i="4"/>
  <c r="I668" i="4"/>
  <c r="I963" i="4"/>
  <c r="H963" i="4"/>
  <c r="I535" i="4"/>
  <c r="H535" i="4"/>
  <c r="I663" i="4"/>
  <c r="H663" i="4"/>
  <c r="H768" i="4"/>
  <c r="I768" i="4"/>
  <c r="H884" i="4"/>
  <c r="I884" i="4"/>
  <c r="I502" i="4"/>
  <c r="H502" i="4"/>
  <c r="I557" i="4"/>
  <c r="H557" i="4"/>
  <c r="I589" i="4"/>
  <c r="H589" i="4"/>
  <c r="I638" i="4"/>
  <c r="H638" i="4"/>
  <c r="H863" i="4"/>
  <c r="I863" i="4"/>
  <c r="H852" i="4"/>
  <c r="I852" i="4"/>
  <c r="H908" i="4"/>
  <c r="I908" i="4"/>
  <c r="I673" i="4"/>
  <c r="H673" i="4"/>
  <c r="I718" i="4"/>
  <c r="H718" i="4"/>
  <c r="I767" i="4"/>
  <c r="H767" i="4"/>
  <c r="I823" i="4"/>
  <c r="H823" i="4"/>
  <c r="I887" i="4"/>
  <c r="H887" i="4"/>
  <c r="H967" i="4"/>
  <c r="I967" i="4"/>
  <c r="I727" i="4"/>
  <c r="H727" i="4"/>
  <c r="I790" i="4"/>
  <c r="H790" i="4"/>
  <c r="I854" i="4"/>
  <c r="H854" i="4"/>
  <c r="H952" i="4"/>
  <c r="I952" i="4"/>
  <c r="I691" i="4"/>
  <c r="H691" i="4"/>
  <c r="I907" i="4"/>
  <c r="H907" i="4"/>
  <c r="H968" i="4"/>
  <c r="I968" i="4"/>
  <c r="I918" i="4"/>
  <c r="H918" i="4"/>
  <c r="I950" i="4"/>
  <c r="H950" i="4"/>
  <c r="I982" i="4"/>
  <c r="H982" i="4"/>
  <c r="I125" i="4"/>
  <c r="H125" i="4"/>
  <c r="I57" i="4"/>
  <c r="H57" i="4"/>
  <c r="I132" i="4"/>
  <c r="H132" i="4"/>
  <c r="H46" i="4"/>
  <c r="I46" i="4"/>
  <c r="H339" i="4"/>
  <c r="H275" i="4"/>
  <c r="H610" i="4"/>
  <c r="H362" i="4"/>
  <c r="H266" i="4"/>
  <c r="I200" i="4"/>
  <c r="H200" i="4"/>
  <c r="I117" i="4"/>
  <c r="H117" i="4"/>
  <c r="I66" i="4"/>
  <c r="H66" i="4"/>
  <c r="H19" i="4"/>
  <c r="I19" i="4"/>
  <c r="H124" i="4"/>
  <c r="I124" i="4"/>
  <c r="I73" i="4"/>
  <c r="H73" i="4"/>
  <c r="H428" i="4"/>
  <c r="I428" i="4"/>
  <c r="H89" i="4"/>
  <c r="I89" i="4"/>
  <c r="I495" i="4"/>
  <c r="H495" i="4"/>
  <c r="H204" i="4"/>
  <c r="I204" i="4"/>
  <c r="H51" i="4"/>
  <c r="I51" i="4"/>
  <c r="I129" i="4"/>
  <c r="H129" i="4"/>
  <c r="I223" i="4"/>
  <c r="H223" i="4"/>
  <c r="I255" i="4"/>
  <c r="H255" i="4"/>
  <c r="I287" i="4"/>
  <c r="H287" i="4"/>
  <c r="I319" i="4"/>
  <c r="H319" i="4"/>
  <c r="I351" i="4"/>
  <c r="H351" i="4"/>
  <c r="I383" i="4"/>
  <c r="H383" i="4"/>
  <c r="I424" i="4"/>
  <c r="H424" i="4"/>
  <c r="I471" i="4"/>
  <c r="H471" i="4"/>
  <c r="H260" i="4"/>
  <c r="I260" i="4"/>
  <c r="H324" i="4"/>
  <c r="I324" i="4"/>
  <c r="H388" i="4"/>
  <c r="I388" i="4"/>
  <c r="I449" i="4"/>
  <c r="H449" i="4"/>
  <c r="I272" i="4"/>
  <c r="H272" i="4"/>
  <c r="I336" i="4"/>
  <c r="H336" i="4"/>
  <c r="I400" i="4"/>
  <c r="H400" i="4"/>
  <c r="I487" i="4"/>
  <c r="H487" i="4"/>
  <c r="I261" i="4"/>
  <c r="H261" i="4"/>
  <c r="I325" i="4"/>
  <c r="H325" i="4"/>
  <c r="I389" i="4"/>
  <c r="H389" i="4"/>
  <c r="H154" i="4"/>
  <c r="I154" i="4"/>
  <c r="I217" i="4"/>
  <c r="H217" i="4"/>
  <c r="I281" i="4"/>
  <c r="H281" i="4"/>
  <c r="I345" i="4"/>
  <c r="H345" i="4"/>
  <c r="H122" i="4"/>
  <c r="I122" i="4"/>
  <c r="H401" i="4"/>
  <c r="I401" i="4"/>
  <c r="H523" i="4"/>
  <c r="I523" i="4"/>
  <c r="H690" i="4"/>
  <c r="I690" i="4"/>
  <c r="I143" i="4"/>
  <c r="H143" i="4"/>
  <c r="H214" i="4"/>
  <c r="I214" i="4"/>
  <c r="H278" i="4"/>
  <c r="I278" i="4"/>
  <c r="H342" i="4"/>
  <c r="I342" i="4"/>
  <c r="I405" i="4"/>
  <c r="H405" i="4"/>
  <c r="H792" i="4"/>
  <c r="I792" i="4"/>
  <c r="I631" i="4"/>
  <c r="H631" i="4"/>
  <c r="H566" i="4"/>
  <c r="I566" i="4"/>
  <c r="H598" i="4"/>
  <c r="I598" i="4"/>
  <c r="H799" i="4"/>
  <c r="I799" i="4"/>
  <c r="I534" i="4"/>
  <c r="H534" i="4"/>
  <c r="H595" i="4"/>
  <c r="I595" i="4"/>
  <c r="H652" i="4"/>
  <c r="I652" i="4"/>
  <c r="H916" i="4"/>
  <c r="I916" i="4"/>
  <c r="H540" i="4"/>
  <c r="I540" i="4"/>
  <c r="H572" i="4"/>
  <c r="I572" i="4"/>
  <c r="H611" i="4"/>
  <c r="I611" i="4"/>
  <c r="H672" i="4"/>
  <c r="I672" i="4"/>
  <c r="H980" i="4"/>
  <c r="I980" i="4"/>
  <c r="H604" i="4"/>
  <c r="I604" i="4"/>
  <c r="H669" i="4"/>
  <c r="I669" i="4"/>
  <c r="H507" i="4"/>
  <c r="I507" i="4"/>
  <c r="I560" i="4"/>
  <c r="H560" i="4"/>
  <c r="I592" i="4"/>
  <c r="H592" i="4"/>
  <c r="I649" i="4"/>
  <c r="H649" i="4"/>
  <c r="H760" i="4"/>
  <c r="I760" i="4"/>
  <c r="H875" i="4"/>
  <c r="I875" i="4"/>
  <c r="I717" i="4"/>
  <c r="H717" i="4"/>
  <c r="I835" i="4"/>
  <c r="H835" i="4"/>
  <c r="I899" i="4"/>
  <c r="H899" i="4"/>
  <c r="H856" i="4"/>
  <c r="I856" i="4"/>
  <c r="H924" i="4"/>
  <c r="I924" i="4"/>
  <c r="I682" i="4"/>
  <c r="H682" i="4"/>
  <c r="I721" i="4"/>
  <c r="H721" i="4"/>
  <c r="H780" i="4"/>
  <c r="I780" i="4"/>
  <c r="H844" i="4"/>
  <c r="I844" i="4"/>
  <c r="H975" i="4"/>
  <c r="I975" i="4"/>
  <c r="H740" i="4"/>
  <c r="I740" i="4"/>
  <c r="I707" i="4"/>
  <c r="H707" i="4"/>
  <c r="I787" i="4"/>
  <c r="H787" i="4"/>
  <c r="I851" i="4"/>
  <c r="H851" i="4"/>
  <c r="H911" i="4"/>
  <c r="I911" i="4"/>
  <c r="H976" i="4"/>
  <c r="I976" i="4"/>
  <c r="H402" i="4"/>
  <c r="I402" i="4"/>
  <c r="I119" i="4"/>
  <c r="H119" i="4"/>
  <c r="I35" i="4"/>
  <c r="H35" i="4"/>
  <c r="H144" i="4"/>
  <c r="H199" i="4"/>
  <c r="H104" i="4"/>
  <c r="H189" i="4"/>
  <c r="I189" i="4"/>
  <c r="I111" i="4"/>
  <c r="H111" i="4"/>
  <c r="H62" i="4"/>
  <c r="I62" i="4"/>
  <c r="H674" i="4"/>
  <c r="I674" i="4"/>
  <c r="I253" i="4"/>
  <c r="H253" i="4"/>
  <c r="I431" i="4"/>
  <c r="H431" i="4"/>
  <c r="H174" i="4"/>
  <c r="I174" i="4"/>
  <c r="H84" i="4"/>
  <c r="I84" i="4"/>
  <c r="H193" i="4"/>
  <c r="I193" i="4"/>
  <c r="I97" i="4"/>
  <c r="H97" i="4"/>
  <c r="H47" i="4"/>
  <c r="I47" i="4"/>
  <c r="H831" i="4"/>
  <c r="I831" i="4"/>
  <c r="H436" i="4"/>
  <c r="I436" i="4"/>
  <c r="H268" i="4"/>
  <c r="I268" i="4"/>
  <c r="H332" i="4"/>
  <c r="I332" i="4"/>
  <c r="H396" i="4"/>
  <c r="I396" i="4"/>
  <c r="H182" i="4"/>
  <c r="I182" i="4"/>
  <c r="I216" i="4"/>
  <c r="H216" i="4"/>
  <c r="I280" i="4"/>
  <c r="H280" i="4"/>
  <c r="I344" i="4"/>
  <c r="H344" i="4"/>
  <c r="I425" i="4"/>
  <c r="H425" i="4"/>
  <c r="I493" i="4"/>
  <c r="H493" i="4"/>
  <c r="I614" i="4"/>
  <c r="H614" i="4"/>
  <c r="I269" i="4"/>
  <c r="H269" i="4"/>
  <c r="I333" i="4"/>
  <c r="H333" i="4"/>
  <c r="I397" i="4"/>
  <c r="H397" i="4"/>
  <c r="I446" i="4"/>
  <c r="H446" i="4"/>
  <c r="I646" i="4"/>
  <c r="H646" i="4"/>
  <c r="I225" i="4"/>
  <c r="H225" i="4"/>
  <c r="I289" i="4"/>
  <c r="H289" i="4"/>
  <c r="I353" i="4"/>
  <c r="H353" i="4"/>
  <c r="I430" i="4"/>
  <c r="H430" i="4"/>
  <c r="I517" i="4"/>
  <c r="H517" i="4"/>
  <c r="H130" i="4"/>
  <c r="I130" i="4"/>
  <c r="I175" i="4"/>
  <c r="H175" i="4"/>
  <c r="I408" i="4"/>
  <c r="H408" i="4"/>
  <c r="H752" i="4"/>
  <c r="I752" i="4"/>
  <c r="H222" i="4"/>
  <c r="I222" i="4"/>
  <c r="H286" i="4"/>
  <c r="I286" i="4"/>
  <c r="H350" i="4"/>
  <c r="I350" i="4"/>
  <c r="I415" i="4"/>
  <c r="H415" i="4"/>
  <c r="H476" i="4"/>
  <c r="I476" i="4"/>
  <c r="H827" i="4"/>
  <c r="I827" i="4"/>
  <c r="H643" i="4"/>
  <c r="I643" i="4"/>
  <c r="H744" i="4"/>
  <c r="I744" i="4"/>
  <c r="H888" i="4"/>
  <c r="I888" i="4"/>
  <c r="I609" i="4"/>
  <c r="H609" i="4"/>
  <c r="H703" i="4"/>
  <c r="I703" i="4"/>
  <c r="H824" i="4"/>
  <c r="I824" i="4"/>
  <c r="H539" i="4"/>
  <c r="I539" i="4"/>
  <c r="I656" i="4"/>
  <c r="H656" i="4"/>
  <c r="H783" i="4"/>
  <c r="I783" i="4"/>
  <c r="I931" i="4"/>
  <c r="H931" i="4"/>
  <c r="I543" i="4"/>
  <c r="H543" i="4"/>
  <c r="I575" i="4"/>
  <c r="H575" i="4"/>
  <c r="H811" i="4"/>
  <c r="I811" i="4"/>
  <c r="I607" i="4"/>
  <c r="H607" i="4"/>
  <c r="H964" i="4"/>
  <c r="I964" i="4"/>
  <c r="H524" i="4"/>
  <c r="I524" i="4"/>
  <c r="I565" i="4"/>
  <c r="H565" i="4"/>
  <c r="I597" i="4"/>
  <c r="H597" i="4"/>
  <c r="I654" i="4"/>
  <c r="H654" i="4"/>
  <c r="H720" i="4"/>
  <c r="I720" i="4"/>
  <c r="I775" i="4"/>
  <c r="H775" i="4"/>
  <c r="I839" i="4"/>
  <c r="H839" i="4"/>
  <c r="I903" i="4"/>
  <c r="H903" i="4"/>
  <c r="H940" i="4"/>
  <c r="I940" i="4"/>
  <c r="I686" i="4"/>
  <c r="H686" i="4"/>
  <c r="H784" i="4"/>
  <c r="I784" i="4"/>
  <c r="H848" i="4"/>
  <c r="I848" i="4"/>
  <c r="H919" i="4"/>
  <c r="I919" i="4"/>
  <c r="H983" i="4"/>
  <c r="I983" i="4"/>
  <c r="I803" i="4"/>
  <c r="H803" i="4"/>
  <c r="I867" i="4"/>
  <c r="H867" i="4"/>
  <c r="H732" i="4"/>
  <c r="I732" i="4"/>
  <c r="I791" i="4"/>
  <c r="H791" i="4"/>
  <c r="I855" i="4"/>
  <c r="H855" i="4"/>
  <c r="H984" i="4"/>
  <c r="I984" i="4"/>
  <c r="H926" i="4"/>
  <c r="I926" i="4"/>
  <c r="H958" i="4"/>
  <c r="I958" i="4"/>
  <c r="I990" i="4"/>
  <c r="H990" i="4"/>
  <c r="I101" i="4"/>
  <c r="H101" i="4"/>
  <c r="H100" i="4"/>
  <c r="I100" i="4"/>
  <c r="I33" i="4"/>
  <c r="H33" i="4"/>
  <c r="H178" i="4"/>
  <c r="I178" i="4"/>
  <c r="H105" i="4"/>
  <c r="I105" i="4"/>
  <c r="I58" i="4"/>
  <c r="H58" i="4"/>
  <c r="H220" i="4"/>
  <c r="I220" i="4"/>
  <c r="I237" i="4"/>
  <c r="H237" i="4"/>
  <c r="I49" i="4"/>
  <c r="H49" i="4"/>
  <c r="I161" i="4"/>
  <c r="H161" i="4"/>
  <c r="I43" i="4"/>
  <c r="H43" i="4"/>
  <c r="H30" i="4"/>
  <c r="I30" i="4"/>
  <c r="H198" i="4"/>
  <c r="I198" i="4"/>
  <c r="I231" i="4"/>
  <c r="H231" i="4"/>
  <c r="I263" i="4"/>
  <c r="H263" i="4"/>
  <c r="I327" i="4"/>
  <c r="H327" i="4"/>
  <c r="I359" i="4"/>
  <c r="H359" i="4"/>
  <c r="I391" i="4"/>
  <c r="H391" i="4"/>
  <c r="I439" i="4"/>
  <c r="H439" i="4"/>
  <c r="H492" i="4"/>
  <c r="I492" i="4"/>
  <c r="H836" i="4"/>
  <c r="I836" i="4"/>
  <c r="H276" i="4"/>
  <c r="I276" i="4"/>
  <c r="H340" i="4"/>
  <c r="I340" i="4"/>
  <c r="I403" i="4"/>
  <c r="H403" i="4"/>
  <c r="I462" i="4"/>
  <c r="H462" i="4"/>
  <c r="I224" i="4"/>
  <c r="H224" i="4"/>
  <c r="I288" i="4"/>
  <c r="H288" i="4"/>
  <c r="I352" i="4"/>
  <c r="H352" i="4"/>
  <c r="I437" i="4"/>
  <c r="H437" i="4"/>
  <c r="H499" i="4"/>
  <c r="I499" i="4"/>
  <c r="H662" i="4"/>
  <c r="I662" i="4"/>
  <c r="I277" i="4"/>
  <c r="H277" i="4"/>
  <c r="I341" i="4"/>
  <c r="H341" i="4"/>
  <c r="I407" i="4"/>
  <c r="H407" i="4"/>
  <c r="H450" i="4"/>
  <c r="I450" i="4"/>
  <c r="H708" i="4"/>
  <c r="I708" i="4"/>
  <c r="I233" i="4"/>
  <c r="H233" i="4"/>
  <c r="I297" i="4"/>
  <c r="H297" i="4"/>
  <c r="I361" i="4"/>
  <c r="H361" i="4"/>
  <c r="H434" i="4"/>
  <c r="I434" i="4"/>
  <c r="H138" i="4"/>
  <c r="I138" i="4"/>
  <c r="H412" i="4"/>
  <c r="I412" i="4"/>
  <c r="H470" i="4"/>
  <c r="I470" i="4"/>
  <c r="H542" i="4"/>
  <c r="I542" i="4"/>
  <c r="H788" i="4"/>
  <c r="I788" i="4"/>
  <c r="I151" i="4"/>
  <c r="H151" i="4"/>
  <c r="H230" i="4"/>
  <c r="I230" i="4"/>
  <c r="H294" i="4"/>
  <c r="I294" i="4"/>
  <c r="H358" i="4"/>
  <c r="I358" i="4"/>
  <c r="H420" i="4"/>
  <c r="I420" i="4"/>
  <c r="H491" i="4"/>
  <c r="I491" i="4"/>
  <c r="H988" i="4"/>
  <c r="I988" i="4"/>
  <c r="H900" i="4"/>
  <c r="I900" i="4"/>
  <c r="H574" i="4"/>
  <c r="I574" i="4"/>
  <c r="H621" i="4"/>
  <c r="I621" i="4"/>
  <c r="H711" i="4"/>
  <c r="I711" i="4"/>
  <c r="H879" i="4"/>
  <c r="I879" i="4"/>
  <c r="H547" i="4"/>
  <c r="I547" i="4"/>
  <c r="I606" i="4"/>
  <c r="H606" i="4"/>
  <c r="H667" i="4"/>
  <c r="I667" i="4"/>
  <c r="H808" i="4"/>
  <c r="I808" i="4"/>
  <c r="H904" i="4"/>
  <c r="I904" i="4"/>
  <c r="H548" i="4"/>
  <c r="I548" i="4"/>
  <c r="H580" i="4"/>
  <c r="I580" i="4"/>
  <c r="I622" i="4"/>
  <c r="H622" i="4"/>
  <c r="H688" i="4"/>
  <c r="I688" i="4"/>
  <c r="H619" i="4"/>
  <c r="I619" i="4"/>
  <c r="H795" i="4"/>
  <c r="I795" i="4"/>
  <c r="I527" i="4"/>
  <c r="H527" i="4"/>
  <c r="I568" i="4"/>
  <c r="H568" i="4"/>
  <c r="I600" i="4"/>
  <c r="H600" i="4"/>
  <c r="H679" i="4"/>
  <c r="I679" i="4"/>
  <c r="H779" i="4"/>
  <c r="I779" i="4"/>
  <c r="H724" i="4"/>
  <c r="I724" i="4"/>
  <c r="H796" i="4"/>
  <c r="I796" i="4"/>
  <c r="H860" i="4"/>
  <c r="I860" i="4"/>
  <c r="H912" i="4"/>
  <c r="I912" i="4"/>
  <c r="H956" i="4"/>
  <c r="I956" i="4"/>
  <c r="I689" i="4"/>
  <c r="H689" i="4"/>
  <c r="H1004" i="4"/>
  <c r="I1004" i="4"/>
  <c r="I807" i="4"/>
  <c r="H807" i="4"/>
  <c r="I871" i="4"/>
  <c r="H871" i="4"/>
  <c r="H812" i="4"/>
  <c r="I812" i="4"/>
  <c r="H876" i="4"/>
  <c r="I876" i="4"/>
  <c r="H927" i="4"/>
  <c r="I927" i="4"/>
  <c r="H998" i="4"/>
  <c r="I998" i="4"/>
  <c r="H31" i="4"/>
  <c r="I31" i="4"/>
  <c r="I92" i="4"/>
  <c r="H92" i="4"/>
  <c r="I295" i="4"/>
  <c r="H295" i="4"/>
  <c r="H176" i="4"/>
  <c r="H91" i="4"/>
  <c r="H170" i="4"/>
  <c r="I170" i="4"/>
  <c r="H54" i="4"/>
  <c r="I54" i="4"/>
  <c r="I177" i="4"/>
  <c r="H177" i="4"/>
  <c r="I518" i="4"/>
  <c r="H518" i="4"/>
  <c r="I221" i="4"/>
  <c r="H221" i="4"/>
  <c r="I148" i="4"/>
  <c r="H148" i="4"/>
  <c r="I39" i="4"/>
  <c r="H39" i="4"/>
  <c r="I65" i="4"/>
  <c r="H65" i="4"/>
  <c r="H153" i="4"/>
  <c r="I153" i="4"/>
  <c r="H202" i="4"/>
  <c r="I202" i="4"/>
  <c r="I445" i="4"/>
  <c r="H445" i="4"/>
  <c r="I625" i="4"/>
  <c r="H625" i="4"/>
  <c r="H284" i="4"/>
  <c r="I284" i="4"/>
  <c r="H348" i="4"/>
  <c r="I348" i="4"/>
  <c r="I406" i="4"/>
  <c r="H406" i="4"/>
  <c r="H190" i="4"/>
  <c r="I190" i="4"/>
  <c r="I232" i="4"/>
  <c r="H232" i="4"/>
  <c r="I296" i="4"/>
  <c r="H296" i="4"/>
  <c r="I360" i="4"/>
  <c r="H360" i="4"/>
  <c r="I503" i="4"/>
  <c r="H503" i="4"/>
  <c r="I683" i="4"/>
  <c r="H683" i="4"/>
  <c r="I285" i="4"/>
  <c r="H285" i="4"/>
  <c r="I349" i="4"/>
  <c r="H349" i="4"/>
  <c r="H411" i="4"/>
  <c r="I411" i="4"/>
  <c r="I454" i="4"/>
  <c r="H454" i="4"/>
  <c r="I814" i="4"/>
  <c r="H814" i="4"/>
  <c r="I241" i="4"/>
  <c r="H241" i="4"/>
  <c r="I305" i="4"/>
  <c r="H305" i="4"/>
  <c r="I369" i="4"/>
  <c r="H369" i="4"/>
  <c r="I184" i="4"/>
  <c r="H184" i="4"/>
  <c r="I479" i="4"/>
  <c r="H479" i="4"/>
  <c r="H550" i="4"/>
  <c r="I550" i="4"/>
  <c r="H106" i="4"/>
  <c r="I106" i="4"/>
  <c r="H238" i="4"/>
  <c r="I238" i="4"/>
  <c r="H302" i="4"/>
  <c r="I302" i="4"/>
  <c r="H366" i="4"/>
  <c r="I366" i="4"/>
  <c r="I423" i="4"/>
  <c r="H423" i="4"/>
  <c r="I501" i="4"/>
  <c r="H501" i="4"/>
  <c r="I655" i="4"/>
  <c r="H655" i="4"/>
  <c r="H763" i="4"/>
  <c r="I763" i="4"/>
  <c r="I624" i="4"/>
  <c r="H624" i="4"/>
  <c r="H719" i="4"/>
  <c r="I719" i="4"/>
  <c r="H555" i="4"/>
  <c r="I555" i="4"/>
  <c r="I617" i="4"/>
  <c r="H617" i="4"/>
  <c r="H671" i="4"/>
  <c r="I671" i="4"/>
  <c r="I551" i="4"/>
  <c r="H551" i="4"/>
  <c r="I583" i="4"/>
  <c r="H583" i="4"/>
  <c r="I633" i="4"/>
  <c r="H633" i="4"/>
  <c r="I894" i="4"/>
  <c r="H894" i="4"/>
  <c r="H820" i="4"/>
  <c r="I820" i="4"/>
  <c r="I477" i="4"/>
  <c r="H477" i="4"/>
  <c r="I541" i="4"/>
  <c r="H541" i="4"/>
  <c r="I573" i="4"/>
  <c r="H573" i="4"/>
  <c r="H612" i="4"/>
  <c r="I612" i="4"/>
  <c r="I685" i="4"/>
  <c r="H685" i="4"/>
  <c r="H804" i="4"/>
  <c r="I804" i="4"/>
  <c r="I923" i="4"/>
  <c r="H923" i="4"/>
  <c r="H800" i="4"/>
  <c r="I800" i="4"/>
  <c r="H864" i="4"/>
  <c r="I864" i="4"/>
  <c r="H928" i="4"/>
  <c r="I928" i="4"/>
  <c r="I878" i="4"/>
  <c r="H878" i="4"/>
  <c r="H991" i="4"/>
  <c r="I991" i="4"/>
  <c r="I698" i="4"/>
  <c r="H698" i="4"/>
  <c r="I735" i="4"/>
  <c r="H735" i="4"/>
  <c r="H935" i="4"/>
  <c r="I935" i="4"/>
  <c r="H706" i="4"/>
  <c r="I706" i="4"/>
  <c r="I759" i="4"/>
  <c r="H759" i="4"/>
  <c r="H828" i="4"/>
  <c r="I828" i="4"/>
  <c r="H892" i="4"/>
  <c r="I892" i="4"/>
  <c r="I1007" i="4"/>
  <c r="H1007" i="4"/>
  <c r="H816" i="4"/>
  <c r="I816" i="4"/>
  <c r="H880" i="4"/>
  <c r="I880" i="4"/>
  <c r="I934" i="4"/>
  <c r="H934" i="4"/>
  <c r="I966" i="4"/>
  <c r="H966" i="4"/>
  <c r="I1003" i="4"/>
  <c r="H1003" i="4"/>
  <c r="I173" i="4"/>
  <c r="H173" i="4"/>
  <c r="H22" i="4"/>
  <c r="I22" i="4"/>
  <c r="I156" i="4"/>
  <c r="H156" i="4"/>
  <c r="I13" i="4"/>
  <c r="E13" i="4"/>
  <c r="E16" i="4"/>
  <c r="I16" i="4"/>
  <c r="I15" i="4"/>
  <c r="H15" i="4"/>
  <c r="I11" i="4"/>
  <c r="H11" i="4"/>
  <c r="I7" i="4"/>
  <c r="H7" i="4"/>
  <c r="I1009" i="4"/>
  <c r="I1010" i="4"/>
  <c r="H1010" i="4"/>
  <c r="I9" i="4"/>
  <c r="E12" i="4"/>
  <c r="I12" i="4"/>
  <c r="I6" i="4"/>
  <c r="E14" i="4"/>
  <c r="I14" i="4"/>
  <c r="E10" i="4"/>
  <c r="I10" i="4"/>
  <c r="E17" i="4"/>
  <c r="I17" i="4"/>
  <c r="I8" i="4"/>
  <c r="H3" i="4"/>
  <c r="I3" i="4"/>
  <c r="H5" i="4"/>
  <c r="I5" i="4"/>
  <c r="H2" i="4"/>
  <c r="I2" i="4"/>
  <c r="H4" i="4"/>
  <c r="I4" i="4"/>
  <c r="G4" i="2"/>
  <c r="E4" i="2"/>
  <c r="D3" i="2"/>
  <c r="G3" i="2"/>
  <c r="H3" i="2" s="1"/>
  <c r="D10" i="2"/>
  <c r="G10" i="2"/>
  <c r="H10" i="2" s="1"/>
  <c r="D9" i="2"/>
  <c r="G9" i="2"/>
  <c r="H9" i="2" s="1"/>
  <c r="D8" i="2"/>
  <c r="G8" i="2"/>
  <c r="H8" i="2" s="1"/>
  <c r="D11" i="2"/>
  <c r="G11" i="2"/>
  <c r="H11" i="2" s="1"/>
  <c r="D2" i="2"/>
  <c r="D6" i="2"/>
  <c r="G2" i="2"/>
  <c r="H2" i="2" s="1"/>
  <c r="G6" i="2"/>
  <c r="H6" i="2" s="1"/>
  <c r="D7" i="2"/>
  <c r="G7" i="2"/>
  <c r="H7" i="2" s="1"/>
  <c r="D13" i="2"/>
  <c r="D5" i="2"/>
  <c r="G13" i="2"/>
  <c r="H13" i="2" s="1"/>
  <c r="G5" i="2"/>
  <c r="H5" i="2" s="1"/>
  <c r="D12" i="2"/>
  <c r="G12" i="2"/>
  <c r="H12" i="2" s="1"/>
  <c r="E16" i="3"/>
  <c r="F16" i="3"/>
  <c r="G16" i="3"/>
  <c r="E1012" i="4" l="1"/>
  <c r="H1012" i="4"/>
  <c r="E1026" i="4" s="1"/>
  <c r="I1012" i="4"/>
  <c r="I4" i="2"/>
  <c r="H4" i="2"/>
  <c r="H15" i="2" s="1"/>
  <c r="E29" i="2" s="1"/>
  <c r="E30" i="3"/>
  <c r="D20" i="3"/>
  <c r="E29" i="3"/>
  <c r="D19" i="3"/>
  <c r="F19" i="3" s="1"/>
  <c r="E7" i="2"/>
  <c r="I7" i="2"/>
  <c r="I9" i="2"/>
  <c r="E9" i="2"/>
  <c r="I12" i="2"/>
  <c r="E12" i="2"/>
  <c r="E6" i="2"/>
  <c r="I6" i="2"/>
  <c r="E2" i="2"/>
  <c r="I2" i="2"/>
  <c r="I10" i="2"/>
  <c r="E10" i="2"/>
  <c r="E5" i="2"/>
  <c r="I5" i="2"/>
  <c r="I8" i="2"/>
  <c r="E8" i="2"/>
  <c r="E13" i="2"/>
  <c r="I13" i="2"/>
  <c r="I11" i="2"/>
  <c r="E11" i="2"/>
  <c r="I3" i="2"/>
  <c r="E3" i="2"/>
  <c r="E1016" i="4" l="1"/>
  <c r="E1015" i="4"/>
  <c r="I15" i="2"/>
  <c r="E18" i="2" s="1"/>
  <c r="E15" i="2"/>
  <c r="G29" i="3"/>
  <c r="B32" i="3" s="1"/>
  <c r="D26" i="3"/>
  <c r="D22" i="3"/>
  <c r="F22" i="3" s="1"/>
  <c r="F26" i="3" s="1"/>
  <c r="G1015" i="4" l="1"/>
  <c r="E19" i="2"/>
  <c r="G18" i="2" s="1"/>
  <c r="I7" i="3"/>
  <c r="J7" i="3" s="1"/>
  <c r="I6" i="3"/>
  <c r="J6" i="3" s="1"/>
  <c r="I13" i="3"/>
  <c r="J13" i="3" s="1"/>
  <c r="I8" i="3"/>
  <c r="J8" i="3" s="1"/>
  <c r="I12" i="3"/>
  <c r="J12" i="3" s="1"/>
  <c r="I9" i="3"/>
  <c r="J9" i="3" s="1"/>
  <c r="I10" i="3"/>
  <c r="J10" i="3" s="1"/>
  <c r="I11" i="3"/>
  <c r="J11" i="3" s="1"/>
  <c r="I5" i="3"/>
  <c r="J5" i="3" s="1"/>
  <c r="I3" i="3"/>
  <c r="J3" i="3" s="1"/>
  <c r="I4" i="3"/>
  <c r="J4" i="3" s="1"/>
  <c r="I2" i="3"/>
  <c r="J2" i="3" s="1"/>
  <c r="D1022" i="4" l="1"/>
  <c r="G1018" i="4"/>
  <c r="K881" i="4" s="1"/>
  <c r="L881" i="4" s="1"/>
  <c r="M881" i="4" s="1"/>
  <c r="D25" i="2"/>
  <c r="G21" i="2"/>
  <c r="G25" i="2" s="1"/>
  <c r="K118" i="4" l="1"/>
  <c r="L118" i="4" s="1"/>
  <c r="M118" i="4" s="1"/>
  <c r="K45" i="4"/>
  <c r="L45" i="4" s="1"/>
  <c r="M45" i="4" s="1"/>
  <c r="K47" i="4"/>
  <c r="L47" i="4" s="1"/>
  <c r="M47" i="4" s="1"/>
  <c r="K609" i="4"/>
  <c r="L609" i="4" s="1"/>
  <c r="M609" i="4" s="1"/>
  <c r="K700" i="4"/>
  <c r="L700" i="4" s="1"/>
  <c r="M700" i="4" s="1"/>
  <c r="K340" i="4"/>
  <c r="L340" i="4" s="1"/>
  <c r="M340" i="4" s="1"/>
  <c r="K81" i="4"/>
  <c r="L81" i="4" s="1"/>
  <c r="M81" i="4" s="1"/>
  <c r="K422" i="4"/>
  <c r="L422" i="4" s="1"/>
  <c r="M422" i="4" s="1"/>
  <c r="K49" i="4"/>
  <c r="L49" i="4" s="1"/>
  <c r="M49" i="4" s="1"/>
  <c r="K247" i="4"/>
  <c r="L247" i="4" s="1"/>
  <c r="M247" i="4" s="1"/>
  <c r="K519" i="4"/>
  <c r="L519" i="4" s="1"/>
  <c r="M519" i="4" s="1"/>
  <c r="K98" i="4"/>
  <c r="L98" i="4" s="1"/>
  <c r="M98" i="4" s="1"/>
  <c r="K623" i="4"/>
  <c r="L623" i="4" s="1"/>
  <c r="M623" i="4" s="1"/>
  <c r="K457" i="4"/>
  <c r="L457" i="4" s="1"/>
  <c r="M457" i="4" s="1"/>
  <c r="K195" i="4"/>
  <c r="L195" i="4" s="1"/>
  <c r="M195" i="4" s="1"/>
  <c r="K80" i="4"/>
  <c r="L80" i="4" s="1"/>
  <c r="M80" i="4" s="1"/>
  <c r="K174" i="4"/>
  <c r="L174" i="4" s="1"/>
  <c r="M174" i="4" s="1"/>
  <c r="K811" i="4"/>
  <c r="L811" i="4" s="1"/>
  <c r="M811" i="4" s="1"/>
  <c r="K23" i="4"/>
  <c r="L23" i="4" s="1"/>
  <c r="M23" i="4" s="1"/>
  <c r="K274" i="4"/>
  <c r="L274" i="4" s="1"/>
  <c r="M274" i="4" s="1"/>
  <c r="K28" i="4"/>
  <c r="L28" i="4" s="1"/>
  <c r="M28" i="4" s="1"/>
  <c r="K397" i="4"/>
  <c r="L397" i="4" s="1"/>
  <c r="M397" i="4" s="1"/>
  <c r="K737" i="4"/>
  <c r="L737" i="4" s="1"/>
  <c r="M737" i="4" s="1"/>
  <c r="K29" i="4"/>
  <c r="L29" i="4" s="1"/>
  <c r="M29" i="4" s="1"/>
  <c r="K595" i="4"/>
  <c r="L595" i="4" s="1"/>
  <c r="M595" i="4" s="1"/>
  <c r="K72" i="4"/>
  <c r="L72" i="4" s="1"/>
  <c r="M72" i="4" s="1"/>
  <c r="K205" i="4"/>
  <c r="L205" i="4" s="1"/>
  <c r="M205" i="4" s="1"/>
  <c r="K916" i="4"/>
  <c r="L916" i="4" s="1"/>
  <c r="M916" i="4" s="1"/>
  <c r="K91" i="4"/>
  <c r="L91" i="4" s="1"/>
  <c r="M91" i="4" s="1"/>
  <c r="K416" i="4"/>
  <c r="L416" i="4" s="1"/>
  <c r="M416" i="4" s="1"/>
  <c r="K84" i="4"/>
  <c r="L84" i="4" s="1"/>
  <c r="M84" i="4" s="1"/>
  <c r="K376" i="4"/>
  <c r="L376" i="4" s="1"/>
  <c r="M376" i="4" s="1"/>
  <c r="K371" i="4"/>
  <c r="L371" i="4" s="1"/>
  <c r="M371" i="4" s="1"/>
  <c r="K55" i="4"/>
  <c r="L55" i="4" s="1"/>
  <c r="M55" i="4" s="1"/>
  <c r="K77" i="4"/>
  <c r="L77" i="4" s="1"/>
  <c r="M77" i="4" s="1"/>
  <c r="K336" i="4"/>
  <c r="L336" i="4" s="1"/>
  <c r="M336" i="4" s="1"/>
  <c r="K105" i="4"/>
  <c r="L105" i="4" s="1"/>
  <c r="M105" i="4" s="1"/>
  <c r="K26" i="4"/>
  <c r="L26" i="4" s="1"/>
  <c r="M26" i="4" s="1"/>
  <c r="K14" i="4"/>
  <c r="L14" i="4" s="1"/>
  <c r="M14" i="4" s="1"/>
  <c r="K97" i="4"/>
  <c r="L97" i="4" s="1"/>
  <c r="M97" i="4" s="1"/>
  <c r="K121" i="4"/>
  <c r="L121" i="4" s="1"/>
  <c r="M121" i="4" s="1"/>
  <c r="K122" i="4"/>
  <c r="L122" i="4" s="1"/>
  <c r="M122" i="4" s="1"/>
  <c r="K188" i="4"/>
  <c r="L188" i="4" s="1"/>
  <c r="M188" i="4" s="1"/>
  <c r="K380" i="4"/>
  <c r="L380" i="4" s="1"/>
  <c r="M380" i="4" s="1"/>
  <c r="K191" i="4"/>
  <c r="L191" i="4" s="1"/>
  <c r="M191" i="4" s="1"/>
  <c r="K75" i="4"/>
  <c r="L75" i="4" s="1"/>
  <c r="M75" i="4" s="1"/>
  <c r="K305" i="4"/>
  <c r="L305" i="4" s="1"/>
  <c r="M305" i="4" s="1"/>
  <c r="K785" i="4"/>
  <c r="L785" i="4" s="1"/>
  <c r="M785" i="4" s="1"/>
  <c r="K147" i="4"/>
  <c r="L147" i="4" s="1"/>
  <c r="M147" i="4" s="1"/>
  <c r="K124" i="4"/>
  <c r="L124" i="4" s="1"/>
  <c r="M124" i="4" s="1"/>
  <c r="K19" i="4"/>
  <c r="L19" i="4" s="1"/>
  <c r="M19" i="4" s="1"/>
  <c r="K32" i="4"/>
  <c r="L32" i="4" s="1"/>
  <c r="M32" i="4" s="1"/>
  <c r="K67" i="4"/>
  <c r="L67" i="4" s="1"/>
  <c r="M67" i="4" s="1"/>
  <c r="K103" i="4"/>
  <c r="L103" i="4" s="1"/>
  <c r="M103" i="4" s="1"/>
  <c r="K159" i="4"/>
  <c r="L159" i="4" s="1"/>
  <c r="M159" i="4" s="1"/>
  <c r="K106" i="4"/>
  <c r="L106" i="4" s="1"/>
  <c r="M106" i="4" s="1"/>
  <c r="K36" i="4"/>
  <c r="L36" i="4" s="1"/>
  <c r="M36" i="4" s="1"/>
  <c r="K431" i="4"/>
  <c r="L431" i="4" s="1"/>
  <c r="M431" i="4" s="1"/>
  <c r="K508" i="4"/>
  <c r="L508" i="4" s="1"/>
  <c r="M508" i="4" s="1"/>
  <c r="K782" i="4"/>
  <c r="L782" i="4" s="1"/>
  <c r="M782" i="4" s="1"/>
  <c r="K74" i="4"/>
  <c r="L74" i="4" s="1"/>
  <c r="M74" i="4" s="1"/>
  <c r="K292" i="4"/>
  <c r="L292" i="4" s="1"/>
  <c r="M292" i="4" s="1"/>
  <c r="K212" i="4"/>
  <c r="L212" i="4" s="1"/>
  <c r="M212" i="4" s="1"/>
  <c r="K42" i="4"/>
  <c r="L42" i="4" s="1"/>
  <c r="M42" i="4" s="1"/>
  <c r="K100" i="4"/>
  <c r="L100" i="4" s="1"/>
  <c r="M100" i="4" s="1"/>
  <c r="K101" i="4"/>
  <c r="L101" i="4" s="1"/>
  <c r="M101" i="4" s="1"/>
  <c r="K114" i="4"/>
  <c r="L114" i="4" s="1"/>
  <c r="M114" i="4" s="1"/>
  <c r="K175" i="4"/>
  <c r="L175" i="4" s="1"/>
  <c r="M175" i="4" s="1"/>
  <c r="K167" i="4"/>
  <c r="L167" i="4" s="1"/>
  <c r="M167" i="4" s="1"/>
  <c r="K208" i="4"/>
  <c r="L208" i="4" s="1"/>
  <c r="M208" i="4" s="1"/>
  <c r="K405" i="4"/>
  <c r="L405" i="4" s="1"/>
  <c r="M405" i="4" s="1"/>
  <c r="K419" i="4"/>
  <c r="L419" i="4" s="1"/>
  <c r="M419" i="4" s="1"/>
  <c r="K441" i="4"/>
  <c r="L441" i="4" s="1"/>
  <c r="M441" i="4" s="1"/>
  <c r="K85" i="4"/>
  <c r="L85" i="4" s="1"/>
  <c r="M85" i="4" s="1"/>
  <c r="K95" i="4"/>
  <c r="L95" i="4" s="1"/>
  <c r="M95" i="4" s="1"/>
  <c r="K109" i="4"/>
  <c r="L109" i="4" s="1"/>
  <c r="M109" i="4" s="1"/>
  <c r="K135" i="4"/>
  <c r="L135" i="4" s="1"/>
  <c r="M135" i="4" s="1"/>
  <c r="K238" i="4"/>
  <c r="L238" i="4" s="1"/>
  <c r="M238" i="4" s="1"/>
  <c r="K550" i="4"/>
  <c r="L550" i="4" s="1"/>
  <c r="M550" i="4" s="1"/>
  <c r="K12" i="4"/>
  <c r="L12" i="4" s="1"/>
  <c r="M12" i="4" s="1"/>
  <c r="K355" i="4"/>
  <c r="L355" i="4" s="1"/>
  <c r="M355" i="4" s="1"/>
  <c r="K302" i="4"/>
  <c r="L302" i="4" s="1"/>
  <c r="M302" i="4" s="1"/>
  <c r="K198" i="4"/>
  <c r="L198" i="4" s="1"/>
  <c r="M198" i="4" s="1"/>
  <c r="K574" i="4"/>
  <c r="L574" i="4" s="1"/>
  <c r="M574" i="4" s="1"/>
  <c r="K4" i="4"/>
  <c r="L4" i="4" s="1"/>
  <c r="M4" i="4" s="1"/>
  <c r="K153" i="4"/>
  <c r="L153" i="4" s="1"/>
  <c r="M153" i="4" s="1"/>
  <c r="K126" i="4"/>
  <c r="L126" i="4" s="1"/>
  <c r="M126" i="4" s="1"/>
  <c r="K179" i="4"/>
  <c r="L179" i="4" s="1"/>
  <c r="M179" i="4" s="1"/>
  <c r="K197" i="4"/>
  <c r="L197" i="4" s="1"/>
  <c r="M197" i="4" s="1"/>
  <c r="K287" i="4"/>
  <c r="L287" i="4" s="1"/>
  <c r="M287" i="4" s="1"/>
  <c r="K5" i="4"/>
  <c r="L5" i="4" s="1"/>
  <c r="M5" i="4" s="1"/>
  <c r="K18" i="4"/>
  <c r="L18" i="4" s="1"/>
  <c r="M18" i="4" s="1"/>
  <c r="K11" i="4"/>
  <c r="L11" i="4" s="1"/>
  <c r="M11" i="4" s="1"/>
  <c r="K96" i="4"/>
  <c r="L96" i="4" s="1"/>
  <c r="M96" i="4" s="1"/>
  <c r="K618" i="4"/>
  <c r="L618" i="4" s="1"/>
  <c r="M618" i="4" s="1"/>
  <c r="K668" i="4"/>
  <c r="L668" i="4" s="1"/>
  <c r="M668" i="4" s="1"/>
  <c r="K35" i="4"/>
  <c r="L35" i="4" s="1"/>
  <c r="M35" i="4" s="1"/>
  <c r="K192" i="4"/>
  <c r="L192" i="4" s="1"/>
  <c r="M192" i="4" s="1"/>
  <c r="K53" i="4"/>
  <c r="L53" i="4" s="1"/>
  <c r="M53" i="4" s="1"/>
  <c r="K316" i="4"/>
  <c r="L316" i="4" s="1"/>
  <c r="M316" i="4" s="1"/>
  <c r="K87" i="4"/>
  <c r="L87" i="4" s="1"/>
  <c r="M87" i="4" s="1"/>
  <c r="K410" i="4"/>
  <c r="L410" i="4" s="1"/>
  <c r="M410" i="4" s="1"/>
  <c r="K154" i="4"/>
  <c r="L154" i="4" s="1"/>
  <c r="M154" i="4" s="1"/>
  <c r="K209" i="4"/>
  <c r="L209" i="4" s="1"/>
  <c r="M209" i="4" s="1"/>
  <c r="K421" i="4"/>
  <c r="L421" i="4" s="1"/>
  <c r="M421" i="4" s="1"/>
  <c r="K808" i="4"/>
  <c r="L808" i="4" s="1"/>
  <c r="M808" i="4" s="1"/>
  <c r="K590" i="4"/>
  <c r="L590" i="4" s="1"/>
  <c r="M590" i="4" s="1"/>
  <c r="K509" i="4"/>
  <c r="L509" i="4" s="1"/>
  <c r="M509" i="4" s="1"/>
  <c r="K406" i="4"/>
  <c r="L406" i="4" s="1"/>
  <c r="M406" i="4" s="1"/>
  <c r="K270" i="4"/>
  <c r="L270" i="4" s="1"/>
  <c r="M270" i="4" s="1"/>
  <c r="K134" i="4"/>
  <c r="L134" i="4" s="1"/>
  <c r="M134" i="4" s="1"/>
  <c r="K437" i="4"/>
  <c r="L437" i="4" s="1"/>
  <c r="M437" i="4" s="1"/>
  <c r="K454" i="4"/>
  <c r="L454" i="4" s="1"/>
  <c r="M454" i="4" s="1"/>
  <c r="K838" i="4"/>
  <c r="L838" i="4" s="1"/>
  <c r="M838" i="4" s="1"/>
  <c r="K602" i="4"/>
  <c r="L602" i="4" s="1"/>
  <c r="M602" i="4" s="1"/>
  <c r="K478" i="4"/>
  <c r="L478" i="4" s="1"/>
  <c r="M478" i="4" s="1"/>
  <c r="K1001" i="4"/>
  <c r="L1001" i="4" s="1"/>
  <c r="M1001" i="4" s="1"/>
  <c r="K643" i="4"/>
  <c r="L643" i="4" s="1"/>
  <c r="M643" i="4" s="1"/>
  <c r="K975" i="4"/>
  <c r="L975" i="4" s="1"/>
  <c r="M975" i="4" s="1"/>
  <c r="K882" i="4"/>
  <c r="L882" i="4" s="1"/>
  <c r="M882" i="4" s="1"/>
  <c r="K777" i="4"/>
  <c r="L777" i="4" s="1"/>
  <c r="M777" i="4" s="1"/>
  <c r="K966" i="4"/>
  <c r="L966" i="4" s="1"/>
  <c r="M966" i="4" s="1"/>
  <c r="K830" i="4"/>
  <c r="L830" i="4" s="1"/>
  <c r="M830" i="4" s="1"/>
  <c r="K265" i="4"/>
  <c r="L265" i="4" s="1"/>
  <c r="M265" i="4" s="1"/>
  <c r="K30" i="4"/>
  <c r="L30" i="4" s="1"/>
  <c r="M30" i="4" s="1"/>
  <c r="K89" i="4"/>
  <c r="L89" i="4" s="1"/>
  <c r="M89" i="4" s="1"/>
  <c r="K257" i="4"/>
  <c r="L257" i="4" s="1"/>
  <c r="M257" i="4" s="1"/>
  <c r="K44" i="4"/>
  <c r="L44" i="4" s="1"/>
  <c r="M44" i="4" s="1"/>
  <c r="K261" i="4"/>
  <c r="L261" i="4" s="1"/>
  <c r="M261" i="4" s="1"/>
  <c r="K82" i="4"/>
  <c r="L82" i="4" s="1"/>
  <c r="M82" i="4" s="1"/>
  <c r="K470" i="4"/>
  <c r="L470" i="4" s="1"/>
  <c r="M470" i="4" s="1"/>
  <c r="K112" i="4"/>
  <c r="L112" i="4" s="1"/>
  <c r="M112" i="4" s="1"/>
  <c r="K479" i="4"/>
  <c r="L479" i="4" s="1"/>
  <c r="M479" i="4" s="1"/>
  <c r="K184" i="4"/>
  <c r="L184" i="4" s="1"/>
  <c r="M184" i="4" s="1"/>
  <c r="K236" i="4"/>
  <c r="L236" i="4" s="1"/>
  <c r="M236" i="4" s="1"/>
  <c r="K430" i="4"/>
  <c r="L430" i="4" s="1"/>
  <c r="M430" i="4" s="1"/>
  <c r="K227" i="4"/>
  <c r="L227" i="4" s="1"/>
  <c r="M227" i="4" s="1"/>
  <c r="K610" i="4"/>
  <c r="L610" i="4" s="1"/>
  <c r="M610" i="4" s="1"/>
  <c r="K518" i="4"/>
  <c r="L518" i="4" s="1"/>
  <c r="M518" i="4" s="1"/>
  <c r="K425" i="4"/>
  <c r="L425" i="4" s="1"/>
  <c r="M425" i="4" s="1"/>
  <c r="K275" i="4"/>
  <c r="L275" i="4" s="1"/>
  <c r="M275" i="4" s="1"/>
  <c r="K138" i="4"/>
  <c r="L138" i="4" s="1"/>
  <c r="M138" i="4" s="1"/>
  <c r="K445" i="4"/>
  <c r="L445" i="4" s="1"/>
  <c r="M445" i="4" s="1"/>
  <c r="K459" i="4"/>
  <c r="L459" i="4" s="1"/>
  <c r="M459" i="4" s="1"/>
  <c r="K856" i="4"/>
  <c r="L856" i="4" s="1"/>
  <c r="M856" i="4" s="1"/>
  <c r="K607" i="4"/>
  <c r="L607" i="4" s="1"/>
  <c r="M607" i="4" s="1"/>
  <c r="K483" i="4"/>
  <c r="L483" i="4" s="1"/>
  <c r="M483" i="4" s="1"/>
  <c r="K349" i="4"/>
  <c r="L349" i="4" s="1"/>
  <c r="M349" i="4" s="1"/>
  <c r="K660" i="4"/>
  <c r="L660" i="4" s="1"/>
  <c r="M660" i="4" s="1"/>
  <c r="K634" i="4"/>
  <c r="L634" i="4" s="1"/>
  <c r="M634" i="4" s="1"/>
  <c r="K890" i="4"/>
  <c r="L890" i="4" s="1"/>
  <c r="M890" i="4" s="1"/>
  <c r="K781" i="4"/>
  <c r="L781" i="4" s="1"/>
  <c r="M781" i="4" s="1"/>
  <c r="K664" i="4"/>
  <c r="L664" i="4" s="1"/>
  <c r="M664" i="4" s="1"/>
  <c r="F1022" i="4"/>
  <c r="K969" i="4"/>
  <c r="L969" i="4" s="1"/>
  <c r="M969" i="4" s="1"/>
  <c r="K918" i="4"/>
  <c r="L918" i="4" s="1"/>
  <c r="M918" i="4" s="1"/>
  <c r="K864" i="4"/>
  <c r="L864" i="4" s="1"/>
  <c r="M864" i="4" s="1"/>
  <c r="K793" i="4"/>
  <c r="L793" i="4" s="1"/>
  <c r="M793" i="4" s="1"/>
  <c r="K735" i="4"/>
  <c r="L735" i="4" s="1"/>
  <c r="M735" i="4" s="1"/>
  <c r="K650" i="4"/>
  <c r="L650" i="4" s="1"/>
  <c r="M650" i="4" s="1"/>
  <c r="K995" i="4"/>
  <c r="L995" i="4" s="1"/>
  <c r="M995" i="4" s="1"/>
  <c r="K922" i="4"/>
  <c r="L922" i="4" s="1"/>
  <c r="M922" i="4" s="1"/>
  <c r="K810" i="4"/>
  <c r="L810" i="4" s="1"/>
  <c r="M810" i="4" s="1"/>
  <c r="K734" i="4"/>
  <c r="L734" i="4" s="1"/>
  <c r="M734" i="4" s="1"/>
  <c r="K670" i="4"/>
  <c r="L670" i="4" s="1"/>
  <c r="M670" i="4" s="1"/>
  <c r="K977" i="4"/>
  <c r="L977" i="4" s="1"/>
  <c r="M977" i="4" s="1"/>
  <c r="K926" i="4"/>
  <c r="L926" i="4" s="1"/>
  <c r="M926" i="4" s="1"/>
  <c r="K889" i="4"/>
  <c r="L889" i="4" s="1"/>
  <c r="M889" i="4" s="1"/>
  <c r="K841" i="4"/>
  <c r="L841" i="4" s="1"/>
  <c r="M841" i="4" s="1"/>
  <c r="K796" i="4"/>
  <c r="L796" i="4" s="1"/>
  <c r="M796" i="4" s="1"/>
  <c r="K742" i="4"/>
  <c r="L742" i="4" s="1"/>
  <c r="M742" i="4" s="1"/>
  <c r="K689" i="4"/>
  <c r="L689" i="4" s="1"/>
  <c r="M689" i="4" s="1"/>
  <c r="K1010" i="4"/>
  <c r="L1010" i="4" s="1"/>
  <c r="M1010" i="4" s="1"/>
  <c r="K930" i="4"/>
  <c r="L930" i="4" s="1"/>
  <c r="M930" i="4" s="1"/>
  <c r="K786" i="4"/>
  <c r="L786" i="4" s="1"/>
  <c r="M786" i="4" s="1"/>
  <c r="K679" i="4"/>
  <c r="L679" i="4" s="1"/>
  <c r="M679" i="4" s="1"/>
  <c r="K980" i="4"/>
  <c r="L980" i="4" s="1"/>
  <c r="M980" i="4" s="1"/>
  <c r="K925" i="4"/>
  <c r="L925" i="4" s="1"/>
  <c r="M925" i="4" s="1"/>
  <c r="K892" i="4"/>
  <c r="L892" i="4" s="1"/>
  <c r="M892" i="4" s="1"/>
  <c r="K849" i="4"/>
  <c r="L849" i="4" s="1"/>
  <c r="M849" i="4" s="1"/>
  <c r="K800" i="4"/>
  <c r="L800" i="4" s="1"/>
  <c r="M800" i="4" s="1"/>
  <c r="K745" i="4"/>
  <c r="L745" i="4" s="1"/>
  <c r="M745" i="4" s="1"/>
  <c r="K697" i="4"/>
  <c r="L697" i="4" s="1"/>
  <c r="M697" i="4" s="1"/>
  <c r="K983" i="4"/>
  <c r="L983" i="4" s="1"/>
  <c r="M983" i="4" s="1"/>
  <c r="K906" i="4"/>
  <c r="L906" i="4" s="1"/>
  <c r="M906" i="4" s="1"/>
  <c r="K842" i="4"/>
  <c r="L842" i="4" s="1"/>
  <c r="M842" i="4" s="1"/>
  <c r="K747" i="4"/>
  <c r="L747" i="4" s="1"/>
  <c r="M747" i="4" s="1"/>
  <c r="K704" i="4"/>
  <c r="L704" i="4" s="1"/>
  <c r="M704" i="4" s="1"/>
  <c r="K642" i="4"/>
  <c r="L642" i="4" s="1"/>
  <c r="M642" i="4" s="1"/>
  <c r="K794" i="4"/>
  <c r="L794" i="4" s="1"/>
  <c r="M794" i="4" s="1"/>
  <c r="K899" i="4"/>
  <c r="L899" i="4" s="1"/>
  <c r="M899" i="4" s="1"/>
  <c r="K613" i="4"/>
  <c r="L613" i="4" s="1"/>
  <c r="M613" i="4" s="1"/>
  <c r="K767" i="4"/>
  <c r="L767" i="4" s="1"/>
  <c r="M767" i="4" s="1"/>
  <c r="K588" i="4"/>
  <c r="L588" i="4" s="1"/>
  <c r="M588" i="4" s="1"/>
  <c r="K522" i="4"/>
  <c r="L522" i="4" s="1"/>
  <c r="M522" i="4" s="1"/>
  <c r="K424" i="4"/>
  <c r="L424" i="4" s="1"/>
  <c r="M424" i="4" s="1"/>
  <c r="K359" i="4"/>
  <c r="L359" i="4" s="1"/>
  <c r="M359" i="4" s="1"/>
  <c r="K860" i="4"/>
  <c r="L860" i="4" s="1"/>
  <c r="M860" i="4" s="1"/>
  <c r="K612" i="4"/>
  <c r="L612" i="4" s="1"/>
  <c r="M612" i="4" s="1"/>
  <c r="K565" i="4"/>
  <c r="L565" i="4" s="1"/>
  <c r="M565" i="4" s="1"/>
  <c r="K496" i="4"/>
  <c r="L496" i="4" s="1"/>
  <c r="M496" i="4" s="1"/>
  <c r="K436" i="4"/>
  <c r="L436" i="4" s="1"/>
  <c r="M436" i="4" s="1"/>
  <c r="K378" i="4"/>
  <c r="L378" i="4" s="1"/>
  <c r="M378" i="4" s="1"/>
  <c r="K818" i="4"/>
  <c r="L818" i="4" s="1"/>
  <c r="M818" i="4" s="1"/>
  <c r="K620" i="4"/>
  <c r="L620" i="4" s="1"/>
  <c r="M620" i="4" s="1"/>
  <c r="K532" i="4"/>
  <c r="L532" i="4" s="1"/>
  <c r="M532" i="4" s="1"/>
  <c r="K428" i="4"/>
  <c r="L428" i="4" s="1"/>
  <c r="M428" i="4" s="1"/>
  <c r="K386" i="4"/>
  <c r="L386" i="4" s="1"/>
  <c r="M386" i="4" s="1"/>
  <c r="K942" i="4"/>
  <c r="L942" i="4" s="1"/>
  <c r="M942" i="4" s="1"/>
  <c r="K727" i="4"/>
  <c r="L727" i="4" s="1"/>
  <c r="M727" i="4" s="1"/>
  <c r="K576" i="4"/>
  <c r="L576" i="4" s="1"/>
  <c r="M576" i="4" s="1"/>
  <c r="K525" i="4"/>
  <c r="L525" i="4" s="1"/>
  <c r="M525" i="4" s="1"/>
  <c r="K472" i="4"/>
  <c r="L472" i="4" s="1"/>
  <c r="M472" i="4" s="1"/>
  <c r="K435" i="4"/>
  <c r="L435" i="4" s="1"/>
  <c r="M435" i="4" s="1"/>
  <c r="K377" i="4"/>
  <c r="L377" i="4" s="1"/>
  <c r="M377" i="4" s="1"/>
  <c r="K651" i="4"/>
  <c r="L651" i="4" s="1"/>
  <c r="M651" i="4" s="1"/>
  <c r="K489" i="4"/>
  <c r="L489" i="4" s="1"/>
  <c r="M489" i="4" s="1"/>
  <c r="K365" i="4"/>
  <c r="L365" i="4" s="1"/>
  <c r="M365" i="4" s="1"/>
  <c r="K271" i="4"/>
  <c r="L271" i="4" s="1"/>
  <c r="M271" i="4" s="1"/>
  <c r="K222" i="4"/>
  <c r="L222" i="4" s="1"/>
  <c r="M222" i="4" s="1"/>
  <c r="K155" i="4"/>
  <c r="L155" i="4" s="1"/>
  <c r="M155" i="4" s="1"/>
  <c r="K776" i="4"/>
  <c r="L776" i="4" s="1"/>
  <c r="M776" i="4" s="1"/>
  <c r="K503" i="4"/>
  <c r="L503" i="4" s="1"/>
  <c r="M503" i="4" s="1"/>
  <c r="K352" i="4"/>
  <c r="L352" i="4" s="1"/>
  <c r="M352" i="4" s="1"/>
  <c r="K284" i="4"/>
  <c r="L284" i="4" s="1"/>
  <c r="M284" i="4" s="1"/>
  <c r="K207" i="4"/>
  <c r="L207" i="4" s="1"/>
  <c r="M207" i="4" s="1"/>
  <c r="K158" i="4"/>
  <c r="L158" i="4" s="1"/>
  <c r="M158" i="4" s="1"/>
  <c r="K575" i="4"/>
  <c r="L575" i="4" s="1"/>
  <c r="M575" i="4" s="1"/>
  <c r="K449" i="4"/>
  <c r="L449" i="4" s="1"/>
  <c r="M449" i="4" s="1"/>
  <c r="K328" i="4"/>
  <c r="L328" i="4" s="1"/>
  <c r="M328" i="4" s="1"/>
  <c r="K260" i="4"/>
  <c r="L260" i="4" s="1"/>
  <c r="M260" i="4" s="1"/>
  <c r="K211" i="4"/>
  <c r="L211" i="4" s="1"/>
  <c r="M211" i="4" s="1"/>
  <c r="K539" i="4"/>
  <c r="L539" i="4" s="1"/>
  <c r="M539" i="4" s="1"/>
  <c r="K456" i="4"/>
  <c r="L456" i="4" s="1"/>
  <c r="M456" i="4" s="1"/>
  <c r="K318" i="4"/>
  <c r="L318" i="4" s="1"/>
  <c r="M318" i="4" s="1"/>
  <c r="K251" i="4"/>
  <c r="L251" i="4" s="1"/>
  <c r="M251" i="4" s="1"/>
  <c r="K667" i="4"/>
  <c r="L667" i="4" s="1"/>
  <c r="M667" i="4" s="1"/>
  <c r="K463" i="4"/>
  <c r="L463" i="4" s="1"/>
  <c r="M463" i="4" s="1"/>
  <c r="K309" i="4"/>
  <c r="L309" i="4" s="1"/>
  <c r="M309" i="4" s="1"/>
  <c r="K241" i="4"/>
  <c r="L241" i="4" s="1"/>
  <c r="M241" i="4" s="1"/>
  <c r="K736" i="4"/>
  <c r="L736" i="4" s="1"/>
  <c r="M736" i="4" s="1"/>
  <c r="K545" i="4"/>
  <c r="L545" i="4" s="1"/>
  <c r="M545" i="4" s="1"/>
  <c r="K453" i="4"/>
  <c r="L453" i="4" s="1"/>
  <c r="M453" i="4" s="1"/>
  <c r="K366" i="4"/>
  <c r="L366" i="4" s="1"/>
  <c r="M366" i="4" s="1"/>
  <c r="K294" i="4"/>
  <c r="L294" i="4" s="1"/>
  <c r="M294" i="4" s="1"/>
  <c r="K231" i="4"/>
  <c r="L231" i="4" s="1"/>
  <c r="M231" i="4" s="1"/>
  <c r="K562" i="4"/>
  <c r="L562" i="4" s="1"/>
  <c r="M562" i="4" s="1"/>
  <c r="K203" i="4"/>
  <c r="L203" i="4" s="1"/>
  <c r="M203" i="4" s="1"/>
  <c r="K149" i="4"/>
  <c r="L149" i="4" s="1"/>
  <c r="M149" i="4" s="1"/>
  <c r="K46" i="4"/>
  <c r="L46" i="4" s="1"/>
  <c r="M46" i="4" s="1"/>
  <c r="K554" i="4"/>
  <c r="L554" i="4" s="1"/>
  <c r="M554" i="4" s="1"/>
  <c r="K285" i="4"/>
  <c r="L285" i="4" s="1"/>
  <c r="M285" i="4" s="1"/>
  <c r="K136" i="4"/>
  <c r="L136" i="4" s="1"/>
  <c r="M136" i="4" s="1"/>
  <c r="K66" i="4"/>
  <c r="L66" i="4" s="1"/>
  <c r="M66" i="4" s="1"/>
  <c r="K621" i="4"/>
  <c r="L621" i="4" s="1"/>
  <c r="M621" i="4" s="1"/>
  <c r="K169" i="4"/>
  <c r="L169" i="4" s="1"/>
  <c r="M169" i="4" s="1"/>
  <c r="K99" i="4"/>
  <c r="L99" i="4" s="1"/>
  <c r="M99" i="4" s="1"/>
  <c r="K31" i="4"/>
  <c r="L31" i="4" s="1"/>
  <c r="M31" i="4" s="1"/>
  <c r="K361" i="4"/>
  <c r="L361" i="4" s="1"/>
  <c r="M361" i="4" s="1"/>
  <c r="K157" i="4"/>
  <c r="L157" i="4" s="1"/>
  <c r="M157" i="4" s="1"/>
  <c r="K64" i="4"/>
  <c r="L64" i="4" s="1"/>
  <c r="M64" i="4" s="1"/>
  <c r="K15" i="4"/>
  <c r="L15" i="4" s="1"/>
  <c r="M15" i="4" s="1"/>
  <c r="K330" i="4"/>
  <c r="L330" i="4" s="1"/>
  <c r="M330" i="4" s="1"/>
  <c r="K161" i="4"/>
  <c r="L161" i="4" s="1"/>
  <c r="M161" i="4" s="1"/>
  <c r="K1008" i="4"/>
  <c r="L1008" i="4" s="1"/>
  <c r="M1008" i="4" s="1"/>
  <c r="K964" i="4"/>
  <c r="L964" i="4" s="1"/>
  <c r="M964" i="4" s="1"/>
  <c r="K910" i="4"/>
  <c r="L910" i="4" s="1"/>
  <c r="M910" i="4" s="1"/>
  <c r="K846" i="4"/>
  <c r="L846" i="4" s="1"/>
  <c r="M846" i="4" s="1"/>
  <c r="K788" i="4"/>
  <c r="L788" i="4" s="1"/>
  <c r="M788" i="4" s="1"/>
  <c r="K707" i="4"/>
  <c r="L707" i="4" s="1"/>
  <c r="M707" i="4" s="1"/>
  <c r="K646" i="4"/>
  <c r="L646" i="4" s="1"/>
  <c r="M646" i="4" s="1"/>
  <c r="K991" i="4"/>
  <c r="L991" i="4" s="1"/>
  <c r="M991" i="4" s="1"/>
  <c r="K867" i="4"/>
  <c r="L867" i="4" s="1"/>
  <c r="M867" i="4" s="1"/>
  <c r="K787" i="4"/>
  <c r="L787" i="4" s="1"/>
  <c r="M787" i="4" s="1"/>
  <c r="K725" i="4"/>
  <c r="L725" i="4" s="1"/>
  <c r="M725" i="4" s="1"/>
  <c r="K665" i="4"/>
  <c r="L665" i="4" s="1"/>
  <c r="M665" i="4" s="1"/>
  <c r="K972" i="4"/>
  <c r="L972" i="4" s="1"/>
  <c r="M972" i="4" s="1"/>
  <c r="K917" i="4"/>
  <c r="L917" i="4" s="1"/>
  <c r="M917" i="4" s="1"/>
  <c r="K885" i="4"/>
  <c r="L885" i="4" s="1"/>
  <c r="M885" i="4" s="1"/>
  <c r="K836" i="4"/>
  <c r="L836" i="4" s="1"/>
  <c r="M836" i="4" s="1"/>
  <c r="K792" i="4"/>
  <c r="L792" i="4" s="1"/>
  <c r="M792" i="4" s="1"/>
  <c r="K733" i="4"/>
  <c r="L733" i="4" s="1"/>
  <c r="M733" i="4" s="1"/>
  <c r="K684" i="4"/>
  <c r="L684" i="4" s="1"/>
  <c r="M684" i="4" s="1"/>
  <c r="K1002" i="4"/>
  <c r="L1002" i="4" s="1"/>
  <c r="M1002" i="4" s="1"/>
  <c r="K875" i="4"/>
  <c r="L875" i="4" s="1"/>
  <c r="M875" i="4" s="1"/>
  <c r="K763" i="4"/>
  <c r="L763" i="4" s="1"/>
  <c r="M763" i="4" s="1"/>
  <c r="K674" i="4"/>
  <c r="L674" i="4" s="1"/>
  <c r="M674" i="4" s="1"/>
  <c r="K976" i="4"/>
  <c r="L976" i="4" s="1"/>
  <c r="M976" i="4" s="1"/>
  <c r="K921" i="4"/>
  <c r="L921" i="4" s="1"/>
  <c r="M921" i="4" s="1"/>
  <c r="K888" i="4"/>
  <c r="L888" i="4" s="1"/>
  <c r="M888" i="4" s="1"/>
  <c r="K844" i="4"/>
  <c r="L844" i="4" s="1"/>
  <c r="M844" i="4" s="1"/>
  <c r="K790" i="4"/>
  <c r="L790" i="4" s="1"/>
  <c r="M790" i="4" s="1"/>
  <c r="K741" i="4"/>
  <c r="L741" i="4" s="1"/>
  <c r="M741" i="4" s="1"/>
  <c r="K692" i="4"/>
  <c r="L692" i="4" s="1"/>
  <c r="M692" i="4" s="1"/>
  <c r="K978" i="4"/>
  <c r="L978" i="4" s="1"/>
  <c r="M978" i="4" s="1"/>
  <c r="K898" i="4"/>
  <c r="L898" i="4" s="1"/>
  <c r="M898" i="4" s="1"/>
  <c r="K827" i="4"/>
  <c r="L827" i="4" s="1"/>
  <c r="M827" i="4" s="1"/>
  <c r="K743" i="4"/>
  <c r="L743" i="4" s="1"/>
  <c r="M743" i="4" s="1"/>
  <c r="K699" i="4"/>
  <c r="L699" i="4" s="1"/>
  <c r="M699" i="4" s="1"/>
  <c r="K638" i="4"/>
  <c r="L638" i="4" s="1"/>
  <c r="M638" i="4" s="1"/>
  <c r="K705" i="4"/>
  <c r="L705" i="4" s="1"/>
  <c r="M705" i="4" s="1"/>
  <c r="K883" i="4"/>
  <c r="L883" i="4" s="1"/>
  <c r="M883" i="4" s="1"/>
  <c r="K947" i="4"/>
  <c r="L947" i="4" s="1"/>
  <c r="M947" i="4" s="1"/>
  <c r="K731" i="4"/>
  <c r="L731" i="4" s="1"/>
  <c r="M731" i="4" s="1"/>
  <c r="K578" i="4"/>
  <c r="L578" i="4" s="1"/>
  <c r="M578" i="4" s="1"/>
  <c r="K517" i="4"/>
  <c r="L517" i="4" s="1"/>
  <c r="M517" i="4" s="1"/>
  <c r="K420" i="4"/>
  <c r="L420" i="4" s="1"/>
  <c r="M420" i="4" s="1"/>
  <c r="K354" i="4"/>
  <c r="L354" i="4" s="1"/>
  <c r="M354" i="4" s="1"/>
  <c r="K822" i="4"/>
  <c r="L822" i="4" s="1"/>
  <c r="M822" i="4" s="1"/>
  <c r="K603" i="4"/>
  <c r="L603" i="4" s="1"/>
  <c r="M603" i="4" s="1"/>
  <c r="K548" i="4"/>
  <c r="L548" i="4" s="1"/>
  <c r="M548" i="4" s="1"/>
  <c r="K492" i="4"/>
  <c r="L492" i="4" s="1"/>
  <c r="M492" i="4" s="1"/>
  <c r="K432" i="4"/>
  <c r="L432" i="4" s="1"/>
  <c r="M432" i="4" s="1"/>
  <c r="K364" i="4"/>
  <c r="L364" i="4" s="1"/>
  <c r="M364" i="4" s="1"/>
  <c r="K799" i="4"/>
  <c r="L799" i="4" s="1"/>
  <c r="M799" i="4" s="1"/>
  <c r="K611" i="4"/>
  <c r="L611" i="4" s="1"/>
  <c r="M611" i="4" s="1"/>
  <c r="K526" i="4"/>
  <c r="L526" i="4" s="1"/>
  <c r="M526" i="4" s="1"/>
  <c r="K423" i="4"/>
  <c r="L423" i="4" s="1"/>
  <c r="M423" i="4" s="1"/>
  <c r="K381" i="4"/>
  <c r="L381" i="4" s="1"/>
  <c r="M381" i="4" s="1"/>
  <c r="K924" i="4"/>
  <c r="L924" i="4" s="1"/>
  <c r="M924" i="4" s="1"/>
  <c r="K627" i="4"/>
  <c r="L627" i="4" s="1"/>
  <c r="M627" i="4" s="1"/>
  <c r="K568" i="4"/>
  <c r="L568" i="4" s="1"/>
  <c r="M568" i="4" s="1"/>
  <c r="K520" i="4"/>
  <c r="L520" i="4" s="1"/>
  <c r="M520" i="4" s="1"/>
  <c r="K468" i="4"/>
  <c r="L468" i="4" s="1"/>
  <c r="M468" i="4" s="1"/>
  <c r="K427" i="4"/>
  <c r="L427" i="4" s="1"/>
  <c r="M427" i="4" s="1"/>
  <c r="K372" i="4"/>
  <c r="L372" i="4" s="1"/>
  <c r="M372" i="4" s="1"/>
  <c r="K622" i="4"/>
  <c r="L622" i="4" s="1"/>
  <c r="M622" i="4" s="1"/>
  <c r="K471" i="4"/>
  <c r="L471" i="4" s="1"/>
  <c r="M471" i="4" s="1"/>
  <c r="K356" i="4"/>
  <c r="L356" i="4" s="1"/>
  <c r="M356" i="4" s="1"/>
  <c r="K266" i="4"/>
  <c r="L266" i="4" s="1"/>
  <c r="M266" i="4" s="1"/>
  <c r="K204" i="4"/>
  <c r="L204" i="4" s="1"/>
  <c r="M204" i="4" s="1"/>
  <c r="K142" i="4"/>
  <c r="L142" i="4" s="1"/>
  <c r="M142" i="4" s="1"/>
  <c r="K635" i="4"/>
  <c r="L635" i="4" s="1"/>
  <c r="M635" i="4" s="1"/>
  <c r="K494" i="4"/>
  <c r="L494" i="4" s="1"/>
  <c r="M494" i="4" s="1"/>
  <c r="K329" i="4"/>
  <c r="L329" i="4" s="1"/>
  <c r="M329" i="4" s="1"/>
  <c r="K279" i="4"/>
  <c r="L279" i="4" s="1"/>
  <c r="M279" i="4" s="1"/>
  <c r="K202" i="4"/>
  <c r="L202" i="4" s="1"/>
  <c r="M202" i="4" s="1"/>
  <c r="K128" i="4"/>
  <c r="L128" i="4" s="1"/>
  <c r="M128" i="4" s="1"/>
  <c r="K567" i="4"/>
  <c r="L567" i="4" s="1"/>
  <c r="M567" i="4" s="1"/>
  <c r="K433" i="4"/>
  <c r="L433" i="4" s="1"/>
  <c r="M433" i="4" s="1"/>
  <c r="K314" i="4"/>
  <c r="L314" i="4" s="1"/>
  <c r="M314" i="4" s="1"/>
  <c r="K255" i="4"/>
  <c r="L255" i="4" s="1"/>
  <c r="M255" i="4" s="1"/>
  <c r="K206" i="4"/>
  <c r="L206" i="4" s="1"/>
  <c r="M206" i="4" s="1"/>
  <c r="K528" i="4"/>
  <c r="L528" i="4" s="1"/>
  <c r="M528" i="4" s="1"/>
  <c r="K415" i="4"/>
  <c r="L415" i="4" s="1"/>
  <c r="M415" i="4" s="1"/>
  <c r="K300" i="4"/>
  <c r="L300" i="4" s="1"/>
  <c r="M300" i="4" s="1"/>
  <c r="K246" i="4"/>
  <c r="L246" i="4" s="1"/>
  <c r="M246" i="4" s="1"/>
  <c r="K626" i="4"/>
  <c r="L626" i="4" s="1"/>
  <c r="M626" i="4" s="1"/>
  <c r="K438" i="4"/>
  <c r="L438" i="4" s="1"/>
  <c r="M438" i="4" s="1"/>
  <c r="K304" i="4"/>
  <c r="L304" i="4" s="1"/>
  <c r="M304" i="4" s="1"/>
  <c r="K237" i="4"/>
  <c r="L237" i="4" s="1"/>
  <c r="M237" i="4" s="1"/>
  <c r="K663" i="4"/>
  <c r="L663" i="4" s="1"/>
  <c r="M663" i="4" s="1"/>
  <c r="K535" i="4"/>
  <c r="L535" i="4" s="1"/>
  <c r="M535" i="4" s="1"/>
  <c r="K446" i="4"/>
  <c r="L446" i="4" s="1"/>
  <c r="M446" i="4" s="1"/>
  <c r="K346" i="4"/>
  <c r="L346" i="4" s="1"/>
  <c r="M346" i="4" s="1"/>
  <c r="K281" i="4"/>
  <c r="L281" i="4" s="1"/>
  <c r="M281" i="4" s="1"/>
  <c r="K218" i="4"/>
  <c r="L218" i="4" s="1"/>
  <c r="M218" i="4" s="1"/>
  <c r="K523" i="4"/>
  <c r="L523" i="4" s="1"/>
  <c r="M523" i="4" s="1"/>
  <c r="K196" i="4"/>
  <c r="L196" i="4" s="1"/>
  <c r="M196" i="4" s="1"/>
  <c r="K143" i="4"/>
  <c r="L143" i="4" s="1"/>
  <c r="M143" i="4" s="1"/>
  <c r="K34" i="4"/>
  <c r="L34" i="4" s="1"/>
  <c r="M34" i="4" s="1"/>
  <c r="K513" i="4"/>
  <c r="L513" i="4" s="1"/>
  <c r="M513" i="4" s="1"/>
  <c r="K230" i="4"/>
  <c r="L230" i="4" s="1"/>
  <c r="M230" i="4" s="1"/>
  <c r="K131" i="4"/>
  <c r="L131" i="4" s="1"/>
  <c r="M131" i="4" s="1"/>
  <c r="K50" i="4"/>
  <c r="L50" i="4" s="1"/>
  <c r="M50" i="4" s="1"/>
  <c r="K579" i="4"/>
  <c r="L579" i="4" s="1"/>
  <c r="M579" i="4" s="1"/>
  <c r="K152" i="4"/>
  <c r="L152" i="4" s="1"/>
  <c r="M152" i="4" s="1"/>
  <c r="K90" i="4"/>
  <c r="L90" i="4" s="1"/>
  <c r="M90" i="4" s="1"/>
  <c r="K27" i="4"/>
  <c r="L27" i="4" s="1"/>
  <c r="M27" i="4" s="1"/>
  <c r="K334" i="4"/>
  <c r="L334" i="4" s="1"/>
  <c r="M334" i="4" s="1"/>
  <c r="K151" i="4"/>
  <c r="L151" i="4" s="1"/>
  <c r="M151" i="4" s="1"/>
  <c r="K60" i="4"/>
  <c r="L60" i="4" s="1"/>
  <c r="M60" i="4" s="1"/>
  <c r="K789" i="4"/>
  <c r="L789" i="4" s="1"/>
  <c r="M789" i="4" s="1"/>
  <c r="K311" i="4"/>
  <c r="L311" i="4" s="1"/>
  <c r="M311" i="4" s="1"/>
  <c r="K156" i="4"/>
  <c r="L156" i="4" s="1"/>
  <c r="M156" i="4" s="1"/>
  <c r="K93" i="4"/>
  <c r="L93" i="4" s="1"/>
  <c r="M93" i="4" s="1"/>
  <c r="K52" i="4"/>
  <c r="L52" i="4" s="1"/>
  <c r="M52" i="4" s="1"/>
  <c r="K1004" i="4"/>
  <c r="L1004" i="4" s="1"/>
  <c r="M1004" i="4" s="1"/>
  <c r="K960" i="4"/>
  <c r="L960" i="4" s="1"/>
  <c r="M960" i="4" s="1"/>
  <c r="K902" i="4"/>
  <c r="L902" i="4" s="1"/>
  <c r="M902" i="4" s="1"/>
  <c r="K837" i="4"/>
  <c r="L837" i="4" s="1"/>
  <c r="M837" i="4" s="1"/>
  <c r="K784" i="4"/>
  <c r="L784" i="4" s="1"/>
  <c r="M784" i="4" s="1"/>
  <c r="K694" i="4"/>
  <c r="L694" i="4" s="1"/>
  <c r="M694" i="4" s="1"/>
  <c r="K641" i="4"/>
  <c r="L641" i="4" s="1"/>
  <c r="M641" i="4" s="1"/>
  <c r="K986" i="4"/>
  <c r="L986" i="4" s="1"/>
  <c r="M986" i="4" s="1"/>
  <c r="K863" i="4"/>
  <c r="L863" i="4" s="1"/>
  <c r="M863" i="4" s="1"/>
  <c r="K783" i="4"/>
  <c r="L783" i="4" s="1"/>
  <c r="M783" i="4" s="1"/>
  <c r="K1000" i="4"/>
  <c r="L1000" i="4" s="1"/>
  <c r="M1000" i="4" s="1"/>
  <c r="K950" i="4"/>
  <c r="L950" i="4" s="1"/>
  <c r="M950" i="4" s="1"/>
  <c r="K894" i="4"/>
  <c r="L894" i="4" s="1"/>
  <c r="M894" i="4" s="1"/>
  <c r="K832" i="4"/>
  <c r="L832" i="4" s="1"/>
  <c r="M832" i="4" s="1"/>
  <c r="K774" i="4"/>
  <c r="L774" i="4" s="1"/>
  <c r="M774" i="4" s="1"/>
  <c r="K685" i="4"/>
  <c r="L685" i="4" s="1"/>
  <c r="M685" i="4" s="1"/>
  <c r="K637" i="4"/>
  <c r="L637" i="4" s="1"/>
  <c r="M637" i="4" s="1"/>
  <c r="K963" i="4"/>
  <c r="L963" i="4" s="1"/>
  <c r="M963" i="4" s="1"/>
  <c r="K858" i="4"/>
  <c r="L858" i="4" s="1"/>
  <c r="M858" i="4" s="1"/>
  <c r="K778" i="4"/>
  <c r="L778" i="4" s="1"/>
  <c r="M778" i="4" s="1"/>
  <c r="K716" i="4"/>
  <c r="L716" i="4" s="1"/>
  <c r="M716" i="4" s="1"/>
  <c r="K654" i="4"/>
  <c r="L654" i="4" s="1"/>
  <c r="M654" i="4" s="1"/>
  <c r="K958" i="4"/>
  <c r="L958" i="4" s="1"/>
  <c r="M958" i="4" s="1"/>
  <c r="K909" i="4"/>
  <c r="L909" i="4" s="1"/>
  <c r="M909" i="4" s="1"/>
  <c r="K876" i="4"/>
  <c r="L876" i="4" s="1"/>
  <c r="M876" i="4" s="1"/>
  <c r="K825" i="4"/>
  <c r="L825" i="4" s="1"/>
  <c r="M825" i="4" s="1"/>
  <c r="K773" i="4"/>
  <c r="L773" i="4" s="1"/>
  <c r="M773" i="4" s="1"/>
  <c r="K715" i="4"/>
  <c r="L715" i="4" s="1"/>
  <c r="M715" i="4" s="1"/>
  <c r="K669" i="4"/>
  <c r="L669" i="4" s="1"/>
  <c r="M669" i="4" s="1"/>
  <c r="K971" i="4"/>
  <c r="L971" i="4" s="1"/>
  <c r="M971" i="4" s="1"/>
  <c r="K866" i="4"/>
  <c r="L866" i="4" s="1"/>
  <c r="M866" i="4" s="1"/>
  <c r="K754" i="4"/>
  <c r="L754" i="4" s="1"/>
  <c r="M754" i="4" s="1"/>
  <c r="K648" i="4"/>
  <c r="L648" i="4" s="1"/>
  <c r="M648" i="4" s="1"/>
  <c r="K957" i="4"/>
  <c r="L957" i="4" s="1"/>
  <c r="M957" i="4" s="1"/>
  <c r="K996" i="4"/>
  <c r="L996" i="4" s="1"/>
  <c r="M996" i="4" s="1"/>
  <c r="K941" i="4"/>
  <c r="L941" i="4" s="1"/>
  <c r="M941" i="4" s="1"/>
  <c r="K886" i="4"/>
  <c r="L886" i="4" s="1"/>
  <c r="M886" i="4" s="1"/>
  <c r="K821" i="4"/>
  <c r="L821" i="4" s="1"/>
  <c r="M821" i="4" s="1"/>
  <c r="K765" i="4"/>
  <c r="L765" i="4" s="1"/>
  <c r="M765" i="4" s="1"/>
  <c r="K681" i="4"/>
  <c r="L681" i="4" s="1"/>
  <c r="M681" i="4" s="1"/>
  <c r="K2" i="4"/>
  <c r="L2" i="4" s="1"/>
  <c r="M2" i="4" s="1"/>
  <c r="K959" i="4"/>
  <c r="L959" i="4" s="1"/>
  <c r="M959" i="4" s="1"/>
  <c r="K850" i="4"/>
  <c r="L850" i="4" s="1"/>
  <c r="M850" i="4" s="1"/>
  <c r="K755" i="4"/>
  <c r="L755" i="4" s="1"/>
  <c r="M755" i="4" s="1"/>
  <c r="K712" i="4"/>
  <c r="L712" i="4" s="1"/>
  <c r="M712" i="4" s="1"/>
  <c r="K649" i="4"/>
  <c r="L649" i="4" s="1"/>
  <c r="M649" i="4" s="1"/>
  <c r="K949" i="4"/>
  <c r="L949" i="4" s="1"/>
  <c r="M949" i="4" s="1"/>
  <c r="K905" i="4"/>
  <c r="L905" i="4" s="1"/>
  <c r="M905" i="4" s="1"/>
  <c r="K872" i="4"/>
  <c r="L872" i="4" s="1"/>
  <c r="M872" i="4" s="1"/>
  <c r="K820" i="4"/>
  <c r="L820" i="4" s="1"/>
  <c r="M820" i="4" s="1"/>
  <c r="K769" i="4"/>
  <c r="L769" i="4" s="1"/>
  <c r="M769" i="4" s="1"/>
  <c r="K711" i="4"/>
  <c r="L711" i="4" s="1"/>
  <c r="M711" i="4" s="1"/>
  <c r="K661" i="4"/>
  <c r="L661" i="4" s="1"/>
  <c r="M661" i="4" s="1"/>
  <c r="K967" i="4"/>
  <c r="L967" i="4" s="1"/>
  <c r="M967" i="4" s="1"/>
  <c r="K835" i="4"/>
  <c r="L835" i="4" s="1"/>
  <c r="M835" i="4" s="1"/>
  <c r="K724" i="4"/>
  <c r="L724" i="4" s="1"/>
  <c r="M724" i="4" s="1"/>
  <c r="K1006" i="4"/>
  <c r="L1006" i="4" s="1"/>
  <c r="M1006" i="4" s="1"/>
  <c r="K953" i="4"/>
  <c r="L953" i="4" s="1"/>
  <c r="M953" i="4" s="1"/>
  <c r="K908" i="4"/>
  <c r="L908" i="4" s="1"/>
  <c r="M908" i="4" s="1"/>
  <c r="K870" i="4"/>
  <c r="L870" i="4" s="1"/>
  <c r="M870" i="4" s="1"/>
  <c r="K824" i="4"/>
  <c r="L824" i="4" s="1"/>
  <c r="M824" i="4" s="1"/>
  <c r="K772" i="4"/>
  <c r="L772" i="4" s="1"/>
  <c r="M772" i="4" s="1"/>
  <c r="K728" i="4"/>
  <c r="L728" i="4" s="1"/>
  <c r="M728" i="4" s="1"/>
  <c r="K673" i="4"/>
  <c r="L673" i="4" s="1"/>
  <c r="M673" i="4" s="1"/>
  <c r="K946" i="4"/>
  <c r="L946" i="4" s="1"/>
  <c r="M946" i="4" s="1"/>
  <c r="K859" i="4"/>
  <c r="L859" i="4" s="1"/>
  <c r="M859" i="4" s="1"/>
  <c r="K802" i="4"/>
  <c r="L802" i="4" s="1"/>
  <c r="M802" i="4" s="1"/>
  <c r="K726" i="4"/>
  <c r="L726" i="4" s="1"/>
  <c r="M726" i="4" s="1"/>
  <c r="K686" i="4"/>
  <c r="L686" i="4" s="1"/>
  <c r="M686" i="4" s="1"/>
  <c r="K938" i="4"/>
  <c r="L938" i="4" s="1"/>
  <c r="M938" i="4" s="1"/>
  <c r="K636" i="4"/>
  <c r="L636" i="4" s="1"/>
  <c r="M636" i="4" s="1"/>
  <c r="K682" i="4"/>
  <c r="L682" i="4" s="1"/>
  <c r="M682" i="4" s="1"/>
  <c r="K879" i="4"/>
  <c r="L879" i="4" s="1"/>
  <c r="M879" i="4" s="1"/>
  <c r="K624" i="4"/>
  <c r="L624" i="4" s="1"/>
  <c r="M624" i="4" s="1"/>
  <c r="K561" i="4"/>
  <c r="L561" i="4" s="1"/>
  <c r="M561" i="4" s="1"/>
  <c r="K469" i="4"/>
  <c r="L469" i="4" s="1"/>
  <c r="M469" i="4" s="1"/>
  <c r="K391" i="4"/>
  <c r="L391" i="4" s="1"/>
  <c r="M391" i="4" s="1"/>
  <c r="K984" i="4"/>
  <c r="L984" i="4" s="1"/>
  <c r="M984" i="4" s="1"/>
  <c r="K748" i="4"/>
  <c r="L748" i="4" s="1"/>
  <c r="M748" i="4" s="1"/>
  <c r="K587" i="4"/>
  <c r="L587" i="4" s="1"/>
  <c r="M587" i="4" s="1"/>
  <c r="K527" i="4"/>
  <c r="L527" i="4" s="1"/>
  <c r="M527" i="4" s="1"/>
  <c r="K473" i="4"/>
  <c r="L473" i="4" s="1"/>
  <c r="M473" i="4" s="1"/>
  <c r="K400" i="4"/>
  <c r="L400" i="4" s="1"/>
  <c r="M400" i="4" s="1"/>
  <c r="K907" i="4"/>
  <c r="L907" i="4" s="1"/>
  <c r="M907" i="4" s="1"/>
  <c r="K691" i="4"/>
  <c r="L691" i="4" s="1"/>
  <c r="M691" i="4" s="1"/>
  <c r="K586" i="4"/>
  <c r="L586" i="4" s="1"/>
  <c r="M586" i="4" s="1"/>
  <c r="K487" i="4"/>
  <c r="L487" i="4" s="1"/>
  <c r="M487" i="4" s="1"/>
  <c r="K408" i="4"/>
  <c r="L408" i="4" s="1"/>
  <c r="M408" i="4" s="1"/>
  <c r="K353" i="4"/>
  <c r="L353" i="4" s="1"/>
  <c r="M353" i="4" s="1"/>
  <c r="K817" i="4"/>
  <c r="L817" i="4" s="1"/>
  <c r="M817" i="4" s="1"/>
  <c r="K615" i="4"/>
  <c r="L615" i="4" s="1"/>
  <c r="M615" i="4" s="1"/>
  <c r="K547" i="4"/>
  <c r="L547" i="4" s="1"/>
  <c r="M547" i="4" s="1"/>
  <c r="K495" i="4"/>
  <c r="L495" i="4" s="1"/>
  <c r="M495" i="4" s="1"/>
  <c r="K451" i="4"/>
  <c r="L451" i="4" s="1"/>
  <c r="M451" i="4" s="1"/>
  <c r="K399" i="4"/>
  <c r="L399" i="4" s="1"/>
  <c r="M399" i="4" s="1"/>
  <c r="K357" i="4"/>
  <c r="L357" i="4" s="1"/>
  <c r="M357" i="4" s="1"/>
  <c r="K524" i="4"/>
  <c r="L524" i="4" s="1"/>
  <c r="M524" i="4" s="1"/>
  <c r="K411" i="4"/>
  <c r="L411" i="4" s="1"/>
  <c r="M411" i="4" s="1"/>
  <c r="K317" i="4"/>
  <c r="L317" i="4" s="1"/>
  <c r="M317" i="4" s="1"/>
  <c r="K245" i="4"/>
  <c r="L245" i="4" s="1"/>
  <c r="M245" i="4" s="1"/>
  <c r="K177" i="4"/>
  <c r="L177" i="4" s="1"/>
  <c r="M177" i="4" s="1"/>
  <c r="K125" i="4"/>
  <c r="L125" i="4" s="1"/>
  <c r="M125" i="4" s="1"/>
  <c r="K596" i="4"/>
  <c r="L596" i="4" s="1"/>
  <c r="M596" i="4" s="1"/>
  <c r="K442" i="4"/>
  <c r="L442" i="4" s="1"/>
  <c r="M442" i="4" s="1"/>
  <c r="K306" i="4"/>
  <c r="L306" i="4" s="1"/>
  <c r="M306" i="4" s="1"/>
  <c r="K253" i="4"/>
  <c r="L253" i="4" s="1"/>
  <c r="M253" i="4" s="1"/>
  <c r="K181" i="4"/>
  <c r="L181" i="4" s="1"/>
  <c r="M181" i="4" s="1"/>
  <c r="K757" i="4"/>
  <c r="L757" i="4" s="1"/>
  <c r="M757" i="4" s="1"/>
  <c r="K540" i="4"/>
  <c r="L540" i="4" s="1"/>
  <c r="M540" i="4" s="1"/>
  <c r="K388" i="4"/>
  <c r="L388" i="4" s="1"/>
  <c r="M388" i="4" s="1"/>
  <c r="K296" i="4"/>
  <c r="L296" i="4" s="1"/>
  <c r="M296" i="4" s="1"/>
  <c r="K229" i="4"/>
  <c r="L229" i="4" s="1"/>
  <c r="M229" i="4" s="1"/>
  <c r="K629" i="4"/>
  <c r="L629" i="4" s="1"/>
  <c r="M629" i="4" s="1"/>
  <c r="K501" i="4"/>
  <c r="L501" i="4" s="1"/>
  <c r="M501" i="4" s="1"/>
  <c r="K350" i="4"/>
  <c r="L350" i="4" s="1"/>
  <c r="M350" i="4" s="1"/>
  <c r="K273" i="4"/>
  <c r="L273" i="4" s="1"/>
  <c r="M273" i="4" s="1"/>
  <c r="K210" i="4"/>
  <c r="L210" i="4" s="1"/>
  <c r="M210" i="4" s="1"/>
  <c r="K572" i="4"/>
  <c r="L572" i="4" s="1"/>
  <c r="M572" i="4" s="1"/>
  <c r="K347" i="4"/>
  <c r="L347" i="4" s="1"/>
  <c r="M347" i="4" s="1"/>
  <c r="K286" i="4"/>
  <c r="L286" i="4" s="1"/>
  <c r="M286" i="4" s="1"/>
  <c r="K219" i="4"/>
  <c r="L219" i="4" s="1"/>
  <c r="M219" i="4" s="1"/>
  <c r="K589" i="4"/>
  <c r="L589" i="4" s="1"/>
  <c r="M589" i="4" s="1"/>
  <c r="K498" i="4"/>
  <c r="L498" i="4" s="1"/>
  <c r="M498" i="4" s="1"/>
  <c r="K412" i="4"/>
  <c r="L412" i="4" s="1"/>
  <c r="M412" i="4" s="1"/>
  <c r="K326" i="4"/>
  <c r="L326" i="4" s="1"/>
  <c r="M326" i="4" s="1"/>
  <c r="K267" i="4"/>
  <c r="L267" i="4" s="1"/>
  <c r="M267" i="4" s="1"/>
  <c r="K200" i="4"/>
  <c r="L200" i="4" s="1"/>
  <c r="M200" i="4" s="1"/>
  <c r="K325" i="4"/>
  <c r="L325" i="4" s="1"/>
  <c r="M325" i="4" s="1"/>
  <c r="K178" i="4"/>
  <c r="L178" i="4" s="1"/>
  <c r="M178" i="4" s="1"/>
  <c r="K71" i="4"/>
  <c r="L71" i="4" s="1"/>
  <c r="M71" i="4" s="1"/>
  <c r="K13" i="4"/>
  <c r="L13" i="4" s="1"/>
  <c r="M13" i="4" s="1"/>
  <c r="K374" i="4"/>
  <c r="L374" i="4" s="1"/>
  <c r="M374" i="4" s="1"/>
  <c r="K194" i="4"/>
  <c r="L194" i="4" s="1"/>
  <c r="M194" i="4" s="1"/>
  <c r="K104" i="4"/>
  <c r="L104" i="4" s="1"/>
  <c r="M104" i="4" s="1"/>
  <c r="K24" i="4"/>
  <c r="L24" i="4" s="1"/>
  <c r="M24" i="4" s="1"/>
  <c r="K335" i="4"/>
  <c r="L335" i="4" s="1"/>
  <c r="M335" i="4" s="1"/>
  <c r="K120" i="4"/>
  <c r="L120" i="4" s="1"/>
  <c r="M120" i="4" s="1"/>
  <c r="K65" i="4"/>
  <c r="L65" i="4" s="1"/>
  <c r="M65" i="4" s="1"/>
  <c r="K502" i="4"/>
  <c r="L502" i="4" s="1"/>
  <c r="M502" i="4" s="1"/>
  <c r="K243" i="4"/>
  <c r="L243" i="4" s="1"/>
  <c r="M243" i="4" s="1"/>
  <c r="K119" i="4"/>
  <c r="L119" i="4" s="1"/>
  <c r="M119" i="4" s="1"/>
  <c r="K39" i="4"/>
  <c r="L39" i="4" s="1"/>
  <c r="M39" i="4" s="1"/>
  <c r="K533" i="4"/>
  <c r="L533" i="4" s="1"/>
  <c r="M533" i="4" s="1"/>
  <c r="K239" i="4"/>
  <c r="L239" i="4" s="1"/>
  <c r="M239" i="4" s="1"/>
  <c r="K140" i="4"/>
  <c r="L140" i="4" s="1"/>
  <c r="M140" i="4" s="1"/>
  <c r="K992" i="4"/>
  <c r="L992" i="4" s="1"/>
  <c r="M992" i="4" s="1"/>
  <c r="K937" i="4"/>
  <c r="L937" i="4" s="1"/>
  <c r="M937" i="4" s="1"/>
  <c r="K877" i="4"/>
  <c r="L877" i="4" s="1"/>
  <c r="M877" i="4" s="1"/>
  <c r="K816" i="4"/>
  <c r="L816" i="4" s="1"/>
  <c r="M816" i="4" s="1"/>
  <c r="K761" i="4"/>
  <c r="L761" i="4" s="1"/>
  <c r="M761" i="4" s="1"/>
  <c r="K676" i="4"/>
  <c r="L676" i="4" s="1"/>
  <c r="M676" i="4" s="1"/>
  <c r="K1007" i="4"/>
  <c r="L1007" i="4" s="1"/>
  <c r="M1007" i="4" s="1"/>
  <c r="K954" i="4"/>
  <c r="L954" i="4" s="1"/>
  <c r="M954" i="4" s="1"/>
  <c r="K831" i="4"/>
  <c r="L831" i="4" s="1"/>
  <c r="M831" i="4" s="1"/>
  <c r="K751" i="4"/>
  <c r="L751" i="4" s="1"/>
  <c r="M751" i="4" s="1"/>
  <c r="K703" i="4"/>
  <c r="L703" i="4" s="1"/>
  <c r="M703" i="4" s="1"/>
  <c r="K645" i="4"/>
  <c r="L645" i="4" s="1"/>
  <c r="M645" i="4" s="1"/>
  <c r="K945" i="4"/>
  <c r="L945" i="4" s="1"/>
  <c r="M945" i="4" s="1"/>
  <c r="K901" i="4"/>
  <c r="L901" i="4" s="1"/>
  <c r="M901" i="4" s="1"/>
  <c r="K862" i="4"/>
  <c r="L862" i="4" s="1"/>
  <c r="M862" i="4" s="1"/>
  <c r="K814" i="4"/>
  <c r="L814" i="4" s="1"/>
  <c r="M814" i="4" s="1"/>
  <c r="K764" i="4"/>
  <c r="L764" i="4" s="1"/>
  <c r="M764" i="4" s="1"/>
  <c r="K706" i="4"/>
  <c r="L706" i="4" s="1"/>
  <c r="M706" i="4" s="1"/>
  <c r="K657" i="4"/>
  <c r="L657" i="4" s="1"/>
  <c r="M657" i="4" s="1"/>
  <c r="K962" i="4"/>
  <c r="L962" i="4" s="1"/>
  <c r="M962" i="4" s="1"/>
  <c r="K819" i="4"/>
  <c r="L819" i="4" s="1"/>
  <c r="M819" i="4" s="1"/>
  <c r="K720" i="4"/>
  <c r="L720" i="4" s="1"/>
  <c r="M720" i="4" s="1"/>
  <c r="K998" i="4"/>
  <c r="L998" i="4" s="1"/>
  <c r="M998" i="4" s="1"/>
  <c r="K948" i="4"/>
  <c r="L948" i="4" s="1"/>
  <c r="M948" i="4" s="1"/>
  <c r="K904" i="4"/>
  <c r="L904" i="4" s="1"/>
  <c r="M904" i="4" s="1"/>
  <c r="K861" i="4"/>
  <c r="L861" i="4" s="1"/>
  <c r="M861" i="4" s="1"/>
  <c r="K813" i="4"/>
  <c r="L813" i="4" s="1"/>
  <c r="M813" i="4" s="1"/>
  <c r="K768" i="4"/>
  <c r="L768" i="4" s="1"/>
  <c r="M768" i="4" s="1"/>
  <c r="K723" i="4"/>
  <c r="L723" i="4" s="1"/>
  <c r="M723" i="4" s="1"/>
  <c r="K656" i="4"/>
  <c r="L656" i="4" s="1"/>
  <c r="M656" i="4" s="1"/>
  <c r="K923" i="4"/>
  <c r="L923" i="4" s="1"/>
  <c r="M923" i="4" s="1"/>
  <c r="K855" i="4"/>
  <c r="L855" i="4" s="1"/>
  <c r="M855" i="4" s="1"/>
  <c r="K779" i="4"/>
  <c r="L779" i="4" s="1"/>
  <c r="M779" i="4" s="1"/>
  <c r="K717" i="4"/>
  <c r="L717" i="4" s="1"/>
  <c r="M717" i="4" s="1"/>
  <c r="K671" i="4"/>
  <c r="L671" i="4" s="1"/>
  <c r="M671" i="4" s="1"/>
  <c r="K903" i="4"/>
  <c r="L903" i="4" s="1"/>
  <c r="M903" i="4" s="1"/>
  <c r="K631" i="4"/>
  <c r="L631" i="4" s="1"/>
  <c r="M631" i="4" s="1"/>
  <c r="K630" i="4"/>
  <c r="L630" i="4" s="1"/>
  <c r="M630" i="4" s="1"/>
  <c r="K843" i="4"/>
  <c r="L843" i="4" s="1"/>
  <c r="M843" i="4" s="1"/>
  <c r="K616" i="4"/>
  <c r="L616" i="4" s="1"/>
  <c r="M616" i="4" s="1"/>
  <c r="K557" i="4"/>
  <c r="L557" i="4" s="1"/>
  <c r="M557" i="4" s="1"/>
  <c r="K452" i="4"/>
  <c r="L452" i="4" s="1"/>
  <c r="M452" i="4" s="1"/>
  <c r="K379" i="4"/>
  <c r="L379" i="4" s="1"/>
  <c r="M379" i="4" s="1"/>
  <c r="K965" i="4"/>
  <c r="L965" i="4" s="1"/>
  <c r="M965" i="4" s="1"/>
  <c r="K696" i="4"/>
  <c r="L696" i="4" s="1"/>
  <c r="M696" i="4" s="1"/>
  <c r="K582" i="4"/>
  <c r="L582" i="4" s="1"/>
  <c r="M582" i="4" s="1"/>
  <c r="K521" i="4"/>
  <c r="L521" i="4" s="1"/>
  <c r="M521" i="4" s="1"/>
  <c r="K464" i="4"/>
  <c r="L464" i="4" s="1"/>
  <c r="M464" i="4" s="1"/>
  <c r="K395" i="4"/>
  <c r="L395" i="4" s="1"/>
  <c r="M395" i="4" s="1"/>
  <c r="K891" i="4"/>
  <c r="L891" i="4" s="1"/>
  <c r="M891" i="4" s="1"/>
  <c r="K672" i="4"/>
  <c r="L672" i="4" s="1"/>
  <c r="M672" i="4" s="1"/>
  <c r="K581" i="4"/>
  <c r="L581" i="4" s="1"/>
  <c r="M581" i="4" s="1"/>
  <c r="K482" i="4"/>
  <c r="L482" i="4" s="1"/>
  <c r="M482" i="4" s="1"/>
  <c r="K404" i="4"/>
  <c r="L404" i="4" s="1"/>
  <c r="M404" i="4" s="1"/>
  <c r="K348" i="4"/>
  <c r="L348" i="4" s="1"/>
  <c r="M348" i="4" s="1"/>
  <c r="K798" i="4"/>
  <c r="L798" i="4" s="1"/>
  <c r="M798" i="4" s="1"/>
  <c r="K601" i="4"/>
  <c r="L601" i="4" s="1"/>
  <c r="M601" i="4" s="1"/>
  <c r="K541" i="4"/>
  <c r="L541" i="4" s="1"/>
  <c r="M541" i="4" s="1"/>
  <c r="K491" i="4"/>
  <c r="L491" i="4" s="1"/>
  <c r="M491" i="4" s="1"/>
  <c r="K447" i="4"/>
  <c r="L447" i="4" s="1"/>
  <c r="M447" i="4" s="1"/>
  <c r="K393" i="4"/>
  <c r="L393" i="4" s="1"/>
  <c r="M393" i="4" s="1"/>
  <c r="K1009" i="4"/>
  <c r="L1009" i="4" s="1"/>
  <c r="M1009" i="4" s="1"/>
  <c r="K514" i="4"/>
  <c r="L514" i="4" s="1"/>
  <c r="M514" i="4" s="1"/>
  <c r="K401" i="4"/>
  <c r="L401" i="4" s="1"/>
  <c r="M401" i="4" s="1"/>
  <c r="K312" i="4"/>
  <c r="L312" i="4" s="1"/>
  <c r="M312" i="4" s="1"/>
  <c r="K240" i="4"/>
  <c r="L240" i="4" s="1"/>
  <c r="M240" i="4" s="1"/>
  <c r="K173" i="4"/>
  <c r="L173" i="4" s="1"/>
  <c r="M173" i="4" s="1"/>
  <c r="K993" i="4"/>
  <c r="L993" i="4" s="1"/>
  <c r="M993" i="4" s="1"/>
  <c r="K551" i="4"/>
  <c r="L551" i="4" s="1"/>
  <c r="M551" i="4" s="1"/>
  <c r="K407" i="4"/>
  <c r="L407" i="4" s="1"/>
  <c r="M407" i="4" s="1"/>
  <c r="K297" i="4"/>
  <c r="L297" i="4" s="1"/>
  <c r="M297" i="4" s="1"/>
  <c r="K248" i="4"/>
  <c r="L248" i="4" s="1"/>
  <c r="M248" i="4" s="1"/>
  <c r="K176" i="4"/>
  <c r="L176" i="4" s="1"/>
  <c r="M176" i="4" s="1"/>
  <c r="K687" i="4"/>
  <c r="L687" i="4" s="1"/>
  <c r="M687" i="4" s="1"/>
  <c r="K510" i="4"/>
  <c r="L510" i="4" s="1"/>
  <c r="M510" i="4" s="1"/>
  <c r="K370" i="4"/>
  <c r="L370" i="4" s="1"/>
  <c r="M370" i="4" s="1"/>
  <c r="K291" i="4"/>
  <c r="L291" i="4" s="1"/>
  <c r="M291" i="4" s="1"/>
  <c r="K224" i="4"/>
  <c r="L224" i="4" s="1"/>
  <c r="M224" i="4" s="1"/>
  <c r="K593" i="4"/>
  <c r="L593" i="4" s="1"/>
  <c r="M593" i="4" s="1"/>
  <c r="K484" i="4"/>
  <c r="L484" i="4" s="1"/>
  <c r="M484" i="4" s="1"/>
  <c r="K338" i="4"/>
  <c r="L338" i="4" s="1"/>
  <c r="M338" i="4" s="1"/>
  <c r="K269" i="4"/>
  <c r="L269" i="4" s="1"/>
  <c r="M269" i="4" s="1"/>
  <c r="K956" i="4"/>
  <c r="L956" i="4" s="1"/>
  <c r="M956" i="4" s="1"/>
  <c r="K564" i="4"/>
  <c r="L564" i="4" s="1"/>
  <c r="M564" i="4" s="1"/>
  <c r="K342" i="4"/>
  <c r="L342" i="4" s="1"/>
  <c r="M342" i="4" s="1"/>
  <c r="K268" i="4"/>
  <c r="L268" i="4" s="1"/>
  <c r="M268" i="4" s="1"/>
  <c r="K214" i="4"/>
  <c r="L214" i="4" s="1"/>
  <c r="M214" i="4" s="1"/>
  <c r="K580" i="4"/>
  <c r="L580" i="4" s="1"/>
  <c r="M580" i="4" s="1"/>
  <c r="K490" i="4"/>
  <c r="L490" i="4" s="1"/>
  <c r="M490" i="4" s="1"/>
  <c r="K402" i="4"/>
  <c r="L402" i="4" s="1"/>
  <c r="M402" i="4" s="1"/>
  <c r="K321" i="4"/>
  <c r="L321" i="4" s="1"/>
  <c r="M321" i="4" s="1"/>
  <c r="K258" i="4"/>
  <c r="L258" i="4" s="1"/>
  <c r="M258" i="4" s="1"/>
  <c r="K1005" i="4"/>
  <c r="L1005" i="4" s="1"/>
  <c r="M1005" i="4" s="1"/>
  <c r="K307" i="4"/>
  <c r="L307" i="4" s="1"/>
  <c r="M307" i="4" s="1"/>
  <c r="K172" i="4"/>
  <c r="L172" i="4" s="1"/>
  <c r="M172" i="4" s="1"/>
  <c r="K68" i="4"/>
  <c r="L68" i="4" s="1"/>
  <c r="M68" i="4" s="1"/>
  <c r="K17" i="4"/>
  <c r="L17" i="4" s="1"/>
  <c r="M17" i="4" s="1"/>
  <c r="K341" i="4"/>
  <c r="L341" i="4" s="1"/>
  <c r="M341" i="4" s="1"/>
  <c r="K982" i="4"/>
  <c r="L982" i="4" s="1"/>
  <c r="M982" i="4" s="1"/>
  <c r="K932" i="4"/>
  <c r="L932" i="4" s="1"/>
  <c r="M932" i="4" s="1"/>
  <c r="K873" i="4"/>
  <c r="L873" i="4" s="1"/>
  <c r="M873" i="4" s="1"/>
  <c r="K806" i="4"/>
  <c r="L806" i="4" s="1"/>
  <c r="M806" i="4" s="1"/>
  <c r="K756" i="4"/>
  <c r="L756" i="4" s="1"/>
  <c r="M756" i="4" s="1"/>
  <c r="K666" i="4"/>
  <c r="L666" i="4" s="1"/>
  <c r="M666" i="4" s="1"/>
  <c r="K1003" i="4"/>
  <c r="L1003" i="4" s="1"/>
  <c r="M1003" i="4" s="1"/>
  <c r="K931" i="4"/>
  <c r="L931" i="4" s="1"/>
  <c r="M931" i="4" s="1"/>
  <c r="K826" i="4"/>
  <c r="L826" i="4" s="1"/>
  <c r="M826" i="4" s="1"/>
  <c r="K746" i="4"/>
  <c r="L746" i="4" s="1"/>
  <c r="M746" i="4" s="1"/>
  <c r="K698" i="4"/>
  <c r="L698" i="4" s="1"/>
  <c r="M698" i="4" s="1"/>
  <c r="K990" i="4"/>
  <c r="L990" i="4" s="1"/>
  <c r="M990" i="4" s="1"/>
  <c r="K940" i="4"/>
  <c r="L940" i="4" s="1"/>
  <c r="M940" i="4" s="1"/>
  <c r="K897" i="4"/>
  <c r="L897" i="4" s="1"/>
  <c r="M897" i="4" s="1"/>
  <c r="K854" i="4"/>
  <c r="L854" i="4" s="1"/>
  <c r="M854" i="4" s="1"/>
  <c r="K805" i="4"/>
  <c r="L805" i="4" s="1"/>
  <c r="M805" i="4" s="1"/>
  <c r="K760" i="4"/>
  <c r="L760" i="4" s="1"/>
  <c r="M760" i="4" s="1"/>
  <c r="K702" i="4"/>
  <c r="L702" i="4" s="1"/>
  <c r="M702" i="4" s="1"/>
  <c r="K653" i="4"/>
  <c r="L653" i="4" s="1"/>
  <c r="M653" i="4" s="1"/>
  <c r="K939" i="4"/>
  <c r="L939" i="4" s="1"/>
  <c r="M939" i="4" s="1"/>
  <c r="K795" i="4"/>
  <c r="L795" i="4" s="1"/>
  <c r="M795" i="4" s="1"/>
  <c r="K710" i="4"/>
  <c r="L710" i="4" s="1"/>
  <c r="M710" i="4" s="1"/>
  <c r="K989" i="4"/>
  <c r="L989" i="4" s="1"/>
  <c r="M989" i="4" s="1"/>
  <c r="K944" i="4"/>
  <c r="L944" i="4" s="1"/>
  <c r="M944" i="4" s="1"/>
  <c r="K900" i="4"/>
  <c r="L900" i="4" s="1"/>
  <c r="M900" i="4" s="1"/>
  <c r="K857" i="4"/>
  <c r="L857" i="4" s="1"/>
  <c r="M857" i="4" s="1"/>
  <c r="K809" i="4"/>
  <c r="L809" i="4" s="1"/>
  <c r="M809" i="4" s="1"/>
  <c r="K758" i="4"/>
  <c r="L758" i="4" s="1"/>
  <c r="M758" i="4" s="1"/>
  <c r="K714" i="4"/>
  <c r="L714" i="4" s="1"/>
  <c r="M714" i="4" s="1"/>
  <c r="K644" i="4"/>
  <c r="L644" i="4" s="1"/>
  <c r="M644" i="4" s="1"/>
  <c r="K919" i="4"/>
  <c r="L919" i="4" s="1"/>
  <c r="M919" i="4" s="1"/>
  <c r="K851" i="4"/>
  <c r="L851" i="4" s="1"/>
  <c r="M851" i="4" s="1"/>
  <c r="K775" i="4"/>
  <c r="L775" i="4" s="1"/>
  <c r="M775" i="4" s="1"/>
  <c r="K713" i="4"/>
  <c r="L713" i="4" s="1"/>
  <c r="M713" i="4" s="1"/>
  <c r="K659" i="4"/>
  <c r="L659" i="4" s="1"/>
  <c r="M659" i="4" s="1"/>
  <c r="K887" i="4"/>
  <c r="L887" i="4" s="1"/>
  <c r="M887" i="4" s="1"/>
  <c r="K970" i="4"/>
  <c r="L970" i="4" s="1"/>
  <c r="M970" i="4" s="1"/>
  <c r="K625" i="4"/>
  <c r="L625" i="4" s="1"/>
  <c r="M625" i="4" s="1"/>
  <c r="K823" i="4"/>
  <c r="L823" i="4" s="1"/>
  <c r="M823" i="4" s="1"/>
  <c r="K604" i="4"/>
  <c r="L604" i="4" s="1"/>
  <c r="M604" i="4" s="1"/>
  <c r="K553" i="4"/>
  <c r="L553" i="4" s="1"/>
  <c r="M553" i="4" s="1"/>
  <c r="K448" i="4"/>
  <c r="L448" i="4" s="1"/>
  <c r="M448" i="4" s="1"/>
  <c r="K373" i="4"/>
  <c r="L373" i="4" s="1"/>
  <c r="M373" i="4" s="1"/>
  <c r="K929" i="4"/>
  <c r="L929" i="4" s="1"/>
  <c r="M929" i="4" s="1"/>
  <c r="K677" i="4"/>
  <c r="L677" i="4" s="1"/>
  <c r="M677" i="4" s="1"/>
  <c r="K577" i="4"/>
  <c r="L577" i="4" s="1"/>
  <c r="M577" i="4" s="1"/>
  <c r="K512" i="4"/>
  <c r="L512" i="4" s="1"/>
  <c r="M512" i="4" s="1"/>
  <c r="K455" i="4"/>
  <c r="L455" i="4" s="1"/>
  <c r="M455" i="4" s="1"/>
  <c r="K387" i="4"/>
  <c r="L387" i="4" s="1"/>
  <c r="M387" i="4" s="1"/>
  <c r="K874" i="4"/>
  <c r="L874" i="4" s="1"/>
  <c r="M874" i="4" s="1"/>
  <c r="K639" i="4"/>
  <c r="L639" i="4" s="1"/>
  <c r="M639" i="4" s="1"/>
  <c r="K552" i="4"/>
  <c r="L552" i="4" s="1"/>
  <c r="M552" i="4" s="1"/>
  <c r="K477" i="4"/>
  <c r="L477" i="4" s="1"/>
  <c r="M477" i="4" s="1"/>
  <c r="K394" i="4"/>
  <c r="L394" i="4" s="1"/>
  <c r="M394" i="4" s="1"/>
  <c r="K997" i="4"/>
  <c r="L997" i="4" s="1"/>
  <c r="M997" i="4" s="1"/>
  <c r="K780" i="4"/>
  <c r="L780" i="4" s="1"/>
  <c r="M780" i="4" s="1"/>
  <c r="K591" i="4"/>
  <c r="L591" i="4" s="1"/>
  <c r="M591" i="4" s="1"/>
  <c r="K536" i="4"/>
  <c r="L536" i="4" s="1"/>
  <c r="M536" i="4" s="1"/>
  <c r="K486" i="4"/>
  <c r="L486" i="4" s="1"/>
  <c r="M486" i="4" s="1"/>
  <c r="K443" i="4"/>
  <c r="L443" i="4" s="1"/>
  <c r="M443" i="4" s="1"/>
  <c r="K389" i="4"/>
  <c r="L389" i="4" s="1"/>
  <c r="M389" i="4" s="1"/>
  <c r="K869" i="4"/>
  <c r="L869" i="4" s="1"/>
  <c r="M869" i="4" s="1"/>
  <c r="K505" i="4"/>
  <c r="L505" i="4" s="1"/>
  <c r="M505" i="4" s="1"/>
  <c r="K392" i="4"/>
  <c r="L392" i="4" s="1"/>
  <c r="M392" i="4" s="1"/>
  <c r="K308" i="4"/>
  <c r="L308" i="4" s="1"/>
  <c r="M308" i="4" s="1"/>
  <c r="K235" i="4"/>
  <c r="L235" i="4" s="1"/>
  <c r="M235" i="4" s="1"/>
  <c r="K168" i="4"/>
  <c r="L168" i="4" s="1"/>
  <c r="M168" i="4" s="1"/>
  <c r="K920" i="4"/>
  <c r="L920" i="4" s="1"/>
  <c r="M920" i="4" s="1"/>
  <c r="K530" i="4"/>
  <c r="L530" i="4" s="1"/>
  <c r="M530" i="4" s="1"/>
  <c r="K398" i="4"/>
  <c r="L398" i="4" s="1"/>
  <c r="M398" i="4" s="1"/>
  <c r="K293" i="4"/>
  <c r="L293" i="4" s="1"/>
  <c r="M293" i="4" s="1"/>
  <c r="K244" i="4"/>
  <c r="L244" i="4" s="1"/>
  <c r="M244" i="4" s="1"/>
  <c r="K171" i="4"/>
  <c r="L171" i="4" s="1"/>
  <c r="M171" i="4" s="1"/>
  <c r="K614" i="4"/>
  <c r="L614" i="4" s="1"/>
  <c r="M614" i="4" s="1"/>
  <c r="K493" i="4"/>
  <c r="L493" i="4" s="1"/>
  <c r="M493" i="4" s="1"/>
  <c r="K343" i="4"/>
  <c r="L343" i="4" s="1"/>
  <c r="M343" i="4" s="1"/>
  <c r="K283" i="4"/>
  <c r="L283" i="4" s="1"/>
  <c r="M283" i="4" s="1"/>
  <c r="K220" i="4"/>
  <c r="L220" i="4" s="1"/>
  <c r="M220" i="4" s="1"/>
  <c r="K583" i="4"/>
  <c r="L583" i="4" s="1"/>
  <c r="M583" i="4" s="1"/>
  <c r="K475" i="4"/>
  <c r="L475" i="4" s="1"/>
  <c r="M475" i="4" s="1"/>
  <c r="K327" i="4"/>
  <c r="L327" i="4" s="1"/>
  <c r="M327" i="4" s="1"/>
  <c r="K264" i="4"/>
  <c r="L264" i="4" s="1"/>
  <c r="M264" i="4" s="1"/>
  <c r="K812" i="4"/>
  <c r="L812" i="4" s="1"/>
  <c r="M812" i="4" s="1"/>
  <c r="K546" i="4"/>
  <c r="L546" i="4" s="1"/>
  <c r="M546" i="4" s="1"/>
  <c r="K333" i="4"/>
  <c r="L333" i="4" s="1"/>
  <c r="M333" i="4" s="1"/>
  <c r="K263" i="4"/>
  <c r="L263" i="4" s="1"/>
  <c r="M263" i="4" s="1"/>
  <c r="K952" i="4"/>
  <c r="L952" i="4" s="1"/>
  <c r="M952" i="4" s="1"/>
  <c r="K563" i="4"/>
  <c r="L563" i="4" s="1"/>
  <c r="M563" i="4" s="1"/>
  <c r="K480" i="4"/>
  <c r="L480" i="4" s="1"/>
  <c r="M480" i="4" s="1"/>
  <c r="K384" i="4"/>
  <c r="L384" i="4" s="1"/>
  <c r="M384" i="4" s="1"/>
  <c r="K303" i="4"/>
  <c r="L303" i="4" s="1"/>
  <c r="M303" i="4" s="1"/>
  <c r="K254" i="4"/>
  <c r="L254" i="4" s="1"/>
  <c r="M254" i="4" s="1"/>
  <c r="K718" i="4"/>
  <c r="L718" i="4" s="1"/>
  <c r="M718" i="4" s="1"/>
  <c r="K234" i="4"/>
  <c r="L234" i="4" s="1"/>
  <c r="M234" i="4" s="1"/>
  <c r="K160" i="4"/>
  <c r="L160" i="4" s="1"/>
  <c r="M160" i="4" s="1"/>
  <c r="K62" i="4"/>
  <c r="L62" i="4" s="1"/>
  <c r="M62" i="4" s="1"/>
  <c r="K933" i="4"/>
  <c r="L933" i="4" s="1"/>
  <c r="M933" i="4" s="1"/>
  <c r="K320" i="4"/>
  <c r="L320" i="4" s="1"/>
  <c r="M320" i="4" s="1"/>
  <c r="K165" i="4"/>
  <c r="L165" i="4" s="1"/>
  <c r="M165" i="4" s="1"/>
  <c r="K83" i="4"/>
  <c r="L83" i="4" s="1"/>
  <c r="M83" i="4" s="1"/>
  <c r="K10" i="4"/>
  <c r="L10" i="4" s="1"/>
  <c r="M10" i="4" s="1"/>
  <c r="K280" i="4"/>
  <c r="L280" i="4" s="1"/>
  <c r="M280" i="4" s="1"/>
  <c r="K111" i="4"/>
  <c r="L111" i="4" s="1"/>
  <c r="M111" i="4" s="1"/>
  <c r="K40" i="4"/>
  <c r="L40" i="4" s="1"/>
  <c r="M40" i="4" s="1"/>
  <c r="K434" i="4"/>
  <c r="L434" i="4" s="1"/>
  <c r="M434" i="4" s="1"/>
  <c r="K187" i="4"/>
  <c r="L187" i="4" s="1"/>
  <c r="M187" i="4" s="1"/>
  <c r="K107" i="4"/>
  <c r="L107" i="4" s="1"/>
  <c r="M107" i="4" s="1"/>
  <c r="K22" i="4"/>
  <c r="L22" i="4" s="1"/>
  <c r="M22" i="4" s="1"/>
  <c r="K429" i="4"/>
  <c r="L429" i="4" s="1"/>
  <c r="M429" i="4" s="1"/>
  <c r="K180" i="4"/>
  <c r="L180" i="4" s="1"/>
  <c r="M180" i="4" s="1"/>
  <c r="K110" i="4"/>
  <c r="L110" i="4" s="1"/>
  <c r="M110" i="4" s="1"/>
  <c r="K69" i="4"/>
  <c r="L69" i="4" s="1"/>
  <c r="M69" i="4" s="1"/>
  <c r="K7" i="4"/>
  <c r="L7" i="4" s="1"/>
  <c r="M7" i="4" s="1"/>
  <c r="K216" i="4"/>
  <c r="L216" i="4" s="1"/>
  <c r="M216" i="4" s="1"/>
  <c r="K38" i="4"/>
  <c r="L38" i="4" s="1"/>
  <c r="M38" i="4" s="1"/>
  <c r="K170" i="4"/>
  <c r="L170" i="4" s="1"/>
  <c r="M170" i="4" s="1"/>
  <c r="K633" i="4"/>
  <c r="L633" i="4" s="1"/>
  <c r="M633" i="4" s="1"/>
  <c r="K137" i="4"/>
  <c r="L137" i="4" s="1"/>
  <c r="M137" i="4" s="1"/>
  <c r="K973" i="4"/>
  <c r="L973" i="4" s="1"/>
  <c r="M973" i="4" s="1"/>
  <c r="K928" i="4"/>
  <c r="L928" i="4" s="1"/>
  <c r="M928" i="4" s="1"/>
  <c r="K868" i="4"/>
  <c r="L868" i="4" s="1"/>
  <c r="M868" i="4" s="1"/>
  <c r="K797" i="4"/>
  <c r="L797" i="4" s="1"/>
  <c r="M797" i="4" s="1"/>
  <c r="K752" i="4"/>
  <c r="L752" i="4" s="1"/>
  <c r="M752" i="4" s="1"/>
  <c r="K662" i="4"/>
  <c r="L662" i="4" s="1"/>
  <c r="M662" i="4" s="1"/>
  <c r="K999" i="4"/>
  <c r="L999" i="4" s="1"/>
  <c r="M999" i="4" s="1"/>
  <c r="K927" i="4"/>
  <c r="L927" i="4" s="1"/>
  <c r="M927" i="4" s="1"/>
  <c r="K815" i="4"/>
  <c r="L815" i="4" s="1"/>
  <c r="M815" i="4" s="1"/>
  <c r="K738" i="4"/>
  <c r="L738" i="4" s="1"/>
  <c r="M738" i="4" s="1"/>
  <c r="K675" i="4"/>
  <c r="L675" i="4" s="1"/>
  <c r="M675" i="4" s="1"/>
  <c r="K981" i="4"/>
  <c r="L981" i="4" s="1"/>
  <c r="M981" i="4" s="1"/>
  <c r="K936" i="4"/>
  <c r="L936" i="4" s="1"/>
  <c r="M936" i="4" s="1"/>
  <c r="K893" i="4"/>
  <c r="L893" i="4" s="1"/>
  <c r="M893" i="4" s="1"/>
  <c r="K845" i="4"/>
  <c r="L845" i="4" s="1"/>
  <c r="M845" i="4" s="1"/>
  <c r="K801" i="4"/>
  <c r="L801" i="4" s="1"/>
  <c r="M801" i="4" s="1"/>
  <c r="K750" i="4"/>
  <c r="L750" i="4" s="1"/>
  <c r="M750" i="4" s="1"/>
  <c r="K693" i="4"/>
  <c r="L693" i="4" s="1"/>
  <c r="M693" i="4" s="1"/>
  <c r="K640" i="4"/>
  <c r="L640" i="4" s="1"/>
  <c r="M640" i="4" s="1"/>
  <c r="K935" i="4"/>
  <c r="L935" i="4" s="1"/>
  <c r="M935" i="4" s="1"/>
  <c r="K791" i="4"/>
  <c r="L791" i="4" s="1"/>
  <c r="M791" i="4" s="1"/>
  <c r="K683" i="4"/>
  <c r="L683" i="4" s="1"/>
  <c r="M683" i="4" s="1"/>
  <c r="K985" i="4"/>
  <c r="L985" i="4" s="1"/>
  <c r="M985" i="4" s="1"/>
  <c r="K934" i="4"/>
  <c r="L934" i="4" s="1"/>
  <c r="M934" i="4" s="1"/>
  <c r="K896" i="4"/>
  <c r="L896" i="4" s="1"/>
  <c r="M896" i="4" s="1"/>
  <c r="K853" i="4"/>
  <c r="L853" i="4" s="1"/>
  <c r="M853" i="4" s="1"/>
  <c r="K804" i="4"/>
  <c r="L804" i="4" s="1"/>
  <c r="M804" i="4" s="1"/>
  <c r="K749" i="4"/>
  <c r="L749" i="4" s="1"/>
  <c r="M749" i="4" s="1"/>
  <c r="K701" i="4"/>
  <c r="L701" i="4" s="1"/>
  <c r="M701" i="4" s="1"/>
  <c r="K987" i="4"/>
  <c r="L987" i="4" s="1"/>
  <c r="M987" i="4" s="1"/>
  <c r="K914" i="4"/>
  <c r="L914" i="4" s="1"/>
  <c r="M914" i="4" s="1"/>
  <c r="K847" i="4"/>
  <c r="L847" i="4" s="1"/>
  <c r="M847" i="4" s="1"/>
  <c r="K770" i="4"/>
  <c r="L770" i="4" s="1"/>
  <c r="M770" i="4" s="1"/>
  <c r="K708" i="4"/>
  <c r="L708" i="4" s="1"/>
  <c r="M708" i="4" s="1"/>
  <c r="K655" i="4"/>
  <c r="L655" i="4" s="1"/>
  <c r="M655" i="4" s="1"/>
  <c r="K834" i="4"/>
  <c r="L834" i="4" s="1"/>
  <c r="M834" i="4" s="1"/>
  <c r="K915" i="4"/>
  <c r="L915" i="4" s="1"/>
  <c r="M915" i="4" s="1"/>
  <c r="K617" i="4"/>
  <c r="L617" i="4" s="1"/>
  <c r="M617" i="4" s="1"/>
  <c r="K803" i="4"/>
  <c r="L803" i="4" s="1"/>
  <c r="M803" i="4" s="1"/>
  <c r="K598" i="4"/>
  <c r="L598" i="4" s="1"/>
  <c r="M598" i="4" s="1"/>
  <c r="K538" i="4"/>
  <c r="L538" i="4" s="1"/>
  <c r="M538" i="4" s="1"/>
  <c r="K440" i="4"/>
  <c r="L440" i="4" s="1"/>
  <c r="M440" i="4" s="1"/>
  <c r="K369" i="4"/>
  <c r="L369" i="4" s="1"/>
  <c r="M369" i="4" s="1"/>
  <c r="K878" i="4"/>
  <c r="L878" i="4" s="1"/>
  <c r="M878" i="4" s="1"/>
  <c r="K632" i="4"/>
  <c r="L632" i="4" s="1"/>
  <c r="M632" i="4" s="1"/>
  <c r="K573" i="4"/>
  <c r="L573" i="4" s="1"/>
  <c r="M573" i="4" s="1"/>
  <c r="K504" i="4"/>
  <c r="L504" i="4" s="1"/>
  <c r="M504" i="4" s="1"/>
  <c r="K444" i="4"/>
  <c r="L444" i="4" s="1"/>
  <c r="M444" i="4" s="1"/>
  <c r="K382" i="4"/>
  <c r="L382" i="4" s="1"/>
  <c r="M382" i="4" s="1"/>
  <c r="K839" i="4"/>
  <c r="L839" i="4" s="1"/>
  <c r="M839" i="4" s="1"/>
  <c r="K628" i="4"/>
  <c r="L628" i="4" s="1"/>
  <c r="M628" i="4" s="1"/>
  <c r="K542" i="4"/>
  <c r="L542" i="4" s="1"/>
  <c r="M542" i="4" s="1"/>
  <c r="K460" i="4"/>
  <c r="L460" i="4" s="1"/>
  <c r="M460" i="4" s="1"/>
  <c r="K390" i="4"/>
  <c r="L390" i="4" s="1"/>
  <c r="M390" i="4" s="1"/>
  <c r="K961" i="4"/>
  <c r="L961" i="4" s="1"/>
  <c r="M961" i="4" s="1"/>
  <c r="K744" i="4"/>
  <c r="L744" i="4" s="1"/>
  <c r="M744" i="4" s="1"/>
  <c r="K585" i="4"/>
  <c r="L585" i="4" s="1"/>
  <c r="M585" i="4" s="1"/>
  <c r="K531" i="4"/>
  <c r="L531" i="4" s="1"/>
  <c r="M531" i="4" s="1"/>
  <c r="K481" i="4"/>
  <c r="L481" i="4" s="1"/>
  <c r="M481" i="4" s="1"/>
  <c r="K439" i="4"/>
  <c r="L439" i="4" s="1"/>
  <c r="M439" i="4" s="1"/>
  <c r="K385" i="4"/>
  <c r="L385" i="4" s="1"/>
  <c r="M385" i="4" s="1"/>
  <c r="K722" i="4"/>
  <c r="L722" i="4" s="1"/>
  <c r="M722" i="4" s="1"/>
  <c r="K497" i="4"/>
  <c r="L497" i="4" s="1"/>
  <c r="M497" i="4" s="1"/>
  <c r="K375" i="4"/>
  <c r="L375" i="4" s="1"/>
  <c r="M375" i="4" s="1"/>
  <c r="K289" i="4"/>
  <c r="L289" i="4" s="1"/>
  <c r="M289" i="4" s="1"/>
  <c r="K226" i="4"/>
  <c r="L226" i="4" s="1"/>
  <c r="M226" i="4" s="1"/>
  <c r="K163" i="4"/>
  <c r="L163" i="4" s="1"/>
  <c r="M163" i="4" s="1"/>
  <c r="K852" i="4"/>
  <c r="L852" i="4" s="1"/>
  <c r="M852" i="4" s="1"/>
  <c r="K511" i="4"/>
  <c r="L511" i="4" s="1"/>
  <c r="M511" i="4" s="1"/>
  <c r="K362" i="4"/>
  <c r="L362" i="4" s="1"/>
  <c r="M362" i="4" s="1"/>
  <c r="K288" i="4"/>
  <c r="L288" i="4" s="1"/>
  <c r="M288" i="4" s="1"/>
  <c r="K225" i="4"/>
  <c r="L225" i="4" s="1"/>
  <c r="M225" i="4" s="1"/>
  <c r="K162" i="4"/>
  <c r="L162" i="4" s="1"/>
  <c r="M162" i="4" s="1"/>
  <c r="K594" i="4"/>
  <c r="L594" i="4" s="1"/>
  <c r="M594" i="4" s="1"/>
  <c r="K466" i="4"/>
  <c r="L466" i="4" s="1"/>
  <c r="M466" i="4" s="1"/>
  <c r="K339" i="4"/>
  <c r="L339" i="4" s="1"/>
  <c r="M339" i="4" s="1"/>
  <c r="K278" i="4"/>
  <c r="L278" i="4" s="1"/>
  <c r="M278" i="4" s="1"/>
  <c r="K215" i="4"/>
  <c r="L215" i="4" s="1"/>
  <c r="M215" i="4" s="1"/>
  <c r="K566" i="4"/>
  <c r="L566" i="4" s="1"/>
  <c r="M566" i="4" s="1"/>
  <c r="K465" i="4"/>
  <c r="L465" i="4" s="1"/>
  <c r="M465" i="4" s="1"/>
  <c r="K322" i="4"/>
  <c r="L322" i="4" s="1"/>
  <c r="M322" i="4" s="1"/>
  <c r="K259" i="4"/>
  <c r="L259" i="4" s="1"/>
  <c r="M259" i="4" s="1"/>
  <c r="K740" i="4"/>
  <c r="L740" i="4" s="1"/>
  <c r="M740" i="4" s="1"/>
  <c r="K507" i="4"/>
  <c r="L507" i="4" s="1"/>
  <c r="M507" i="4" s="1"/>
  <c r="K313" i="4"/>
  <c r="L313" i="4" s="1"/>
  <c r="M313" i="4" s="1"/>
  <c r="K79" i="4"/>
  <c r="L79" i="4" s="1"/>
  <c r="M79" i="4" s="1"/>
  <c r="K57" i="4"/>
  <c r="L57" i="4" s="1"/>
  <c r="M57" i="4" s="1"/>
  <c r="K559" i="4"/>
  <c r="L559" i="4" s="1"/>
  <c r="M559" i="4" s="1"/>
  <c r="K221" i="4"/>
  <c r="L221" i="4" s="1"/>
  <c r="M221" i="4" s="1"/>
  <c r="K76" i="4"/>
  <c r="L76" i="4" s="1"/>
  <c r="M76" i="4" s="1"/>
  <c r="K323" i="4"/>
  <c r="L323" i="4" s="1"/>
  <c r="M323" i="4" s="1"/>
  <c r="K182" i="4"/>
  <c r="L182" i="4" s="1"/>
  <c r="M182" i="4" s="1"/>
  <c r="K78" i="4"/>
  <c r="L78" i="4" s="1"/>
  <c r="M78" i="4" s="1"/>
  <c r="K426" i="4"/>
  <c r="L426" i="4" s="1"/>
  <c r="M426" i="4" s="1"/>
  <c r="K141" i="4"/>
  <c r="L141" i="4" s="1"/>
  <c r="M141" i="4" s="1"/>
  <c r="K61" i="4"/>
  <c r="L61" i="4" s="1"/>
  <c r="M61" i="4" s="1"/>
  <c r="K310" i="4"/>
  <c r="L310" i="4" s="1"/>
  <c r="M310" i="4" s="1"/>
  <c r="K43" i="4"/>
  <c r="L43" i="4" s="1"/>
  <c r="M43" i="4" s="1"/>
  <c r="K102" i="4"/>
  <c r="L102" i="4" s="1"/>
  <c r="M102" i="4" s="1"/>
  <c r="K276" i="4"/>
  <c r="L276" i="4" s="1"/>
  <c r="M276" i="4" s="1"/>
  <c r="K48" i="4"/>
  <c r="L48" i="4" s="1"/>
  <c r="M48" i="4" s="1"/>
  <c r="K315" i="4"/>
  <c r="L315" i="4" s="1"/>
  <c r="M315" i="4" s="1"/>
  <c r="K86" i="4"/>
  <c r="L86" i="4" s="1"/>
  <c r="M86" i="4" s="1"/>
  <c r="K544" i="4"/>
  <c r="L544" i="4" s="1"/>
  <c r="M544" i="4" s="1"/>
  <c r="K117" i="4"/>
  <c r="L117" i="4" s="1"/>
  <c r="M117" i="4" s="1"/>
  <c r="K647" i="4"/>
  <c r="L647" i="4" s="1"/>
  <c r="M647" i="4" s="1"/>
  <c r="K190" i="4"/>
  <c r="L190" i="4" s="1"/>
  <c r="M190" i="4" s="1"/>
  <c r="K272" i="4"/>
  <c r="L272" i="4" s="1"/>
  <c r="M272" i="4" s="1"/>
  <c r="K462" i="4"/>
  <c r="L462" i="4" s="1"/>
  <c r="M462" i="4" s="1"/>
  <c r="K232" i="4"/>
  <c r="L232" i="4" s="1"/>
  <c r="M232" i="4" s="1"/>
  <c r="K223" i="4"/>
  <c r="L223" i="4" s="1"/>
  <c r="M223" i="4" s="1"/>
  <c r="K753" i="4"/>
  <c r="L753" i="4" s="1"/>
  <c r="M753" i="4" s="1"/>
  <c r="K549" i="4"/>
  <c r="L549" i="4" s="1"/>
  <c r="M549" i="4" s="1"/>
  <c r="K319" i="4"/>
  <c r="L319" i="4" s="1"/>
  <c r="M319" i="4" s="1"/>
  <c r="K186" i="4"/>
  <c r="L186" i="4" s="1"/>
  <c r="M186" i="4" s="1"/>
  <c r="K534" i="4"/>
  <c r="L534" i="4" s="1"/>
  <c r="M534" i="4" s="1"/>
  <c r="K499" i="4"/>
  <c r="L499" i="4" s="1"/>
  <c r="M499" i="4" s="1"/>
  <c r="K358" i="4"/>
  <c r="L358" i="4" s="1"/>
  <c r="M358" i="4" s="1"/>
  <c r="K709" i="4"/>
  <c r="L709" i="4" s="1"/>
  <c r="M709" i="4" s="1"/>
  <c r="K537" i="4"/>
  <c r="L537" i="4" s="1"/>
  <c r="M537" i="4" s="1"/>
  <c r="K396" i="4"/>
  <c r="L396" i="4" s="1"/>
  <c r="M396" i="4" s="1"/>
  <c r="K895" i="4"/>
  <c r="L895" i="4" s="1"/>
  <c r="M895" i="4" s="1"/>
  <c r="K690" i="4"/>
  <c r="L690" i="4" s="1"/>
  <c r="M690" i="4" s="1"/>
  <c r="K951" i="4"/>
  <c r="L951" i="4" s="1"/>
  <c r="M951" i="4" s="1"/>
  <c r="K829" i="4"/>
  <c r="L829" i="4" s="1"/>
  <c r="M829" i="4" s="1"/>
  <c r="K759" i="4"/>
  <c r="L759" i="4" s="1"/>
  <c r="M759" i="4" s="1"/>
  <c r="K913" i="4"/>
  <c r="L913" i="4" s="1"/>
  <c r="M913" i="4" s="1"/>
  <c r="K108" i="4"/>
  <c r="L108" i="4" s="1"/>
  <c r="M108" i="4" s="1"/>
  <c r="K865" i="4"/>
  <c r="L865" i="4" s="1"/>
  <c r="M865" i="4" s="1"/>
  <c r="K148" i="4"/>
  <c r="L148" i="4" s="1"/>
  <c r="M148" i="4" s="1"/>
  <c r="K21" i="4"/>
  <c r="L21" i="4" s="1"/>
  <c r="M21" i="4" s="1"/>
  <c r="K217" i="4"/>
  <c r="L217" i="4" s="1"/>
  <c r="M217" i="4" s="1"/>
  <c r="K277" i="4"/>
  <c r="L277" i="4" s="1"/>
  <c r="M277" i="4" s="1"/>
  <c r="K506" i="4"/>
  <c r="L506" i="4" s="1"/>
  <c r="M506" i="4" s="1"/>
  <c r="K250" i="4"/>
  <c r="L250" i="4" s="1"/>
  <c r="M250" i="4" s="1"/>
  <c r="K228" i="4"/>
  <c r="L228" i="4" s="1"/>
  <c r="M228" i="4" s="1"/>
  <c r="K828" i="4"/>
  <c r="L828" i="4" s="1"/>
  <c r="M828" i="4" s="1"/>
  <c r="K558" i="4"/>
  <c r="L558" i="4" s="1"/>
  <c r="M558" i="4" s="1"/>
  <c r="K324" i="4"/>
  <c r="L324" i="4" s="1"/>
  <c r="M324" i="4" s="1"/>
  <c r="K199" i="4"/>
  <c r="L199" i="4" s="1"/>
  <c r="M199" i="4" s="1"/>
  <c r="K571" i="4"/>
  <c r="L571" i="4" s="1"/>
  <c r="M571" i="4" s="1"/>
  <c r="K516" i="4"/>
  <c r="L516" i="4" s="1"/>
  <c r="M516" i="4" s="1"/>
  <c r="K368" i="4"/>
  <c r="L368" i="4" s="1"/>
  <c r="M368" i="4" s="1"/>
  <c r="K762" i="4"/>
  <c r="L762" i="4" s="1"/>
  <c r="M762" i="4" s="1"/>
  <c r="K543" i="4"/>
  <c r="L543" i="4" s="1"/>
  <c r="M543" i="4" s="1"/>
  <c r="K409" i="4"/>
  <c r="L409" i="4" s="1"/>
  <c r="M409" i="4" s="1"/>
  <c r="K911" i="4"/>
  <c r="L911" i="4" s="1"/>
  <c r="M911" i="4" s="1"/>
  <c r="K695" i="4"/>
  <c r="L695" i="4" s="1"/>
  <c r="M695" i="4" s="1"/>
  <c r="K955" i="4"/>
  <c r="L955" i="4" s="1"/>
  <c r="M955" i="4" s="1"/>
  <c r="K840" i="4"/>
  <c r="L840" i="4" s="1"/>
  <c r="M840" i="4" s="1"/>
  <c r="K871" i="4"/>
  <c r="L871" i="4" s="1"/>
  <c r="M871" i="4" s="1"/>
  <c r="K968" i="4"/>
  <c r="L968" i="4" s="1"/>
  <c r="M968" i="4" s="1"/>
  <c r="K8" i="4"/>
  <c r="L8" i="4" s="1"/>
  <c r="M8" i="4" s="1"/>
  <c r="K476" i="4"/>
  <c r="L476" i="4" s="1"/>
  <c r="M476" i="4" s="1"/>
  <c r="K56" i="4"/>
  <c r="L56" i="4" s="1"/>
  <c r="M56" i="4" s="1"/>
  <c r="K123" i="4"/>
  <c r="L123" i="4" s="1"/>
  <c r="M123" i="4" s="1"/>
  <c r="K461" i="4"/>
  <c r="L461" i="4" s="1"/>
  <c r="M461" i="4" s="1"/>
  <c r="K115" i="4"/>
  <c r="L115" i="4" s="1"/>
  <c r="M115" i="4" s="1"/>
  <c r="K467" i="4"/>
  <c r="L467" i="4" s="1"/>
  <c r="M467" i="4" s="1"/>
  <c r="K116" i="4"/>
  <c r="L116" i="4" s="1"/>
  <c r="M116" i="4" s="1"/>
  <c r="K20" i="4"/>
  <c r="L20" i="4" s="1"/>
  <c r="M20" i="4" s="1"/>
  <c r="K189" i="4"/>
  <c r="L189" i="4" s="1"/>
  <c r="M189" i="4" s="1"/>
  <c r="K25" i="4"/>
  <c r="L25" i="4" s="1"/>
  <c r="M25" i="4" s="1"/>
  <c r="K345" i="4"/>
  <c r="L345" i="4" s="1"/>
  <c r="M345" i="4" s="1"/>
  <c r="K298" i="4"/>
  <c r="L298" i="4" s="1"/>
  <c r="M298" i="4" s="1"/>
  <c r="K515" i="4"/>
  <c r="L515" i="4" s="1"/>
  <c r="M515" i="4" s="1"/>
  <c r="K290" i="4"/>
  <c r="L290" i="4" s="1"/>
  <c r="M290" i="4" s="1"/>
  <c r="K282" i="4"/>
  <c r="L282" i="4" s="1"/>
  <c r="M282" i="4" s="1"/>
  <c r="K233" i="4"/>
  <c r="L233" i="4" s="1"/>
  <c r="M233" i="4" s="1"/>
  <c r="K833" i="4"/>
  <c r="L833" i="4" s="1"/>
  <c r="M833" i="4" s="1"/>
  <c r="K458" i="4"/>
  <c r="L458" i="4" s="1"/>
  <c r="M458" i="4" s="1"/>
  <c r="K249" i="4"/>
  <c r="L249" i="4" s="1"/>
  <c r="M249" i="4" s="1"/>
  <c r="K363" i="4"/>
  <c r="L363" i="4" s="1"/>
  <c r="M363" i="4" s="1"/>
  <c r="K556" i="4"/>
  <c r="L556" i="4" s="1"/>
  <c r="M556" i="4" s="1"/>
  <c r="K413" i="4"/>
  <c r="L413" i="4" s="1"/>
  <c r="M413" i="4" s="1"/>
  <c r="K943" i="4"/>
  <c r="L943" i="4" s="1"/>
  <c r="M943" i="4" s="1"/>
  <c r="K592" i="4"/>
  <c r="L592" i="4" s="1"/>
  <c r="M592" i="4" s="1"/>
  <c r="K474" i="4"/>
  <c r="L474" i="4" s="1"/>
  <c r="M474" i="4" s="1"/>
  <c r="K719" i="4"/>
  <c r="L719" i="4" s="1"/>
  <c r="M719" i="4" s="1"/>
  <c r="K730" i="4"/>
  <c r="L730" i="4" s="1"/>
  <c r="M730" i="4" s="1"/>
  <c r="K678" i="4"/>
  <c r="L678" i="4" s="1"/>
  <c r="M678" i="4" s="1"/>
  <c r="K880" i="4"/>
  <c r="L880" i="4" s="1"/>
  <c r="M880" i="4" s="1"/>
  <c r="K994" i="4"/>
  <c r="L994" i="4" s="1"/>
  <c r="M994" i="4" s="1"/>
  <c r="K658" i="4"/>
  <c r="L658" i="4" s="1"/>
  <c r="M658" i="4" s="1"/>
  <c r="K139" i="4"/>
  <c r="L139" i="4" s="1"/>
  <c r="M139" i="4" s="1"/>
  <c r="K51" i="4"/>
  <c r="L51" i="4" s="1"/>
  <c r="M51" i="4" s="1"/>
  <c r="K193" i="4"/>
  <c r="L193" i="4" s="1"/>
  <c r="M193" i="4" s="1"/>
  <c r="K344" i="4"/>
  <c r="L344" i="4" s="1"/>
  <c r="M344" i="4" s="1"/>
  <c r="K9" i="4"/>
  <c r="L9" i="4" s="1"/>
  <c r="M9" i="4" s="1"/>
  <c r="K133" i="4"/>
  <c r="L133" i="4" s="1"/>
  <c r="M133" i="4" s="1"/>
  <c r="K54" i="4"/>
  <c r="L54" i="4" s="1"/>
  <c r="M54" i="4" s="1"/>
  <c r="K605" i="4"/>
  <c r="L605" i="4" s="1"/>
  <c r="M605" i="4" s="1"/>
  <c r="K166" i="4"/>
  <c r="L166" i="4" s="1"/>
  <c r="M166" i="4" s="1"/>
  <c r="K58" i="4"/>
  <c r="L58" i="4" s="1"/>
  <c r="M58" i="4" s="1"/>
  <c r="K351" i="4"/>
  <c r="L351" i="4" s="1"/>
  <c r="M351" i="4" s="1"/>
  <c r="K94" i="4"/>
  <c r="L94" i="4" s="1"/>
  <c r="M94" i="4" s="1"/>
  <c r="K988" i="4"/>
  <c r="L988" i="4" s="1"/>
  <c r="M988" i="4" s="1"/>
  <c r="K63" i="4"/>
  <c r="L63" i="4" s="1"/>
  <c r="M63" i="4" s="1"/>
  <c r="K144" i="4"/>
  <c r="L144" i="4" s="1"/>
  <c r="M144" i="4" s="1"/>
  <c r="K570" i="4"/>
  <c r="L570" i="4" s="1"/>
  <c r="M570" i="4" s="1"/>
  <c r="K127" i="4"/>
  <c r="L127" i="4" s="1"/>
  <c r="M127" i="4" s="1"/>
  <c r="K848" i="4"/>
  <c r="L848" i="4" s="1"/>
  <c r="M848" i="4" s="1"/>
  <c r="K129" i="4"/>
  <c r="L129" i="4" s="1"/>
  <c r="M129" i="4" s="1"/>
  <c r="K37" i="4"/>
  <c r="L37" i="4" s="1"/>
  <c r="M37" i="4" s="1"/>
  <c r="K201" i="4"/>
  <c r="L201" i="4" s="1"/>
  <c r="M201" i="4" s="1"/>
  <c r="K59" i="4"/>
  <c r="L59" i="4" s="1"/>
  <c r="M59" i="4" s="1"/>
  <c r="K383" i="4"/>
  <c r="L383" i="4" s="1"/>
  <c r="M383" i="4" s="1"/>
  <c r="K332" i="4"/>
  <c r="L332" i="4" s="1"/>
  <c r="M332" i="4" s="1"/>
  <c r="K555" i="4"/>
  <c r="L555" i="4" s="1"/>
  <c r="M555" i="4" s="1"/>
  <c r="K299" i="4"/>
  <c r="L299" i="4" s="1"/>
  <c r="M299" i="4" s="1"/>
  <c r="K295" i="4"/>
  <c r="L295" i="4" s="1"/>
  <c r="M295" i="4" s="1"/>
  <c r="K242" i="4"/>
  <c r="L242" i="4" s="1"/>
  <c r="M242" i="4" s="1"/>
  <c r="K974" i="4"/>
  <c r="L974" i="4" s="1"/>
  <c r="M974" i="4" s="1"/>
  <c r="K485" i="4"/>
  <c r="L485" i="4" s="1"/>
  <c r="M485" i="4" s="1"/>
  <c r="K262" i="4"/>
  <c r="L262" i="4" s="1"/>
  <c r="M262" i="4" s="1"/>
  <c r="K367" i="4"/>
  <c r="L367" i="4" s="1"/>
  <c r="M367" i="4" s="1"/>
  <c r="K560" i="4"/>
  <c r="L560" i="4" s="1"/>
  <c r="M560" i="4" s="1"/>
  <c r="K418" i="4"/>
  <c r="L418" i="4" s="1"/>
  <c r="M418" i="4" s="1"/>
  <c r="K979" i="4"/>
  <c r="L979" i="4" s="1"/>
  <c r="M979" i="4" s="1"/>
  <c r="K597" i="4"/>
  <c r="L597" i="4" s="1"/>
  <c r="M597" i="4" s="1"/>
  <c r="K488" i="4"/>
  <c r="L488" i="4" s="1"/>
  <c r="M488" i="4" s="1"/>
  <c r="K771" i="4"/>
  <c r="L771" i="4" s="1"/>
  <c r="M771" i="4" s="1"/>
  <c r="K739" i="4"/>
  <c r="L739" i="4" s="1"/>
  <c r="M739" i="4" s="1"/>
  <c r="K688" i="4"/>
  <c r="L688" i="4" s="1"/>
  <c r="M688" i="4" s="1"/>
  <c r="K884" i="4"/>
  <c r="L884" i="4" s="1"/>
  <c r="M884" i="4" s="1"/>
  <c r="K680" i="4"/>
  <c r="L680" i="4" s="1"/>
  <c r="M680" i="4" s="1"/>
  <c r="K721" i="4"/>
  <c r="L721" i="4" s="1"/>
  <c r="M721" i="4" s="1"/>
  <c r="K252" i="4"/>
  <c r="L252" i="4" s="1"/>
  <c r="M252" i="4" s="1"/>
  <c r="K256" i="4"/>
  <c r="L256" i="4" s="1"/>
  <c r="M256" i="4" s="1"/>
  <c r="K113" i="4"/>
  <c r="L113" i="4" s="1"/>
  <c r="M113" i="4" s="1"/>
  <c r="K529" i="4"/>
  <c r="L529" i="4" s="1"/>
  <c r="M529" i="4" s="1"/>
  <c r="K584" i="4"/>
  <c r="L584" i="4" s="1"/>
  <c r="M584" i="4" s="1"/>
  <c r="K132" i="4"/>
  <c r="L132" i="4" s="1"/>
  <c r="M132" i="4" s="1"/>
  <c r="K164" i="4"/>
  <c r="L164" i="4" s="1"/>
  <c r="M164" i="4" s="1"/>
  <c r="K88" i="4"/>
  <c r="L88" i="4" s="1"/>
  <c r="M88" i="4" s="1"/>
  <c r="K33" i="4"/>
  <c r="L33" i="4" s="1"/>
  <c r="M33" i="4" s="1"/>
  <c r="K183" i="4"/>
  <c r="L183" i="4" s="1"/>
  <c r="M183" i="4" s="1"/>
  <c r="K70" i="4"/>
  <c r="L70" i="4" s="1"/>
  <c r="M70" i="4" s="1"/>
  <c r="K450" i="4"/>
  <c r="L450" i="4" s="1"/>
  <c r="M450" i="4" s="1"/>
  <c r="K130" i="4"/>
  <c r="L130" i="4" s="1"/>
  <c r="M130" i="4" s="1"/>
  <c r="K16" i="4"/>
  <c r="L16" i="4" s="1"/>
  <c r="M16" i="4" s="1"/>
  <c r="K73" i="4"/>
  <c r="L73" i="4" s="1"/>
  <c r="M73" i="4" s="1"/>
  <c r="K150" i="4"/>
  <c r="L150" i="4" s="1"/>
  <c r="M150" i="4" s="1"/>
  <c r="K608" i="4"/>
  <c r="L608" i="4" s="1"/>
  <c r="M608" i="4" s="1"/>
  <c r="K145" i="4"/>
  <c r="L145" i="4" s="1"/>
  <c r="M145" i="4" s="1"/>
  <c r="K6" i="4"/>
  <c r="L6" i="4" s="1"/>
  <c r="M6" i="4" s="1"/>
  <c r="K146" i="4"/>
  <c r="L146" i="4" s="1"/>
  <c r="M146" i="4" s="1"/>
  <c r="K41" i="4"/>
  <c r="L41" i="4" s="1"/>
  <c r="M41" i="4" s="1"/>
  <c r="K213" i="4"/>
  <c r="L213" i="4" s="1"/>
  <c r="M213" i="4" s="1"/>
  <c r="K92" i="4"/>
  <c r="L92" i="4" s="1"/>
  <c r="M92" i="4" s="1"/>
  <c r="K599" i="4"/>
  <c r="L599" i="4" s="1"/>
  <c r="M599" i="4" s="1"/>
  <c r="K337" i="4"/>
  <c r="L337" i="4" s="1"/>
  <c r="M337" i="4" s="1"/>
  <c r="K600" i="4"/>
  <c r="L600" i="4" s="1"/>
  <c r="M600" i="4" s="1"/>
  <c r="K403" i="4"/>
  <c r="L403" i="4" s="1"/>
  <c r="M403" i="4" s="1"/>
  <c r="K360" i="4"/>
  <c r="L360" i="4" s="1"/>
  <c r="M360" i="4" s="1"/>
  <c r="K301" i="4"/>
  <c r="L301" i="4" s="1"/>
  <c r="M301" i="4" s="1"/>
  <c r="K185" i="4"/>
  <c r="L185" i="4" s="1"/>
  <c r="M185" i="4" s="1"/>
  <c r="K606" i="4"/>
  <c r="L606" i="4" s="1"/>
  <c r="M606" i="4" s="1"/>
  <c r="K331" i="4"/>
  <c r="L331" i="4" s="1"/>
  <c r="M331" i="4" s="1"/>
  <c r="K417" i="4"/>
  <c r="L417" i="4" s="1"/>
  <c r="M417" i="4" s="1"/>
  <c r="K619" i="4"/>
  <c r="L619" i="4" s="1"/>
  <c r="M619" i="4" s="1"/>
  <c r="K500" i="4"/>
  <c r="L500" i="4" s="1"/>
  <c r="M500" i="4" s="1"/>
  <c r="K414" i="4"/>
  <c r="L414" i="4" s="1"/>
  <c r="M414" i="4" s="1"/>
  <c r="K766" i="4"/>
  <c r="L766" i="4" s="1"/>
  <c r="M766" i="4" s="1"/>
  <c r="K569" i="4"/>
  <c r="L569" i="4" s="1"/>
  <c r="M569" i="4" s="1"/>
  <c r="K652" i="4"/>
  <c r="L652" i="4" s="1"/>
  <c r="M652" i="4" s="1"/>
  <c r="K807" i="4"/>
  <c r="L807" i="4" s="1"/>
  <c r="M807" i="4" s="1"/>
  <c r="K732" i="4"/>
  <c r="L732" i="4" s="1"/>
  <c r="M732" i="4" s="1"/>
  <c r="K912" i="4"/>
  <c r="L912" i="4" s="1"/>
  <c r="M912" i="4" s="1"/>
  <c r="K729" i="4"/>
  <c r="L729" i="4" s="1"/>
  <c r="M729" i="4" s="1"/>
  <c r="K3" i="4"/>
  <c r="L3" i="4" s="1"/>
  <c r="M3" i="4" s="1"/>
  <c r="K11" i="2"/>
  <c r="L11" i="2" s="1"/>
  <c r="M11" i="2" s="1"/>
  <c r="K10" i="2"/>
  <c r="L10" i="2" s="1"/>
  <c r="M10" i="2" s="1"/>
  <c r="K4" i="2"/>
  <c r="L4" i="2" s="1"/>
  <c r="M4" i="2" s="1"/>
  <c r="K8" i="2"/>
  <c r="L8" i="2" s="1"/>
  <c r="M8" i="2" s="1"/>
  <c r="K6" i="2"/>
  <c r="L6" i="2" s="1"/>
  <c r="M6" i="2" s="1"/>
  <c r="K7" i="2"/>
  <c r="L7" i="2" s="1"/>
  <c r="M7" i="2" s="1"/>
  <c r="K2" i="2"/>
  <c r="L2" i="2" s="1"/>
  <c r="M2" i="2" s="1"/>
  <c r="K9" i="2"/>
  <c r="L9" i="2" s="1"/>
  <c r="M9" i="2" s="1"/>
  <c r="K5" i="2"/>
  <c r="L5" i="2" s="1"/>
  <c r="M5" i="2" s="1"/>
  <c r="K12" i="2"/>
  <c r="L12" i="2" s="1"/>
  <c r="M12" i="2" s="1"/>
  <c r="K3" i="2"/>
  <c r="L3" i="2" s="1"/>
  <c r="M3" i="2" s="1"/>
  <c r="K13" i="2"/>
  <c r="L13" i="2" s="1"/>
  <c r="M13" i="2" s="1"/>
  <c r="M1012" i="4" l="1"/>
  <c r="E1025" i="4" s="1"/>
  <c r="G1025" i="4" s="1"/>
  <c r="G1028" i="4" s="1"/>
  <c r="M15" i="2"/>
  <c r="E28" i="2" s="1"/>
  <c r="G28" i="2" s="1"/>
  <c r="G31" i="2" s="1"/>
</calcChain>
</file>

<file path=xl/sharedStrings.xml><?xml version="1.0" encoding="utf-8"?>
<sst xmlns="http://schemas.openxmlformats.org/spreadsheetml/2006/main" count="1121" uniqueCount="1057">
  <si>
    <t>xy</t>
  </si>
  <si>
    <r>
      <t>x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</si>
  <si>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y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</si>
  <si>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S</t>
    </r>
    <r>
      <rPr>
        <b/>
        <sz val="12"/>
        <color theme="0"/>
        <rFont val="Calibri"/>
        <family val="2"/>
        <scheme val="minor"/>
      </rPr>
      <t>x</t>
    </r>
  </si>
  <si>
    <r>
      <t>S</t>
    </r>
    <r>
      <rPr>
        <b/>
        <sz val="12"/>
        <color theme="0"/>
        <rFont val="Calibri"/>
        <family val="2"/>
        <scheme val="minor"/>
      </rPr>
      <t>y</t>
    </r>
  </si>
  <si>
    <r>
      <t>S</t>
    </r>
    <r>
      <rPr>
        <b/>
        <sz val="12"/>
        <color theme="0"/>
        <rFont val="Calibri"/>
        <family val="2"/>
        <scheme val="minor"/>
      </rPr>
      <t>xy</t>
    </r>
  </si>
  <si>
    <r>
      <t>S</t>
    </r>
    <r>
      <rPr>
        <b/>
        <sz val="12"/>
        <color theme="0"/>
        <rFont val="Calibri"/>
        <family val="2"/>
        <scheme val="minor"/>
      </rPr>
      <t>x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</si>
  <si>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r>
      <t>S</t>
    </r>
    <r>
      <rPr>
        <b/>
        <sz val="12"/>
        <color theme="0"/>
        <rFont val="Calibri"/>
        <family val="2"/>
        <scheme val="minor"/>
      </rPr>
      <t>y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</si>
  <si>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 xml:space="preserve">m = </t>
  </si>
  <si>
    <t xml:space="preserve">= </t>
  </si>
  <si>
    <t xml:space="preserve">b = </t>
  </si>
  <si>
    <t>n</t>
  </si>
  <si>
    <r>
      <t>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xy)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y)</t>
    </r>
  </si>
  <si>
    <r>
      <t>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</si>
  <si>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 - m(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</si>
  <si>
    <t>Fit</t>
  </si>
  <si>
    <t>y</t>
  </si>
  <si>
    <t>+</t>
  </si>
  <si>
    <t xml:space="preserve">r = </t>
  </si>
  <si>
    <r>
      <t>sqrt(n(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- 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x)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* sqrt(n(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)-(</t>
    </r>
    <r>
      <rPr>
        <b/>
        <sz val="12"/>
        <color theme="1"/>
        <rFont val="Symbol"/>
        <family val="1"/>
        <charset val="2"/>
      </rPr>
      <t>S</t>
    </r>
    <r>
      <rPr>
        <b/>
        <sz val="12"/>
        <color theme="1"/>
        <rFont val="Calibri"/>
        <family val="2"/>
        <scheme val="minor"/>
      </rPr>
      <t>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</si>
  <si>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 </t>
    </r>
  </si>
  <si>
    <t>Month</t>
  </si>
  <si>
    <t>Avg(X) – X</t>
  </si>
  <si>
    <t>Avg(Y)-Y</t>
  </si>
  <si>
    <t>(Avg(X)-X) * (Avg(Y)-Y)</t>
  </si>
  <si>
    <t>Spend (x)</t>
  </si>
  <si>
    <t>Sales (y)</t>
  </si>
  <si>
    <t>AVG</t>
  </si>
  <si>
    <t>SUM</t>
  </si>
  <si>
    <t>Regression Model Formula</t>
  </si>
  <si>
    <t>Residual
Error</t>
  </si>
  <si>
    <r>
      <rPr>
        <b/>
        <sz val="12"/>
        <color theme="1"/>
        <rFont val="Symbol"/>
        <family val="1"/>
        <charset val="2"/>
      </rPr>
      <t xml:space="preserve">S </t>
    </r>
    <r>
      <rPr>
        <b/>
        <sz val="12"/>
        <color theme="1"/>
        <rFont val="Calibri"/>
        <family val="2"/>
        <scheme val="minor"/>
      </rPr>
      <t>( Avg(x)-x) * Avg(y)-y) )</t>
    </r>
  </si>
  <si>
    <r>
      <rPr>
        <b/>
        <sz val="12"/>
        <color theme="1"/>
        <rFont val="Symbol"/>
        <family val="1"/>
        <charset val="2"/>
      </rPr>
      <t>S ( (</t>
    </r>
    <r>
      <rPr>
        <b/>
        <sz val="12"/>
        <color theme="1"/>
        <rFont val="Calibri"/>
        <family val="2"/>
        <scheme val="minor"/>
      </rPr>
      <t>Avg(x)-x)</t>
    </r>
    <r>
      <rPr>
        <b/>
        <vertAlign val="superscript"/>
        <sz val="12"/>
        <color theme="1"/>
        <rFont val="Calibri"/>
        <family val="2"/>
        <scheme val="minor"/>
      </rPr>
      <t xml:space="preserve">2 </t>
    </r>
    <r>
      <rPr>
        <b/>
        <sz val="12"/>
        <color theme="1"/>
        <rFont val="Calibri"/>
        <family val="2"/>
        <scheme val="minor"/>
      </rPr>
      <t>)</t>
    </r>
  </si>
  <si>
    <r>
      <t>(Avg(X)-X)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</si>
  <si>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>Avg(y) - m * Avg(x)</t>
  </si>
  <si>
    <t>Squared
Residuals</t>
  </si>
  <si>
    <r>
      <t>(Avg(Y)-Y)</t>
    </r>
    <r>
      <rPr>
        <b/>
        <vertAlign val="superscript"/>
        <sz val="12"/>
        <color theme="0"/>
        <rFont val="Calibri"/>
        <family val="2"/>
        <scheme val="minor"/>
      </rPr>
      <t>2</t>
    </r>
  </si>
  <si>
    <t xml:space="preserve">=             1 - 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</si>
  <si>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</si>
  <si>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Symbol"/>
        <family val="1"/>
        <charset val="2"/>
      </rPr>
      <t>S (</t>
    </r>
    <r>
      <rPr>
        <b/>
        <sz val="12"/>
        <color theme="1"/>
        <rFont val="Calibri"/>
        <family val="2"/>
        <scheme val="minor"/>
      </rPr>
      <t>Residuals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</si>
  <si>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Symbol"/>
        <family val="1"/>
        <charset val="2"/>
      </rPr>
      <t xml:space="preserve">S </t>
    </r>
    <r>
      <rPr>
        <b/>
        <sz val="12"/>
        <color theme="1"/>
        <rFont val="Calibri"/>
        <family val="2"/>
        <scheme val="minor"/>
      </rPr>
      <t>( (Avg(Y)-Y)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)</t>
    </r>
  </si>
  <si>
    <t>r =</t>
  </si>
  <si>
    <t>Name</t>
  </si>
  <si>
    <r>
      <t>IF((Avg(x)-x)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* (Avg(y)-y)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 &lt; 0, 
SQRT(r2 * -1), 
SQRT(r2))</t>
    </r>
  </si>
  <si>
    <t>(Can't Live Without Your) Love And AffectionNelson</t>
  </si>
  <si>
    <t>(Everything I Do) I Do It For YouBryan Adams</t>
  </si>
  <si>
    <t>(Hey Won't You Play) Another Somebody Done Somebody Wrong SongB.J. Thomas</t>
  </si>
  <si>
    <t>(I've Had) The Time Of My LifeBill Medley &amp; Jennifer Warnes</t>
  </si>
  <si>
    <t>(I Can't Get No) SatisfactionThe Rolling Stones</t>
  </si>
  <si>
    <t>(I Just) Died In Your ArmsCutting Crew</t>
  </si>
  <si>
    <t>(Just Like) Starting OverJohn Lennon</t>
  </si>
  <si>
    <t>(Love Is) Thicker Than WaterAndy Gibb</t>
  </si>
  <si>
    <t>(Shake, Shake, Shake) Shake Your BootyKC And The Sunshine Band</t>
  </si>
  <si>
    <t>(Sittin' On) The Dock Of The BayOtis Redding</t>
  </si>
  <si>
    <t>(They Long To Be) Close To YouCarpenters</t>
  </si>
  <si>
    <t>(You're My) Soul And InspirationThe Righteous Brothers</t>
  </si>
  <si>
    <t>...Baby One More TimeBritney Spears</t>
  </si>
  <si>
    <t>21 Questions50 Cent Featuring Nate Dogg</t>
  </si>
  <si>
    <t>3Britney Spears</t>
  </si>
  <si>
    <t>4 Seasons Of LonelinessBoyz II Men</t>
  </si>
  <si>
    <t>50 Ways To Leave Your LoverPaul Simon</t>
  </si>
  <si>
    <t>7 RingsAriana Grande</t>
  </si>
  <si>
    <t>9 To 5Dolly Parton</t>
  </si>
  <si>
    <t>96 Tears? (Question Mark) &amp; The Mysterians</t>
  </si>
  <si>
    <t>A Fifth Of BeethovenWalter Murphy &amp; The Big Apple Band</t>
  </si>
  <si>
    <t>A Hard Day's NightThe Beatles</t>
  </si>
  <si>
    <t>A Horse With No NameAmerica</t>
  </si>
  <si>
    <t>A Moment Like ThisKelly Clarkson</t>
  </si>
  <si>
    <t>A View To A KillDuran Duran</t>
  </si>
  <si>
    <t>A Whole New World (Aladdin's Theme)Peabo Bryson &amp; Regina Belle</t>
  </si>
  <si>
    <t>A World Without LovePeter And Gordon</t>
  </si>
  <si>
    <t>ABCJackson 5</t>
  </si>
  <si>
    <t>AbracadabraThe Steve Miller Band</t>
  </si>
  <si>
    <t>Addicted To LoveRobert Palmer</t>
  </si>
  <si>
    <t>AfricaToto</t>
  </si>
  <si>
    <t>Afternoon DelightStarland Vocal Band</t>
  </si>
  <si>
    <t>AgainJanet Jackson</t>
  </si>
  <si>
    <t>Against All Odds (Take A Look At Me Now)Phil Collins</t>
  </si>
  <si>
    <t>Ain't It FunnyJennifer Lopez Featuring Ja Rule</t>
  </si>
  <si>
    <t>Ain't No Mountain High EnoughDiana Ross</t>
  </si>
  <si>
    <t>All 4 LoveColor Me Badd</t>
  </si>
  <si>
    <t>All About That BassMeghan Trainor</t>
  </si>
  <si>
    <t>All For YouJanet</t>
  </si>
  <si>
    <t>All I HaveJennifer Lopez Featuring LL Cool J</t>
  </si>
  <si>
    <t>All I Want For Christmas Is YouMariah Carey</t>
  </si>
  <si>
    <t>All My LifeK-Ci &amp; JoJo</t>
  </si>
  <si>
    <t>All Night Long (All Night)Lionel Richie</t>
  </si>
  <si>
    <t>All Of MeJohn Legend</t>
  </si>
  <si>
    <t>All The Man That I NeedWhitney Houston</t>
  </si>
  <si>
    <t>All You Need Is LoveThe Beatles</t>
  </si>
  <si>
    <t>Alone Again (Naturally)Gilbert O'Sullivan</t>
  </si>
  <si>
    <t>AloneHeart</t>
  </si>
  <si>
    <t>Always Be My BabyMariah Carey</t>
  </si>
  <si>
    <t>Always On TimeJa Rule Featuring Ashanti</t>
  </si>
  <si>
    <t>AlwaysAtlantic Starr</t>
  </si>
  <si>
    <t>AmandaBoston</t>
  </si>
  <si>
    <t>AmazedLonestar</t>
  </si>
  <si>
    <t>Angel Of MineMonica</t>
  </si>
  <si>
    <t>AngelShaggy Featuring Rayvon</t>
  </si>
  <si>
    <t>Angie BabyHelen Reddy</t>
  </si>
  <si>
    <t>AngieThe Rolling Stones</t>
  </si>
  <si>
    <t>ANNIE's SONGJohn Denver</t>
  </si>
  <si>
    <t>Another Day In ParadisePhil Collins</t>
  </si>
  <si>
    <t>Another One Bites The DustQueen</t>
  </si>
  <si>
    <t>Anything For YouGloria Estefan &amp; Miami Sound Machine</t>
  </si>
  <si>
    <t>Arthur's Theme (Best That You Can Do)Christopher Cross</t>
  </si>
  <si>
    <t>At This MomentBilly Vera &amp; The Beaters</t>
  </si>
  <si>
    <t>BabeStyx</t>
  </si>
  <si>
    <t>Baby BabyAmy Grant</t>
  </si>
  <si>
    <t>Baby BoyBeyonce Featuring Sean Paul</t>
  </si>
  <si>
    <t>Baby Come BackPlayer</t>
  </si>
  <si>
    <t>Baby Don't Forget My NumberMilli Vanilli</t>
  </si>
  <si>
    <t>Baby Don't Get Hooked On MeMac Davis</t>
  </si>
  <si>
    <t>Baby Got BackSir Mix-A-Lot</t>
  </si>
  <si>
    <t>Baby LoveThe Supremes</t>
  </si>
  <si>
    <t>Baby, Come To MePatti Austin With James Ingram</t>
  </si>
  <si>
    <t>Back In My Arms AgainThe Supremes</t>
  </si>
  <si>
    <t>Bad And BoujeeMigos Featuring Lil Uzi Vert</t>
  </si>
  <si>
    <t>Bad BloodNeil Sedaka</t>
  </si>
  <si>
    <t>Bad BloodTaylor Swift Featuring Kendrick Lamar</t>
  </si>
  <si>
    <t>Bad DayDaniel Powter</t>
  </si>
  <si>
    <t>Bad GirlsDonna Summer</t>
  </si>
  <si>
    <t>Bad GuyBillie Eilish</t>
  </si>
  <si>
    <t>Bad MedicineBon Jovi</t>
  </si>
  <si>
    <t>Bad, Bad Leroy BrownJim Croce</t>
  </si>
  <si>
    <t>BadMichael Jackson</t>
  </si>
  <si>
    <t>BailamosEnrique Iglesias</t>
  </si>
  <si>
    <t>Be With YouEnrique Iglesias</t>
  </si>
  <si>
    <t>Beat ItMichael Jackson</t>
  </si>
  <si>
    <t>Beautiful GirlsSean Kingston</t>
  </si>
  <si>
    <t>Because I Love You (The Postman Song)Stevie B</t>
  </si>
  <si>
    <t>Because You Loved Me (From "Up Close &amp; Personal")Celine Dion</t>
  </si>
  <si>
    <t>Before The Next Teardrop FallsFreddy Fender</t>
  </si>
  <si>
    <t>BelieveCher</t>
  </si>
  <si>
    <t>BenMichael Jackson</t>
  </si>
  <si>
    <t>Bennie And The JetsElton John</t>
  </si>
  <si>
    <t>Bentmatchbox twenty</t>
  </si>
  <si>
    <t>Best Of My LoveEagles</t>
  </si>
  <si>
    <t>Best Of My LoveThe Emotions</t>
  </si>
  <si>
    <t>Bette Davis EyesKim Carnes</t>
  </si>
  <si>
    <t>Big Bad JohnJimmy Dean</t>
  </si>
  <si>
    <t>Big Girls Don't CryFergie</t>
  </si>
  <si>
    <t>Big Girls Don't CryThe 4 Seasons</t>
  </si>
  <si>
    <t>Billie JeanMichael Jackson</t>
  </si>
  <si>
    <t>Bills, Bills, BillsDestiny's Child</t>
  </si>
  <si>
    <t>Billy, Don't Be A HeroBo Donaldson And The Heywoods</t>
  </si>
  <si>
    <t>Black &amp; WhiteThree Dog Night</t>
  </si>
  <si>
    <t>Black And YellowWiz Khalifa</t>
  </si>
  <si>
    <t>Black BeatlesRae Sremmurd Featuring Gucci Mane</t>
  </si>
  <si>
    <t>Black CatJanet Jackson</t>
  </si>
  <si>
    <t>Black Or WhiteMichael Jackson</t>
  </si>
  <si>
    <t>Black VelvetAlannah Myles</t>
  </si>
  <si>
    <t>Black WaterThe Doobie Brothers</t>
  </si>
  <si>
    <t>Blame It On The RainMilli Vanilli</t>
  </si>
  <si>
    <t>Blank SpaceTaylor Swift</t>
  </si>
  <si>
    <t>Blaze Of Glory (From "Young Guns II")Jon Bon Jovi</t>
  </si>
  <si>
    <t>Bleeding LoveLeona Lewis</t>
  </si>
  <si>
    <t>Blinded By The LightManfred Mann's Earth Band</t>
  </si>
  <si>
    <t>Blinding LightsThe Weeknd</t>
  </si>
  <si>
    <t>Blue MoonThe Marcels</t>
  </si>
  <si>
    <t>Blue VelvetBobby Vinton</t>
  </si>
  <si>
    <t>Blurred LinesRobin Thicke Featuring T.I. + Pharrell</t>
  </si>
  <si>
    <t>Boogie FeverThe Sylvers</t>
  </si>
  <si>
    <t>Boogie Oogie OogieA Taste Of Honey</t>
  </si>
  <si>
    <t>Boom Boom PowThe Black Eyed Peas</t>
  </si>
  <si>
    <t>BootyliciousDestiny's Child</t>
  </si>
  <si>
    <t>Born This WayLady Gaga</t>
  </si>
  <si>
    <t>Brand New KeyMelanie</t>
  </si>
  <si>
    <t>Brandy (You're A Fine Girl)Looking Glass</t>
  </si>
  <si>
    <t>Break Your HeartTaio Cruz Featuring Ludacris</t>
  </si>
  <si>
    <t>Breaking Up Is Hard To DoNeil Sedaka</t>
  </si>
  <si>
    <t>Bridge Over Troubled WaterSimon &amp; Garfunkel</t>
  </si>
  <si>
    <t>Broken WingsMr. Mister</t>
  </si>
  <si>
    <t>Brother LouieStories</t>
  </si>
  <si>
    <t>Brown SugarThe Rolling Stones</t>
  </si>
  <si>
    <t>Bump N' GrindR. Kelly</t>
  </si>
  <si>
    <t>Bump, Bump, BumpB2K &amp; P. Diddy</t>
  </si>
  <si>
    <t>BurnUsher</t>
  </si>
  <si>
    <t>ButterflyCrazy Town</t>
  </si>
  <si>
    <t>Buy U A Drank (Shawty Snappin')T-Pain Featuring Yung Joc</t>
  </si>
  <si>
    <t>CalcuttaLawrence Welk And His Orchestra</t>
  </si>
  <si>
    <t>Call Me MaybeCarly Rae Jepsen</t>
  </si>
  <si>
    <t>Call MeBlondie</t>
  </si>
  <si>
    <t>Can't Buy Me LoveThe Beatles</t>
  </si>
  <si>
    <t>Can't Feel My FaceThe Weeknd</t>
  </si>
  <si>
    <t>Can't Fight This FeelingREO Speedwagon</t>
  </si>
  <si>
    <t>Can't Get Enough Of Your Love, BabeBarry White</t>
  </si>
  <si>
    <t>Can't Hold UsMacklemore &amp; Ryan Lewis Featuring Ray Dalton</t>
  </si>
  <si>
    <t>Can't Stop The Feeling!Justin Timberlake</t>
  </si>
  <si>
    <t>Candy Shop50 Cent Featuring Olivia</t>
  </si>
  <si>
    <t>Car WashRose Royce</t>
  </si>
  <si>
    <t>CardiganTaylor Swift</t>
  </si>
  <si>
    <t>Caribbean Queen (No More Love On The Run)Billy Ocean</t>
  </si>
  <si>
    <t>Cat's In The CradleHarry Chapin</t>
  </si>
  <si>
    <t>Cathy's ClownThe Everly Brothers</t>
  </si>
  <si>
    <t>CelebrationKool &amp; The Gang</t>
  </si>
  <si>
    <t>CenterfoldThe J. Geils Band</t>
  </si>
  <si>
    <t>Chapel Of LoveThe Dixie Cups</t>
  </si>
  <si>
    <t>Cheap ThrillsSia Featuring Sean Paul</t>
  </si>
  <si>
    <t>Check On ItBeyonce Featuring Slim Thug</t>
  </si>
  <si>
    <t>CheerleaderOMI</t>
  </si>
  <si>
    <t>CherishThe Association</t>
  </si>
  <si>
    <t>CirclesPost Malone</t>
  </si>
  <si>
    <t>Close To YouMaxi Priest</t>
  </si>
  <si>
    <t>CloserThe Chainsmokers Featuring Halsey</t>
  </si>
  <si>
    <t>Cold HeartedPaula Abdul</t>
  </si>
  <si>
    <t>Come On EileenDexy's Midnight Runners</t>
  </si>
  <si>
    <t>Come On Over Baby (All I Want Is You)Christina Aguilera</t>
  </si>
  <si>
    <t>Come See About MeThe Supremes</t>
  </si>
  <si>
    <t>Come Softly To MeThe Fleetwoods</t>
  </si>
  <si>
    <t>Coming Out Of The DarkGloria Estefan</t>
  </si>
  <si>
    <t>Confessions Part IIUsher</t>
  </si>
  <si>
    <t>ConvoyC.W. McCall</t>
  </si>
  <si>
    <t>Could've BeenTiffany</t>
  </si>
  <si>
    <t>Crack A BottleEminem, Dr. Dre &amp; 50 Cent</t>
  </si>
  <si>
    <t>Cracklin' RosieNeil Diamond</t>
  </si>
  <si>
    <t>Crazy For YouMadonna</t>
  </si>
  <si>
    <t>Crazy In LoveBeyonce Featuring Jay Z</t>
  </si>
  <si>
    <t>Crazy Little Thing Called LoveQueen</t>
  </si>
  <si>
    <t>CreamPrince And The N.P.G.</t>
  </si>
  <si>
    <t>CreepTLC</t>
  </si>
  <si>
    <t>Crimson And CloverTommy James And The Shondells</t>
  </si>
  <si>
    <t>Crocodile RockElton John</t>
  </si>
  <si>
    <t>Da Doo Ron RonShaun Cassidy</t>
  </si>
  <si>
    <t>Da Ya Think I'm Sexy?Rod Stewart</t>
  </si>
  <si>
    <t>Dancing QueenABBA</t>
  </si>
  <si>
    <t>Dark HorseKaty Perry Featuring Juicy J</t>
  </si>
  <si>
    <t>Dark LadyCher</t>
  </si>
  <si>
    <t>Daydream BelieverThe Monkees</t>
  </si>
  <si>
    <t>December, 1963 (Oh, What a Night)The 4 Seasons</t>
  </si>
  <si>
    <t>Deep PurpleNino Tempo &amp; April Stevens</t>
  </si>
  <si>
    <t>Delta DawnHelen Reddy</t>
  </si>
  <si>
    <t>DespacitoLuis Fonsi &amp; Daddy Yankee Featuring Justin Bieber</t>
  </si>
  <si>
    <t>DiamondsRihanna</t>
  </si>
  <si>
    <t>Didn't We Almost Have It AllWhitney Houston</t>
  </si>
  <si>
    <t>DilemmaNelly Featuring Kelly Rowland</t>
  </si>
  <si>
    <t>Dirty DianaMichael Jackson</t>
  </si>
  <si>
    <t>Disco LadyJohnnie Taylor</t>
  </si>
  <si>
    <t>DisturbiaRihanna</t>
  </si>
  <si>
    <t>DizzyTommy Roe</t>
  </si>
  <si>
    <t>Do I Make You ProudTaylor Hicks</t>
  </si>
  <si>
    <t>Do That To Me One More TimeCaptain &amp; Tennille</t>
  </si>
  <si>
    <t>Do Wah Diddy DiddyManfred Mann</t>
  </si>
  <si>
    <t>Doesn't Really MatterJanet</t>
  </si>
  <si>
    <t>Don't Break The Heart That Loves YouConnie Francis</t>
  </si>
  <si>
    <t>Don't Forget About UsMariah Carey</t>
  </si>
  <si>
    <t>Don't Give Up On UsDavid Soul</t>
  </si>
  <si>
    <t>Don't Go Breaking My HeartElton John &amp; Kiki Dee</t>
  </si>
  <si>
    <t>Don't Leave Me This WayThelma Houston</t>
  </si>
  <si>
    <t>Don't MatterAkon</t>
  </si>
  <si>
    <t>Don't Stop 'til You Get EnoughMichael Jackson</t>
  </si>
  <si>
    <t>Don't Wanna Lose YouGloria Estefan</t>
  </si>
  <si>
    <t>Don't You (Forget About Me)Simple Minds</t>
  </si>
  <si>
    <t>Don't You Want MeThe Human League</t>
  </si>
  <si>
    <t>Doo Wop (That Thing)Lauryn Hill</t>
  </si>
  <si>
    <t>Down UnderMen At Work</t>
  </si>
  <si>
    <t>DownJay Sean Featuring Lil Wayne</t>
  </si>
  <si>
    <t>DowntownPetula Clark</t>
  </si>
  <si>
    <t>DreamloverMariah Carey</t>
  </si>
  <si>
    <t>DreamsFleetwood Mac</t>
  </si>
  <si>
    <t>Drivers LicenseOlivia Rodrigo</t>
  </si>
  <si>
    <t>Drop It Like It's HotSnoop Dogg Featuring Pharrell</t>
  </si>
  <si>
    <t>Duke Of EarlGene Chandler</t>
  </si>
  <si>
    <t>DynamiteBTS</t>
  </si>
  <si>
    <t>E.T.Katy Perry Featuring Kanye West</t>
  </si>
  <si>
    <t>Easier Said Than DoneThe Essex</t>
  </si>
  <si>
    <t>Eight Days A WeekThe Beatles</t>
  </si>
  <si>
    <t>El PasoMarty Robbins</t>
  </si>
  <si>
    <t>EmotionsMariah Carey</t>
  </si>
  <si>
    <t>Endless LoveDiana Ross &amp; Lionel Richie</t>
  </si>
  <si>
    <t>EscapadeJanet Jackson</t>
  </si>
  <si>
    <t>Escape (The Pina Colada Song)Rupert Holmes</t>
  </si>
  <si>
    <t>Eternal FlameThe Bangles</t>
  </si>
  <si>
    <t>Eve Of DestructionBarry McGuire</t>
  </si>
  <si>
    <t>Evergreen (Love Theme From "A Star Is Born")Barbra Streisand</t>
  </si>
  <si>
    <t>Every Breath You TakeThe Police</t>
  </si>
  <si>
    <t>Every Rose Has Its ThornPoison</t>
  </si>
  <si>
    <t>Everybody's Somebody's FoolConnie Francis</t>
  </si>
  <si>
    <t>Everybody Loves SomebodyDean Martin</t>
  </si>
  <si>
    <t>Everybody Wants To Rule The WorldTears For Fears</t>
  </si>
  <si>
    <t>Everyday PeopleSly &amp; The Family Stone</t>
  </si>
  <si>
    <t>Everything Is BeautifulRay Stevens</t>
  </si>
  <si>
    <t>Everything She WantsWham!</t>
  </si>
  <si>
    <t>Everything You WantVertical Horizon</t>
  </si>
  <si>
    <t>Everytime You Go AwayPaul Young</t>
  </si>
  <si>
    <t>Eye Of The TigerSurvivor</t>
  </si>
  <si>
    <t>FaithGeorge Michael</t>
  </si>
  <si>
    <t>Fallin' In LoveHamilton, Joe Frank &amp; Reynolds</t>
  </si>
  <si>
    <t>Fallin'Alicia Keys</t>
  </si>
  <si>
    <t>FameDavid Bowie</t>
  </si>
  <si>
    <t>Family AffairMary J. Blige</t>
  </si>
  <si>
    <t>Family AffairSly &amp; The Family Stone</t>
  </si>
  <si>
    <t>FancyIggy Azalea Featuring Charli XCX</t>
  </si>
  <si>
    <t>FantasyMariah Carey</t>
  </si>
  <si>
    <t>Father FigureGeorge Michael</t>
  </si>
  <si>
    <t>Feel Like Makin' LoveRoberta Flack</t>
  </si>
  <si>
    <t>FirefliesOwl City</t>
  </si>
  <si>
    <t>FireOhio Players</t>
  </si>
  <si>
    <t>FireworkKaty Perry</t>
  </si>
  <si>
    <t>Fly, Robin, FlySilver Convention</t>
  </si>
  <si>
    <t>Foolish BeatDebbie Gibson</t>
  </si>
  <si>
    <t>FoolishAshanti</t>
  </si>
  <si>
    <t>FootlooseKenny Loggins</t>
  </si>
  <si>
    <t>Forever Your GirlPaula Abdul</t>
  </si>
  <si>
    <t>FrankensteinEdgar Winter Group</t>
  </si>
  <si>
    <t>Freak MeSilk</t>
  </si>
  <si>
    <t>FunkytownLipps, Inc.</t>
  </si>
  <si>
    <t>Game Of LoveWayne Fontana &amp; The Mindbenders</t>
  </si>
  <si>
    <t>Genie In A BottleChristina Aguilera</t>
  </si>
  <si>
    <t>Georgia On My MindRay Charles</t>
  </si>
  <si>
    <t>Get BusySean Paul</t>
  </si>
  <si>
    <t>Get Down TonightKC And The Sunshine Band</t>
  </si>
  <si>
    <t>Get Off Of My CloudThe Rolling Stones</t>
  </si>
  <si>
    <t>Get Outta My Dreams, Get Into My CarBilly Ocean</t>
  </si>
  <si>
    <t>Gettin' Jiggy Wit ItWill Smith</t>
  </si>
  <si>
    <t>GhostbustersRay Parker Jr.</t>
  </si>
  <si>
    <t>GirlfriendAvril Lavigne</t>
  </si>
  <si>
    <t>Girls Like YouMaroon 5 Featuring Cardi B</t>
  </si>
  <si>
    <t>Give It To MeTimbaland Featuring Nelly Furtado &amp; Justin Timberlake</t>
  </si>
  <si>
    <t>Give Me EverythingPitbull Featuring Ne-Yo, Afrojack &amp; Nayer</t>
  </si>
  <si>
    <t>Give Me Love - (Give Me Peace On Earth)George Harrison</t>
  </si>
  <si>
    <t>GlamorousFergie Featuring Ludacris</t>
  </si>
  <si>
    <t>Go Away Little GirlDonny Osmond</t>
  </si>
  <si>
    <t>Go Away Little GirlSteve Lawrence</t>
  </si>
  <si>
    <t>God's PlanDrake</t>
  </si>
  <si>
    <t>Gold DiggerKanye West Featuring Jamie Foxx</t>
  </si>
  <si>
    <t>Gonna Fly NowBill Conti</t>
  </si>
  <si>
    <t>Gonna Make You Sweat (Everybody Dance Now)C+C Music Factory</t>
  </si>
  <si>
    <t>Good 4 UOlivia Rodrigo</t>
  </si>
  <si>
    <t>Good Lovin'The Young Rascals</t>
  </si>
  <si>
    <t>Good ThingFine Young Cannibals</t>
  </si>
  <si>
    <t>Good TimesChic</t>
  </si>
  <si>
    <t>Good VibrationsMarky Mark &amp; The Funky Bunch Featuring Loleatta Holloway</t>
  </si>
  <si>
    <t>Good VibrationsThe Beach Boys</t>
  </si>
  <si>
    <t>GoodiesCiara Featuring Petey Pablo</t>
  </si>
  <si>
    <t>Got My Mind Set On YouGeorge Harrison</t>
  </si>
  <si>
    <t>Grazing In The GrassHugh Masekela</t>
  </si>
  <si>
    <t>GreaseFrankie Valli</t>
  </si>
  <si>
    <t>Greatest Love Of AllWhitney Houston</t>
  </si>
  <si>
    <t>Green TambourineThe Lemon Pipers</t>
  </si>
  <si>
    <t>GrenadeBruno Mars</t>
  </si>
  <si>
    <t>GrillzNelly Featuring Paul Wall, Ali &amp; Gipp</t>
  </si>
  <si>
    <t>Groovin'The Young Rascals</t>
  </si>
  <si>
    <t>Groovy Kind Of LovePhil Collins</t>
  </si>
  <si>
    <t>Gypsys, Tramps &amp; ThievesCher</t>
  </si>
  <si>
    <t>Hang On SloopyThe McCoys</t>
  </si>
  <si>
    <t>Hangin' ToughNew Kids On The Block</t>
  </si>
  <si>
    <t>Hanky PankyTommy James And The Shondells</t>
  </si>
  <si>
    <t>Happy TogetherThe Turtles</t>
  </si>
  <si>
    <t>HappyPharrell Williams</t>
  </si>
  <si>
    <t>Hard To Say I'm SorryChicago</t>
  </si>
  <si>
    <t>Harlem ShakeBaauer</t>
  </si>
  <si>
    <t>Harper Valley P.T.A.Jeannie C. Riley</t>
  </si>
  <si>
    <t>HavanaCamila Cabello Featuring Young Thug</t>
  </si>
  <si>
    <t>Have You Ever Really Loved A Woman?Bryan Adams</t>
  </si>
  <si>
    <t>Have You Ever?Brandy</t>
  </si>
  <si>
    <t>Have You Never Been MellowOlivia Newton-John</t>
  </si>
  <si>
    <t>He's A RebelThe Crystals</t>
  </si>
  <si>
    <t>He's So FineThe Chiffons</t>
  </si>
  <si>
    <t>He Don't Love You (Like I Love You)Tony Orlando &amp; Dawn</t>
  </si>
  <si>
    <t>Head To ToeLisa Lisa And Cult Jam</t>
  </si>
  <si>
    <t>Heart Of GlassBlondie</t>
  </si>
  <si>
    <t>Heart Of GoldNeil Young</t>
  </si>
  <si>
    <t>Heartache TonightEagles</t>
  </si>
  <si>
    <t>Heartaches By The NumberGuy Mitchell</t>
  </si>
  <si>
    <t>HeartbreakerMariah Carey Featuring Jay-Z</t>
  </si>
  <si>
    <t>HeartlessThe Weeknd</t>
  </si>
  <si>
    <t>Heaven Is A Place On EarthBelinda Carlisle</t>
  </si>
  <si>
    <t>HeavenBryan Adams</t>
  </si>
  <si>
    <t>Hello GoodbyeThe Beatles</t>
  </si>
  <si>
    <t>Hello, I Love YouThe Doors</t>
  </si>
  <si>
    <t>HelloAdele</t>
  </si>
  <si>
    <t>HelloLionel Richie</t>
  </si>
  <si>
    <t>Help Me, RhondaThe Beach Boys</t>
  </si>
  <si>
    <t>Help!The Beatles</t>
  </si>
  <si>
    <t>Here I Go AgainWhitesnake</t>
  </si>
  <si>
    <t>HeroMariah Carey</t>
  </si>
  <si>
    <t>Hey JudeThe Beatles</t>
  </si>
  <si>
    <t>Hey PaulaPaul and Paula</t>
  </si>
  <si>
    <t>Hey There DelilahPlain White T's</t>
  </si>
  <si>
    <t>Hey Ya!OutKast</t>
  </si>
  <si>
    <t>Hey! BabyBruce Channel</t>
  </si>
  <si>
    <t>Higher LoveSteve Winwood</t>
  </si>
  <si>
    <t>HIGHEST IN THE ROOMTravis Scott</t>
  </si>
  <si>
    <t>Hips Don't LieShakira Featuring Wyclef Jean</t>
  </si>
  <si>
    <t>Hold It Against MeBritney Spears</t>
  </si>
  <si>
    <t>Hold On To The NightsRichard Marx</t>
  </si>
  <si>
    <t>Hold OnWilson Phillips</t>
  </si>
  <si>
    <t>Holding Back The YearsSimply Red</t>
  </si>
  <si>
    <t>Hollaback GirlGwen Stefani</t>
  </si>
  <si>
    <t>HoneyBobby Goldsboro</t>
  </si>
  <si>
    <t>HoneyMariah Carey</t>
  </si>
  <si>
    <t>Honky Tonk WomenThe Rolling Stones</t>
  </si>
  <si>
    <t>Hooked On A FeelingBlue Swede</t>
  </si>
  <si>
    <t>Hot Child In The CityNick Gilder</t>
  </si>
  <si>
    <t>Hot In HerreNelly</t>
  </si>
  <si>
    <t>Hot StuffDonna Summer</t>
  </si>
  <si>
    <t>Hotel CaliforniaEagles</t>
  </si>
  <si>
    <t>House Of The Rising SunThe Animals</t>
  </si>
  <si>
    <t>How Am I Supposed To Live Without YouMichael Bolton</t>
  </si>
  <si>
    <t>How Can You Mend A Broken HeartBee Gees</t>
  </si>
  <si>
    <t>How Deep Is Your LoveBee Gees</t>
  </si>
  <si>
    <t>How Do You Talk To An AngelThe Heights</t>
  </si>
  <si>
    <t>How Will I KnowWhitney Houston</t>
  </si>
  <si>
    <t>How You Remind MeNickelback</t>
  </si>
  <si>
    <t>HumanThe Human League</t>
  </si>
  <si>
    <t>Humble.Kendrick Lamar</t>
  </si>
  <si>
    <t>HypnotizeThe Notorious B.I.G.</t>
  </si>
  <si>
    <t>I'd Do Anything For Love (But I Won't Do That)Meat Loaf</t>
  </si>
  <si>
    <t>I'll Be Loving You (Forever)New Kids On The Block</t>
  </si>
  <si>
    <t>I'll Be Missing YouPuff Daddy &amp; Faith Evans Featuring 112</t>
  </si>
  <si>
    <t>I'll Be There For YouBon Jovi</t>
  </si>
  <si>
    <t>I'll Be ThereJackson 5</t>
  </si>
  <si>
    <t>I'll Be ThereMariah Carey</t>
  </si>
  <si>
    <t>I'll Be Your EverythingTommy Page</t>
  </si>
  <si>
    <t>I'll Make Love To YouBoyz II Men</t>
  </si>
  <si>
    <t>I'll Take You ThereThe Staple Singers</t>
  </si>
  <si>
    <t>I'm A BelieverThe Monkees</t>
  </si>
  <si>
    <t>I'm Henry VIII, I AmHerman's Hermits</t>
  </si>
  <si>
    <t>I'm Leaving It Up To YouDale &amp; Grace</t>
  </si>
  <si>
    <t>I'm RealJennifer Lopez Featuring Ja Rule</t>
  </si>
  <si>
    <t>I'm SorryBrenda Lee</t>
  </si>
  <si>
    <t>I'm SorryJohn Denver</t>
  </si>
  <si>
    <t>I'm Telling You NowFreddie And The Dreamers</t>
  </si>
  <si>
    <t>I'm The OneDJ Khaled Featuring Justin Bieber, Quavo, Chance The Rapper &amp; Lil Wayne</t>
  </si>
  <si>
    <t>I'm Too SexyRight Said Fred</t>
  </si>
  <si>
    <t>I'm Your AngelR. Kelly &amp; Celine Dion</t>
  </si>
  <si>
    <t>I'm Your Baby TonightWhitney Houston</t>
  </si>
  <si>
    <t>I'm Your Boogie ManKC And The Sunshine Band</t>
  </si>
  <si>
    <t>I've Been Thinking About YouLondonbeat</t>
  </si>
  <si>
    <t>I Adore Mi AmorColor Me Badd</t>
  </si>
  <si>
    <t>I Am WomanHelen Reddy</t>
  </si>
  <si>
    <t>I BelieveFantasia</t>
  </si>
  <si>
    <t>I Can't Get Next To YouThe Temptations</t>
  </si>
  <si>
    <t>I Can't Go For That (No Can Do)Daryl Hall John Oates</t>
  </si>
  <si>
    <t>I Can't Help Myself (Sugar Pie Honey Bunch)Four Tops</t>
  </si>
  <si>
    <t>I Can't Stop Loving YouRay Charles</t>
  </si>
  <si>
    <t>I Can HelpBilly Swan</t>
  </si>
  <si>
    <t>I Can See Clearly NowJohnny Nash</t>
  </si>
  <si>
    <t>I Don't Have The HeartJames Ingram</t>
  </si>
  <si>
    <t>I Don't Wanna CryMariah Carey</t>
  </si>
  <si>
    <t>I Don't Want To Miss A ThingAerosmith</t>
  </si>
  <si>
    <t>I Feel FineThe Beatles</t>
  </si>
  <si>
    <t>I Get AroundThe Beach Boys</t>
  </si>
  <si>
    <t>I Got You BabeSonny &amp; Cher</t>
  </si>
  <si>
    <t>I Gotta FeelingThe Black Eyed Peas</t>
  </si>
  <si>
    <t>I Hear A SymphonyThe Supremes</t>
  </si>
  <si>
    <t>I Heard It Through The GrapevineMarvin Gaye</t>
  </si>
  <si>
    <t>I Honestly Love YouOlivia Newton-John</t>
  </si>
  <si>
    <t>I Just Called To Say I Love YouStevie Wonder</t>
  </si>
  <si>
    <t>I Just Want To Be Your EverythingAndy Gibb</t>
  </si>
  <si>
    <t>I Kissed A GirlKaty Perry</t>
  </si>
  <si>
    <t>I Knew I Loved YouSavage Garden</t>
  </si>
  <si>
    <t>I Like ItCardi B, Bad Bunny &amp; J Balvin</t>
  </si>
  <si>
    <t>I Love A Rainy NightEddie Rabbitt</t>
  </si>
  <si>
    <t>I Love Rock 'N RollJoan Jett &amp; the Blackhearts</t>
  </si>
  <si>
    <t>I Shot The SheriffEric Clapton</t>
  </si>
  <si>
    <t>I Still Haven't Found What I'm Looking ForU2</t>
  </si>
  <si>
    <t>I SwearAll-4-One</t>
  </si>
  <si>
    <t>I Think We're Alone NowTiffany</t>
  </si>
  <si>
    <t>I Wanna Dance With Somebody (Who Loves Me)Whitney Houston</t>
  </si>
  <si>
    <t>I Wanna Love YouAkon Featuring Snoop Dogg</t>
  </si>
  <si>
    <t>I Want To Be WantedBrenda Lee</t>
  </si>
  <si>
    <t>I Want To Hold Your HandThe Beatles</t>
  </si>
  <si>
    <t>I Want To Know What Love IsForeigner</t>
  </si>
  <si>
    <t>I Want You BackJackson 5</t>
  </si>
  <si>
    <t>I Will Always Love YouWhitney Houston</t>
  </si>
  <si>
    <t>I Will Follow HimLittle Peggy March</t>
  </si>
  <si>
    <t>I Will SurviveGloria Gaynor</t>
  </si>
  <si>
    <t>I WishStevie Wonder</t>
  </si>
  <si>
    <t>I Write The SongsBarry Manilow</t>
  </si>
  <si>
    <t>Ice Ice BabyVanilla Ice</t>
  </si>
  <si>
    <t>If I Can't Have YouYvonne Elliman</t>
  </si>
  <si>
    <t>If Wishes Came TrueSweet Sensation</t>
  </si>
  <si>
    <t>If You Don't Know Me By NowSimply Red</t>
  </si>
  <si>
    <t>If You Had My LoveJennifer Lopez</t>
  </si>
  <si>
    <t>If You Leave Me NowChicago</t>
  </si>
  <si>
    <t>If You Wanna Be HappyJimmy Soul</t>
  </si>
  <si>
    <t>Imma BeThe Black Eyed Peas</t>
  </si>
  <si>
    <t>In Da Club50 Cent</t>
  </si>
  <si>
    <t>In My FeelingsDrake</t>
  </si>
  <si>
    <t>In The Year 2525Zager &amp; Evans</t>
  </si>
  <si>
    <t>Incense And PeppermintsStrawberry Alarm Clock</t>
  </si>
  <si>
    <t>IncompleteSisqo</t>
  </si>
  <si>
    <t>Indian Reservation (The Lament Of The Cherokee Reservation Indian)The Raiders</t>
  </si>
  <si>
    <t>InformerSnow</t>
  </si>
  <si>
    <t>Inside Your HeavenCarrie Underwood</t>
  </si>
  <si>
    <t>Invisible TouchGenesis</t>
  </si>
  <si>
    <t>IrreplaceableBeyonce</t>
  </si>
  <si>
    <t>Island GirlElton John</t>
  </si>
  <si>
    <t>It's All In The GameTommy Edwards</t>
  </si>
  <si>
    <t>It's My PartyLesley Gore</t>
  </si>
  <si>
    <t>It's Only Make BelieveConway Twitty</t>
  </si>
  <si>
    <t>It's Still Rock And Roll To MeBilly Joel</t>
  </si>
  <si>
    <t>It Must Have Been Love (From "Pretty Woman")Roxette</t>
  </si>
  <si>
    <t>It Wasn't MeShaggy Featuring Ricardo "RikRok" Ducent</t>
  </si>
  <si>
    <t>Jack &amp; DianeJohn Cougar</t>
  </si>
  <si>
    <t>Jacob's LadderHuey Lewis &amp; The News</t>
  </si>
  <si>
    <t>Jessie's GirlRick Springfield</t>
  </si>
  <si>
    <t>Jive Talkin'Bee Gees</t>
  </si>
  <si>
    <t>Johnny AngelShelley Fabares</t>
  </si>
  <si>
    <t>Joy To The WorldThree Dog Night</t>
  </si>
  <si>
    <t>JoyrideRoxette</t>
  </si>
  <si>
    <t>JumpKris Kross</t>
  </si>
  <si>
    <t>JumpVan Halen</t>
  </si>
  <si>
    <t>Just DanceLady Gaga Featuring Colby O'Donis</t>
  </si>
  <si>
    <t>Just Give Me A ReasonP!nk Featuring Nate Ruess</t>
  </si>
  <si>
    <t>Just My Imagination (Running Away With Me)The Temptations</t>
  </si>
  <si>
    <t>Just The Way You AreBruno Mars</t>
  </si>
  <si>
    <t>Justify My LoveMadonna</t>
  </si>
  <si>
    <t>Kansas CityWilbert Harrison</t>
  </si>
  <si>
    <t>Karma ChameleonCulture Club</t>
  </si>
  <si>
    <t>Keep On Loving YouREO Speedwagon</t>
  </si>
  <si>
    <t>Killing Me Softly With His SongRoberta Flack</t>
  </si>
  <si>
    <t>Kind Of A DragThe Buckinghams</t>
  </si>
  <si>
    <t>Kiss And Say GoodbyeThe Manhattans</t>
  </si>
  <si>
    <t>Kiss From A RoseSeal</t>
  </si>
  <si>
    <t>Kiss KissChris Brown Featuring T-Pain</t>
  </si>
  <si>
    <t>Kiss On My ListDaryl Hall John Oates</t>
  </si>
  <si>
    <t>Kiss You All OverExile</t>
  </si>
  <si>
    <t>KissPrince And The Revolution</t>
  </si>
  <si>
    <t>Knock On WoodAmii Stewart</t>
  </si>
  <si>
    <t>Knock Three TimesDawn</t>
  </si>
  <si>
    <t>Kung Fu FightingCarl Douglas</t>
  </si>
  <si>
    <t>KyrieMr. Mister</t>
  </si>
  <si>
    <t>La BambaLos Lobos</t>
  </si>
  <si>
    <t>Lady MarmaladeChristina Aguilera, Lil' Kim, Mya &amp; P!nk</t>
  </si>
  <si>
    <t>Lady MarmaladeLabelle</t>
  </si>
  <si>
    <t>LadyKenny Rogers</t>
  </si>
  <si>
    <t>Laffy TaffyD4L</t>
  </si>
  <si>
    <t>Last Train To ClarksvilleThe Monkees</t>
  </si>
  <si>
    <t>Laughter In The RainNeil Sedaka</t>
  </si>
  <si>
    <t>Le FreakChic</t>
  </si>
  <si>
    <t>Leader Of The PackThe Shangri-Las</t>
  </si>
  <si>
    <t>Lean BackTerror Squad</t>
  </si>
  <si>
    <t>Lean On MeBill Withers</t>
  </si>
  <si>
    <t>Lean On MeClub Nouveau</t>
  </si>
  <si>
    <t>Leaving On A Jet PlanePeter, Paul &amp; Mary</t>
  </si>
  <si>
    <t>Let's DanceDavid Bowie</t>
  </si>
  <si>
    <t>Let's Do It AgainThe Staple Singers</t>
  </si>
  <si>
    <t>Let's Get It OnMarvin Gaye</t>
  </si>
  <si>
    <t>Let's Go CrazyPrince And The Revolution</t>
  </si>
  <si>
    <t>Let's Hear It For The BoyDeniece Williams</t>
  </si>
  <si>
    <t>Let's Stay TogetherAl Green</t>
  </si>
  <si>
    <t>Let It BeThe Beatles</t>
  </si>
  <si>
    <t>Let Me Love YouMario</t>
  </si>
  <si>
    <t>Let Your Love FlowBellamy Brothers</t>
  </si>
  <si>
    <t>Life Goes OnBTS</t>
  </si>
  <si>
    <t>Light My FireThe Doors</t>
  </si>
  <si>
    <t>Lightnin' StrikesLou Christie</t>
  </si>
  <si>
    <t>Like A G6Far*East Movement Featuring Cataracs &amp; Dev</t>
  </si>
  <si>
    <t>Like A PrayerMadonna</t>
  </si>
  <si>
    <t>Like A VirginMadonna</t>
  </si>
  <si>
    <t>Listen To What The Man SaidWings</t>
  </si>
  <si>
    <t>Listen To Your HeartRoxette</t>
  </si>
  <si>
    <t>Little StarThe Elegants</t>
  </si>
  <si>
    <t>Live To TellMadonna</t>
  </si>
  <si>
    <t>Live Your LifeT.I. Featuring Rihanna</t>
  </si>
  <si>
    <t>Livin' La Vida LocaRicky Martin</t>
  </si>
  <si>
    <t>Livin' On A PrayerBon Jovi</t>
  </si>
  <si>
    <t>Locked Out Of HeavenBruno Mars</t>
  </si>
  <si>
    <t>LollipopLil Wayne Featuring Static Major</t>
  </si>
  <si>
    <t>London BridgeFergie</t>
  </si>
  <si>
    <t>Lonely BoyPaul Anka</t>
  </si>
  <si>
    <t>Look AwayChicago</t>
  </si>
  <si>
    <t>Look What You Made Me DoTaylor Swift</t>
  </si>
  <si>
    <t>Looks Like We Made ItBarry Manilow</t>
  </si>
  <si>
    <t>Lose You To Love MeSelena Gomez</t>
  </si>
  <si>
    <t>Lose YourselfEminem</t>
  </si>
  <si>
    <t>Lost In EmotionLisa Lisa And Cult Jam</t>
  </si>
  <si>
    <t>Lost In Your EyesDebbie Gibson</t>
  </si>
  <si>
    <t>Love's ThemeLove Unlimited Orchestra</t>
  </si>
  <si>
    <t>Love BitesDef Leppard</t>
  </si>
  <si>
    <t>Love ChildDiana Ross &amp; The Supremes</t>
  </si>
  <si>
    <t>Love HangoverDiana Ross</t>
  </si>
  <si>
    <t>Love In This ClubUsher Featuring Young Jeezy</t>
  </si>
  <si>
    <t>Love Is Here And Now You're GoneThe Supremes</t>
  </si>
  <si>
    <t>Love Me DoThe Beatles</t>
  </si>
  <si>
    <t>Love RollercoasterOhio Players</t>
  </si>
  <si>
    <t>Love Takes TimeMariah Carey</t>
  </si>
  <si>
    <t>Love The Way You LieEminem Featuring Rihanna</t>
  </si>
  <si>
    <t>Love TrainThe O'Jays</t>
  </si>
  <si>
    <t>Love Will Keep Us TogetherCaptain &amp; Tennille</t>
  </si>
  <si>
    <t>Love Will Lead You BackTaylor Dayne</t>
  </si>
  <si>
    <t>Love Will Never Do (Without You)Janet Jackson</t>
  </si>
  <si>
    <t>Love You Inside OutBee Gees</t>
  </si>
  <si>
    <t>Love YourselfJustin Bieber</t>
  </si>
  <si>
    <t>Lovin' YouMinnie Riperton</t>
  </si>
  <si>
    <t>LowFlo Rida Featuring T-Pain</t>
  </si>
  <si>
    <t>Lucy In The Sky With DiamondsElton John</t>
  </si>
  <si>
    <t>MacArthur ParkDonna Summer</t>
  </si>
  <si>
    <t>Mack The KnifeBobby Darin</t>
  </si>
  <si>
    <t>MagicOlivia Newton-John</t>
  </si>
  <si>
    <t>Make It With YouBread</t>
  </si>
  <si>
    <t>Makes Me WonderMaroon 5</t>
  </si>
  <si>
    <t>Mama Told Me (Not To Come)Three Dog Night</t>
  </si>
  <si>
    <t>Man In The MirrorMichael Jackson</t>
  </si>
  <si>
    <t>MandyBarry Manilow</t>
  </si>
  <si>
    <t>ManeaterDaryl Hall John Oates</t>
  </si>
  <si>
    <t>ManiacMichael Sembello</t>
  </si>
  <si>
    <t>Maria MariaSantana Featuring The Product G&amp;B</t>
  </si>
  <si>
    <t>Me And Bobby McGeeJanis Joplin</t>
  </si>
  <si>
    <t>Me And Mrs. JonesBilly Paul</t>
  </si>
  <si>
    <t>MedleyStars On 45</t>
  </si>
  <si>
    <t>Miami Vice ThemeJan Hammer</t>
  </si>
  <si>
    <t>MichaelThe Highwaymen</t>
  </si>
  <si>
    <t>MickeyToni Basil</t>
  </si>
  <si>
    <t>Midnight Train To GeorgiaGladys Knight And The Pips</t>
  </si>
  <si>
    <t>Miss You MuchJanet Jackson</t>
  </si>
  <si>
    <t>Miss YouThe Rolling Stones</t>
  </si>
  <si>
    <t>Missing YouJohn Waite</t>
  </si>
  <si>
    <t>MMMBopHanson</t>
  </si>
  <si>
    <t>Mo Money Mo ProblemsThe Notorious B.I.G. Featuring Puff Daddy &amp; Mase</t>
  </si>
  <si>
    <t>Monday, MondayThe Mamas &amp; The Papas</t>
  </si>
  <si>
    <t>Money For NothingDire Straits</t>
  </si>
  <si>
    <t>Money MakerLudacris Featuring Pharrell</t>
  </si>
  <si>
    <t>MonkeyGeorge Michael</t>
  </si>
  <si>
    <t>Montero (Call Me By Your Name)Lil Nas X</t>
  </si>
  <si>
    <t>Mony MonyBilly Idol</t>
  </si>
  <si>
    <t>Moody RiverPat Boone</t>
  </si>
  <si>
    <t>More Than WordsExtreme</t>
  </si>
  <si>
    <t>Morning Train (Nine To Five)Sheena Easton</t>
  </si>
  <si>
    <t>Moves Like JaggerMaroon 5 Featuring Christina Aguilera</t>
  </si>
  <si>
    <t>Mr. BlueThe Fleetwoods</t>
  </si>
  <si>
    <t>Mr. CusterLarry Verne</t>
  </si>
  <si>
    <t>Mr. LonelyBobby Vinton</t>
  </si>
  <si>
    <t>Mr. Tambourine ManThe Byrds</t>
  </si>
  <si>
    <t>Mrs. Brown You've Got A Lovely DaughterHerman's Hermits</t>
  </si>
  <si>
    <t>Mrs. RobinsonSimon &amp; Garfunkel</t>
  </si>
  <si>
    <t>Ms. JacksonOutKast</t>
  </si>
  <si>
    <t>MusicMadonna</t>
  </si>
  <si>
    <t>My AllMariah Carey</t>
  </si>
  <si>
    <t>My Boyfriend's BackThe Angels</t>
  </si>
  <si>
    <t>My Eyes Adored YouFrankie Valli</t>
  </si>
  <si>
    <t>My GirlThe Temptations</t>
  </si>
  <si>
    <t>My GuyMary Wells</t>
  </si>
  <si>
    <t>My Heart Has A Mind Of Its OwnConnie Francis</t>
  </si>
  <si>
    <t>My Heart Will Go OnCeline Dion</t>
  </si>
  <si>
    <t>My Life Would Suck Without YouKelly Clarkson</t>
  </si>
  <si>
    <t>My LoveJustin Timberlake Featuring T.I.</t>
  </si>
  <si>
    <t>My LovePetula Clark</t>
  </si>
  <si>
    <t>My PrerogativeBobby Brown</t>
  </si>
  <si>
    <t>My SharonaThe Knack</t>
  </si>
  <si>
    <t>Na Na Hey Hey Kiss Him GoodbyeSteam</t>
  </si>
  <si>
    <t>Need You TonightINXS</t>
  </si>
  <si>
    <t>Never Gonna Give You UpRick Astley</t>
  </si>
  <si>
    <t>New Kid In TownEagles</t>
  </si>
  <si>
    <t>Nice &amp; SlowUsher</t>
  </si>
  <si>
    <t>Nice For WhatDrake</t>
  </si>
  <si>
    <t>Night FeverBee Gees</t>
  </si>
  <si>
    <t>No DiggityBLACKstreet (Featuring Dr. Dre)</t>
  </si>
  <si>
    <t>No OneAlicia Keys</t>
  </si>
  <si>
    <t>No ScrubsTLC</t>
  </si>
  <si>
    <t>Not AfraidEminem</t>
  </si>
  <si>
    <t>Nothin' On YouB.o.B Featuring Bruno Mars</t>
  </si>
  <si>
    <t>Nothing's Gonna Stop Us NowStarship</t>
  </si>
  <si>
    <t>Nothing Compares 2 USinead O'Connor</t>
  </si>
  <si>
    <t>Nothing From NothingBilly Preston</t>
  </si>
  <si>
    <t>Ode To Billie JoeBobbie Gentry</t>
  </si>
  <si>
    <t>Oh GirlThe Chi-lites</t>
  </si>
  <si>
    <t>Oh SheilaReady For The World</t>
  </si>
  <si>
    <t>Old Town RoadLil Nas X Featuring Billy Ray Cyrus</t>
  </si>
  <si>
    <t>OMGUsher Featuring will.i.am</t>
  </si>
  <si>
    <t>On Bended KneeBoyz II Men</t>
  </si>
  <si>
    <t>On My OwnPatti LaBelle &amp; Michael McDonald</t>
  </si>
  <si>
    <t>One Bad AppleThe Osmonds</t>
  </si>
  <si>
    <t>One DanceDrake Featuring WizKid &amp; Kyla</t>
  </si>
  <si>
    <t>One More NightMaroon 5</t>
  </si>
  <si>
    <t>One More NightPhil Collins</t>
  </si>
  <si>
    <t>One More TryGeorge Michael</t>
  </si>
  <si>
    <t>One More TryTimmy T.</t>
  </si>
  <si>
    <t>One Of These NightsEagles</t>
  </si>
  <si>
    <t>One WeekBarenaked Ladies</t>
  </si>
  <si>
    <t>Only Girl (In The World)Rihanna</t>
  </si>
  <si>
    <t>Open Your HeartMadonna</t>
  </si>
  <si>
    <t>Our Day Will ComeRuby And The Romantics</t>
  </si>
  <si>
    <t>Out Of TouchDaryl Hall John Oates</t>
  </si>
  <si>
    <t>Over And OverThe Dave Clark Five</t>
  </si>
  <si>
    <t>Owner Of A Lonely HeartYes</t>
  </si>
  <si>
    <t>Paint It, BlackThe Rolling Stones</t>
  </si>
  <si>
    <t>PandaDesiigner</t>
  </si>
  <si>
    <t>Papa Don't PreachMadonna</t>
  </si>
  <si>
    <t>Papa Was A Rollin' StoneThe Temptations</t>
  </si>
  <si>
    <t>Paperback WriterThe Beatles</t>
  </si>
  <si>
    <t>Part Of MeKaty Perry</t>
  </si>
  <si>
    <t>Party Rock AnthemLMFAO Featuring Lauren Bennett &amp; GoonRock</t>
  </si>
  <si>
    <t>Penny LaneThe Beatles</t>
  </si>
  <si>
    <t>People Got To Be FreeThe Rascals</t>
  </si>
  <si>
    <t>Peppermint Twist - Part IJoey Dee &amp; the Starliters</t>
  </si>
  <si>
    <t>PerfectEd Sheeran</t>
  </si>
  <si>
    <t>PhotographRingo Starr</t>
  </si>
  <si>
    <t>PhysicalOlivia Newton-John</t>
  </si>
  <si>
    <t>PillowtalkZayn</t>
  </si>
  <si>
    <t>Play That Funky MusicWild Cherry</t>
  </si>
  <si>
    <t>Please Don't GoKC And The Sunshine Band</t>
  </si>
  <si>
    <t>Please Mr. PostmanCarpenters</t>
  </si>
  <si>
    <t>Please Mr. PostmanThe Marvelettes</t>
  </si>
  <si>
    <t>Poker FaceLady Gaga</t>
  </si>
  <si>
    <t>Pony TimeChubby Checker</t>
  </si>
  <si>
    <t>Poor Little FoolRicky Nelson</t>
  </si>
  <si>
    <t>Poor Side Of TownJohnny Rivers</t>
  </si>
  <si>
    <t>Pop MuzikM</t>
  </si>
  <si>
    <t>PositionsAriana Grande</t>
  </si>
  <si>
    <t>Praying For TimeGeorge Michael</t>
  </si>
  <si>
    <t>Private EyesDaryl Hall John Oates</t>
  </si>
  <si>
    <t>PromiscuousNelly Furtado Featuring Timbaland</t>
  </si>
  <si>
    <t>Quarter To ThreeU.S. Bonds</t>
  </si>
  <si>
    <t>Rag DollThe 4 Seasons Featuring the "Sound of Frankie Valli"</t>
  </si>
  <si>
    <t>Raindrops Keep Fallin' On My HeadB.J. Thomas</t>
  </si>
  <si>
    <t>Raise Your GlassP!nk</t>
  </si>
  <si>
    <t>RapstarPolo G</t>
  </si>
  <si>
    <t>RaptureBlondie</t>
  </si>
  <si>
    <t>Reach Out I'll Be ThereFour Tops</t>
  </si>
  <si>
    <t>Red Red WineUB40</t>
  </si>
  <si>
    <t>Release MeWilson Phillips</t>
  </si>
  <si>
    <t>RespectAretha Franklin</t>
  </si>
  <si>
    <t>ReunitedPeaches &amp; Herb</t>
  </si>
  <si>
    <t>Rhinestone CowboyGlen Campbell</t>
  </si>
  <si>
    <t>Rich GirlDaryl Hall John Oates</t>
  </si>
  <si>
    <t>Ridin'Chamillionaire Featuring Krayzie Bone</t>
  </si>
  <si>
    <t>Right Here WaitingRichard Marx</t>
  </si>
  <si>
    <t>Right RoundFlo Rida</t>
  </si>
  <si>
    <t>Ring My BellAnita Ward</t>
  </si>
  <si>
    <t>RingoLorne Greene</t>
  </si>
  <si>
    <t>RiseHerb Alpert</t>
  </si>
  <si>
    <t>RoarKaty Perry</t>
  </si>
  <si>
    <t>Rock'n MeSteve Miller</t>
  </si>
  <si>
    <t>Rock Me AmadeusFalco</t>
  </si>
  <si>
    <t>Rock Me GentlyAndy Kim</t>
  </si>
  <si>
    <t>Rock The BoatThe Hues Corporation</t>
  </si>
  <si>
    <t>Rock With YouMichael Jackson</t>
  </si>
  <si>
    <t>Rock Your BabyGeorge McCrae</t>
  </si>
  <si>
    <t>Roll With ItSteve Winwood</t>
  </si>
  <si>
    <t>Rolling In The DeepAdele</t>
  </si>
  <si>
    <t>RomanticKaryn White</t>
  </si>
  <si>
    <t>Roses Are Red (My Love)Bobby Vinton</t>
  </si>
  <si>
    <t>RoyalsLorde</t>
  </si>
  <si>
    <t>Ruby TuesdayThe Rolling Stones</t>
  </si>
  <si>
    <t>Rude BoyRihanna</t>
  </si>
  <si>
    <t>RudeMAGIC!</t>
  </si>
  <si>
    <t>Run It!Chris Brown</t>
  </si>
  <si>
    <t>Runaround SueDion</t>
  </si>
  <si>
    <t>RunawayDel Shannon</t>
  </si>
  <si>
    <t>Running BearJohnny Preston</t>
  </si>
  <si>
    <t>Running ScaredRoy Orbison</t>
  </si>
  <si>
    <t>Rush RushPaula Abdul</t>
  </si>
  <si>
    <t>Sad EyesRobert John</t>
  </si>
  <si>
    <t>Sad!XXXTENTACION</t>
  </si>
  <si>
    <t>SailingChristopher Cross</t>
  </si>
  <si>
    <t>SaraStarship</t>
  </si>
  <si>
    <t>SatisfiedRichard Marx</t>
  </si>
  <si>
    <t>Saturday NightBay City Rollers</t>
  </si>
  <si>
    <t>SavageMegan Thee Stallion</t>
  </si>
  <si>
    <t>Save The Best For LastVanessa Williams</t>
  </si>
  <si>
    <t>Save The Last Dance For MeThe Drifters</t>
  </si>
  <si>
    <t>Saving All My Love For YouWhitney Houston</t>
  </si>
  <si>
    <t>Say It RightNelly Furtado</t>
  </si>
  <si>
    <t>Say My NameDestiny's Child</t>
  </si>
  <si>
    <t>Say You, Say MeLionel Richie</t>
  </si>
  <si>
    <t>Seasons ChangeExpose</t>
  </si>
  <si>
    <t>Seasons In The SunTerry Jacks</t>
  </si>
  <si>
    <t>See You AgainWiz Khalifa Featuring Charlie Puth</t>
  </si>
  <si>
    <t>SenoritaShawn Mendes &amp; Camila Cabello</t>
  </si>
  <si>
    <t>Set Adrift On Memory BlissP.M. Dawn</t>
  </si>
  <si>
    <t>Set Fire To The RainAdele</t>
  </si>
  <si>
    <t>Sexy And I Know ItLMFAO</t>
  </si>
  <si>
    <t>SexyBackJustin Timberlake</t>
  </si>
  <si>
    <t>Shadow DancingAndy Gibb</t>
  </si>
  <si>
    <t>Shake It OffTaylor Swift</t>
  </si>
  <si>
    <t>Shake Ya TailfeatherNelly, P. Diddy &amp; Murphy Lee</t>
  </si>
  <si>
    <t>Shake You DownGregory Abbott</t>
  </si>
  <si>
    <t>ShallowLady Gaga &amp; Bradley Cooper</t>
  </si>
  <si>
    <t>Shape Of YouEd Sheeran</t>
  </si>
  <si>
    <t>She Ain't Worth ItGlenn Medeiros Featuring Bobby Brown</t>
  </si>
  <si>
    <t>She Drives Me CrazyFine Young Cannibals</t>
  </si>
  <si>
    <t>She Loves YouThe Beatles</t>
  </si>
  <si>
    <t>SheilaTommy Roe</t>
  </si>
  <si>
    <t>SherryThe 4 Seasons</t>
  </si>
  <si>
    <t>Shining StarEarth, Wind &amp; Fire</t>
  </si>
  <si>
    <t>ShoutTears For Fears</t>
  </si>
  <si>
    <t>Show And TellAl Wilson</t>
  </si>
  <si>
    <t>Sicko ModeTravis Scott</t>
  </si>
  <si>
    <t>Silly Love SongsWings</t>
  </si>
  <si>
    <t>Single Ladies (Put A Ring On It)Beyonce</t>
  </si>
  <si>
    <t>Sir DukeStevie Wonder</t>
  </si>
  <si>
    <t>Sister Golden HairAmerica</t>
  </si>
  <si>
    <t>SledgehammerPeter Gabriel</t>
  </si>
  <si>
    <t>Sleep WalkSanto &amp; Johnny</t>
  </si>
  <si>
    <t>Slow JamzTwista Featuring Kanye West &amp; Jamie Foxx</t>
  </si>
  <si>
    <t>Slow MotionJuvenile Featuring Soulja Slim</t>
  </si>
  <si>
    <t>Smoke Gets In Your EyesThe Platters</t>
  </si>
  <si>
    <t>SmoothSantana Featuring Rob Thomas</t>
  </si>
  <si>
    <t>So EmotionalWhitney Houston</t>
  </si>
  <si>
    <t>So Much In LoveThe Tymes</t>
  </si>
  <si>
    <t>So SickNe-Yo</t>
  </si>
  <si>
    <t>So WhatP!nk</t>
  </si>
  <si>
    <t>Soldier BoyThe Shirelles</t>
  </si>
  <si>
    <t>Somebody That I Used To KnowGotye Featuring Kimbra</t>
  </si>
  <si>
    <t>Someday We'll Be TogetherDiana Ross &amp; The Supremes</t>
  </si>
  <si>
    <t>SomedayMariah Carey</t>
  </si>
  <si>
    <t>Someone Like YouAdele</t>
  </si>
  <si>
    <t>Someone You LovedLewis Capaldi</t>
  </si>
  <si>
    <t>Somethin' StupidNancy Sinatra &amp; Frank Sinatra</t>
  </si>
  <si>
    <t>Song Sung BlueNeil Diamond</t>
  </si>
  <si>
    <t>SorryJustin Bieber</t>
  </si>
  <si>
    <t>SOSRihanna</t>
  </si>
  <si>
    <t>Southern NightsGlen Campbell</t>
  </si>
  <si>
    <t>St. Elmo's Fire (Man In Motion)John Parr</t>
  </si>
  <si>
    <t>Stagger LeeLloyd Price</t>
  </si>
  <si>
    <t>Stand UpLudacris Featuring Shawnna</t>
  </si>
  <si>
    <t>StarboyThe Weeknd Featuring Daft Punk</t>
  </si>
  <si>
    <t>Stayin' AliveBee Gees</t>
  </si>
  <si>
    <t>StayMaurice Williams &amp; The Zodiacs</t>
  </si>
  <si>
    <t>Step By StepNew Kids On The Block</t>
  </si>
  <si>
    <t>StillCommodores</t>
  </si>
  <si>
    <t>Stop! In The Name Of LoveThe Supremes</t>
  </si>
  <si>
    <t>Straight UpPaula Abdul</t>
  </si>
  <si>
    <t>Stranger On The ShoreMr. Acker Bilk</t>
  </si>
  <si>
    <t>Strangers In The NightFrank Sinatra</t>
  </si>
  <si>
    <t>Stronger (What Doesn't Kill You)Kelly Clarkson</t>
  </si>
  <si>
    <t>StrongerKanye West</t>
  </si>
  <si>
    <t>Stuck With YouHuey Lewis &amp; The News</t>
  </si>
  <si>
    <t>StutterJoe Featuring Mystikal</t>
  </si>
  <si>
    <t>SuckerJonas Brothers</t>
  </si>
  <si>
    <t>Sugar ShackJimmy Gilmer And The Fireballs</t>
  </si>
  <si>
    <t>Sugar, SugarThe Archies</t>
  </si>
  <si>
    <t>SukiyakiKyu Sakamoto</t>
  </si>
  <si>
    <t>Summer In The CityThe Lovin' Spoonful</t>
  </si>
  <si>
    <t>SundownGordon Lightfoot</t>
  </si>
  <si>
    <t>Sunshine On My ShouldersJohn Denver</t>
  </si>
  <si>
    <t>Sunshine SupermanDonovan</t>
  </si>
  <si>
    <t>SuperstitionStevie Wonder</t>
  </si>
  <si>
    <t>Surf CityJan &amp; Dean</t>
  </si>
  <si>
    <t>Suspicious MindsElvis Presley</t>
  </si>
  <si>
    <t>SussudioPhil Collins</t>
  </si>
  <si>
    <t>Sweet Child O' MineGuns N' Roses</t>
  </si>
  <si>
    <t>Sweet Dreams (Are Made Of This)Eurythmics</t>
  </si>
  <si>
    <t>Take A BowMadonna</t>
  </si>
  <si>
    <t>Take A BowRihanna</t>
  </si>
  <si>
    <t>Take Good Care Of My BabyBobby Vee</t>
  </si>
  <si>
    <t>Take My Breath Away (Love Theme From "Top Gun")Berlin</t>
  </si>
  <si>
    <t>Take On Mea-ha</t>
  </si>
  <si>
    <t>Teen AngelMark Dinning</t>
  </si>
  <si>
    <t>Teenage DreamKaty Perry</t>
  </si>
  <si>
    <t>Tell Her About ItBilly Joel</t>
  </si>
  <si>
    <t>TelstarThe Tornadoes</t>
  </si>
  <si>
    <t>TemperatureSean Paul</t>
  </si>
  <si>
    <t>Tha CrossroadsBone Thugs-N-Harmony</t>
  </si>
  <si>
    <t>Thank God I'm A Country BoyJohn Denver</t>
  </si>
  <si>
    <t>Thank God I Found YouMariah Carey Featuring Joe &amp; 98 Degrees</t>
  </si>
  <si>
    <t>Thank U, NextAriana Grande</t>
  </si>
  <si>
    <t>That's The Way (I Like It)KC And The Sunshine Band</t>
  </si>
  <si>
    <t>That's The Way Love GoesJanet Jackson</t>
  </si>
  <si>
    <t>That's What Friends Are ForDionne &amp; Friends</t>
  </si>
  <si>
    <t>That's What I LikeBruno Mars</t>
  </si>
  <si>
    <t>The Battle Of New OrleansJohnny Horton</t>
  </si>
  <si>
    <t>The BoxRoddy Ricch</t>
  </si>
  <si>
    <t>The Boy Is MineBrandy &amp; Monica</t>
  </si>
  <si>
    <t>The Candy ManSammy Davis, Jr. with The Mike Curb Congregation</t>
  </si>
  <si>
    <t>The Chipmunk SongThe Chipmunks With David Seville</t>
  </si>
  <si>
    <t>The First NightMonica</t>
  </si>
  <si>
    <t>The First Time Ever I Saw Your FaceRoberta Flack</t>
  </si>
  <si>
    <t>The First TimeSurface</t>
  </si>
  <si>
    <t>The FlameCheap Trick</t>
  </si>
  <si>
    <t>The HappeningThe Supremes</t>
  </si>
  <si>
    <t>The Happy OrganDave "Baby" Cortez</t>
  </si>
  <si>
    <t>The HillsThe Weeknd</t>
  </si>
  <si>
    <t>The JokerThe Steve Miller Band</t>
  </si>
  <si>
    <t>The LetterThe Box Tops</t>
  </si>
  <si>
    <t>The Lion Sleeps TonightThe Tokens</t>
  </si>
  <si>
    <t>The Living YearsMike + The Mechanics</t>
  </si>
  <si>
    <t>The Loco-MotionLittle Eva</t>
  </si>
  <si>
    <t>The LookRoxette</t>
  </si>
  <si>
    <t>The MonsterEminem Featuring Rihanna</t>
  </si>
  <si>
    <t>The Morning AfterMaureen McGovern</t>
  </si>
  <si>
    <t>The Most Beautiful GirlCharlie Rich</t>
  </si>
  <si>
    <t>The Next Time I FallPeter Cetera With Amy Grant</t>
  </si>
  <si>
    <t>The Night Chicago DiedPaper Lace</t>
  </si>
  <si>
    <t>The Night The Lights Went Out In GeorgiaVicki Lawrence</t>
  </si>
  <si>
    <t>The One That You LoveAir Supply</t>
  </si>
  <si>
    <t>The Power Of LoveCeline Dion</t>
  </si>
  <si>
    <t>The Power Of LoveHuey Lewis &amp; The News</t>
  </si>
  <si>
    <t>The Promise Of A New DayPaula Abdul</t>
  </si>
  <si>
    <t>The ReflexDuran Duran</t>
  </si>
  <si>
    <t>The SignAce Of Base</t>
  </si>
  <si>
    <t>The Sound Of SilenceSimon &amp; Garfunkel</t>
  </si>
  <si>
    <t>The StreakRay Stevens</t>
  </si>
  <si>
    <t>The Tears Of A ClownSmokey Robinson &amp; The Miracles</t>
  </si>
  <si>
    <t>The Theme From "A Summer Place"Percy Faith And His Orchestra</t>
  </si>
  <si>
    <t>The Three BellsThe Browns</t>
  </si>
  <si>
    <t>The Tide Is HighBlondie</t>
  </si>
  <si>
    <t>The TwistChubby Checker</t>
  </si>
  <si>
    <t>The Way It IsBruce Hornsby &amp; The Range</t>
  </si>
  <si>
    <t>The Way We WereBarbra Streisand</t>
  </si>
  <si>
    <t>The Way You Make Me FeelMichael Jackson</t>
  </si>
  <si>
    <t>The Way You MoveOutKast Featuring Sleepy Brown</t>
  </si>
  <si>
    <t>Theme From Mahogany (Do You Know Where You're Going To)Diana Ross</t>
  </si>
  <si>
    <t>Theme From ShaftIsaac Hayes</t>
  </si>
  <si>
    <t>There'll Be Sad Songs (To Make You Cry)Billy Ocean</t>
  </si>
  <si>
    <t>There! I've Said It AgainBobby Vinton</t>
  </si>
  <si>
    <t>These Boots Are Made For Walkin'Nancy Sinatra</t>
  </si>
  <si>
    <t>These DreamsHeart</t>
  </si>
  <si>
    <t>This Diamond RingGary Lewis And The Playboys</t>
  </si>
  <si>
    <t>This Guy's In Love With YouHerb Alpert</t>
  </si>
  <si>
    <t>This Is AmericaChildish Gambino</t>
  </si>
  <si>
    <t>This Is How We Do ItMontell Jordan</t>
  </si>
  <si>
    <t>This Is The NightClay Aiken</t>
  </si>
  <si>
    <t>This Is Why I'm HotMims</t>
  </si>
  <si>
    <t>This Used To Be My PlaygroundMadonna</t>
  </si>
  <si>
    <t>Three Times A LadyCommodores</t>
  </si>
  <si>
    <t>Thrift ShopMacklemore &amp; Ryan Lewis Featuring Wanz</t>
  </si>
  <si>
    <t>Ticket To RideThe Beatles</t>
  </si>
  <si>
    <t>Tie A Yellow Ribbon Round The Ole Oak TreeDawn Featuring Tony Orlando</t>
  </si>
  <si>
    <t>Tighten UpArchie Bell &amp; The Drells</t>
  </si>
  <si>
    <t>TimberPitbull Featuring Ke$ha</t>
  </si>
  <si>
    <t>Time After TimeCyndi Lauper</t>
  </si>
  <si>
    <t>Time In A BottleJim Croce</t>
  </si>
  <si>
    <t>To Be With YouMr. Big</t>
  </si>
  <si>
    <t>To Know Him, Is To Love HimThe Teddy Bears</t>
  </si>
  <si>
    <t>To Sir With LoveLulu</t>
  </si>
  <si>
    <t>Together AgainJanet</t>
  </si>
  <si>
    <t>Together ForeverRick Astley</t>
  </si>
  <si>
    <t>Tom DooleyThe Kingston Trio</t>
  </si>
  <si>
    <t>Tonight's The Night (Gonna Be Alright)Rod Stewart</t>
  </si>
  <si>
    <t>Too CloseNext</t>
  </si>
  <si>
    <t>Too Much HeavenBee Gees</t>
  </si>
  <si>
    <t>Toosie SlideDrake</t>
  </si>
  <si>
    <t>Top Of The WorldCarpenters</t>
  </si>
  <si>
    <t>Torn Between Two LoversMary Macgregor</t>
  </si>
  <si>
    <t>Tossin' And Turnin'Bobby Lewis</t>
  </si>
  <si>
    <t>Total Eclipse Of The HeartBonnie Tyler</t>
  </si>
  <si>
    <t>Touch Me In The MorningDiana Ross</t>
  </si>
  <si>
    <t>Touch My BodyMariah Carey</t>
  </si>
  <si>
    <t>Toy SoldiersMartika</t>
  </si>
  <si>
    <t>TragedyBee Gees</t>
  </si>
  <si>
    <t>Travelin' ManRicky Nelson</t>
  </si>
  <si>
    <t>True ColorsCyndi Lauper</t>
  </si>
  <si>
    <t>Truly Madly DeeplySavage Garden</t>
  </si>
  <si>
    <t>TrulyLionel Richie</t>
  </si>
  <si>
    <t>Truth HurtsLizzo</t>
  </si>
  <si>
    <t>Try AgainAaliyah</t>
  </si>
  <si>
    <t>TSOP (The Sound Of Philadelphia)MFSB Featuring The Three Degrees</t>
  </si>
  <si>
    <t>Turn! Turn! Turn! (To Everything There Is A Season)The Byrds</t>
  </si>
  <si>
    <t>Two HeartsPhil Collins</t>
  </si>
  <si>
    <t>U Got It BadUsher</t>
  </si>
  <si>
    <t>U Remind MeUsher</t>
  </si>
  <si>
    <t>UmbrellaRihanna Featuring Jay-Z</t>
  </si>
  <si>
    <t>Un-Break My HeartToni Braxton</t>
  </si>
  <si>
    <t>UnbelievableEMF</t>
  </si>
  <si>
    <t>Undercover AngelAlan O'Day</t>
  </si>
  <si>
    <t>UnprettyTLC</t>
  </si>
  <si>
    <t>Up Where We BelongJoe Cocker And Jennifer Warnes</t>
  </si>
  <si>
    <t>UpCardi B</t>
  </si>
  <si>
    <t>Upside DownDiana Ross</t>
  </si>
  <si>
    <t>Uptown Funk!Mark Ronson Featuring Bruno Mars</t>
  </si>
  <si>
    <t>VenusBananarama</t>
  </si>
  <si>
    <t>VenusFrankie Avalon</t>
  </si>
  <si>
    <t>VenusThe Shocking Blue</t>
  </si>
  <si>
    <t>Vision Of LoveMariah Carey</t>
  </si>
  <si>
    <t>Viva La VidaColdplay</t>
  </si>
  <si>
    <t>VogueMadonna</t>
  </si>
  <si>
    <t>Walk Like A ManThe 4 Seasons</t>
  </si>
  <si>
    <t>Walk Like An EgyptianThe Bangles</t>
  </si>
  <si>
    <t>Walk Right InThe Rooftop Singers</t>
  </si>
  <si>
    <t>WannabeSpice Girls</t>
  </si>
  <si>
    <t>Want AdsThe Honey Cone</t>
  </si>
  <si>
    <t>WarEdwin Starr</t>
  </si>
  <si>
    <t>WaterfallsTLC</t>
  </si>
  <si>
    <t>Watermelon SugarHarry Styles</t>
  </si>
  <si>
    <t>We're An American BandGrand Funk</t>
  </si>
  <si>
    <t>We Are Never Ever Getting Back TogetherTaylor Swift</t>
  </si>
  <si>
    <t>We Are Youngfun. Featuring Janelle Monae</t>
  </si>
  <si>
    <t>We Belong TogetherMariah Carey</t>
  </si>
  <si>
    <t>We Built This CityStarship</t>
  </si>
  <si>
    <t>We Can Work It OutThe Beatles</t>
  </si>
  <si>
    <t>We Didn't Start The FireBilly Joel</t>
  </si>
  <si>
    <t>We Found LoveRihanna Featuring Calvin Harris</t>
  </si>
  <si>
    <t>We R Who We RKe$ha</t>
  </si>
  <si>
    <t>WeakSWV</t>
  </si>
  <si>
    <t>Wedding Bell BluesThe 5th Dimension</t>
  </si>
  <si>
    <t>Welcome BackJohn Sebastian</t>
  </si>
  <si>
    <t>West End GirlsPet Shop Boys</t>
  </si>
  <si>
    <t>What's Love Got To Do With ItTina Turner</t>
  </si>
  <si>
    <t>What's My Name?Rihanna Featuring Drake</t>
  </si>
  <si>
    <t>What's NextDrake</t>
  </si>
  <si>
    <t>What A Fool BelievesThe Doobie Brothers</t>
  </si>
  <si>
    <t>What A Girl WantsChristina Aguilera</t>
  </si>
  <si>
    <t>What Do You Mean?Justin Bieber</t>
  </si>
  <si>
    <t>Whatcha SayJason Derulo</t>
  </si>
  <si>
    <t>Whatever You LikeT.I.</t>
  </si>
  <si>
    <t>When A Man Loves A WomanMichael Bolton</t>
  </si>
  <si>
    <t>When A Man Loves A WomanPercy Sledge</t>
  </si>
  <si>
    <t>When Doves CryPrince</t>
  </si>
  <si>
    <t>When I'm With YouSheriff</t>
  </si>
  <si>
    <t>When I Need YouLeo Sayer</t>
  </si>
  <si>
    <t>When I See You SmileBad English</t>
  </si>
  <si>
    <t>When I Think Of YouJanet Jackson</t>
  </si>
  <si>
    <t>When I Was Your ManBruno Mars</t>
  </si>
  <si>
    <t>Where Did Our Love GoThe Supremes</t>
  </si>
  <si>
    <t>Where Do Broken Hearts GoWhitney Houston</t>
  </si>
  <si>
    <t>WhistleFlo Rida</t>
  </si>
  <si>
    <t>Who's That GirlMadonna</t>
  </si>
  <si>
    <t>Who Can It Be Now?Men At Work</t>
  </si>
  <si>
    <t>WhyFrankie Avalon</t>
  </si>
  <si>
    <t>Wild ThingThe Troggs</t>
  </si>
  <si>
    <t>Wild Wild WestWill Smith Featuring Dru Hill &amp; Kool Mo Dee</t>
  </si>
  <si>
    <t>Wild, Wild WestThe Escape Club</t>
  </si>
  <si>
    <t>Will It Go Round In CirclesBilly Preston</t>
  </si>
  <si>
    <t>Will You Love Me TomorrowThe Shirelles</t>
  </si>
  <si>
    <t>WillowTaylor Swift</t>
  </si>
  <si>
    <t>Winchester CathedralThe New Vaudeville Band</t>
  </si>
  <si>
    <t>WindyThe Association</t>
  </si>
  <si>
    <t>Wishing WellTerence Trent D'Arby</t>
  </si>
  <si>
    <t>With A Little LuckWings</t>
  </si>
  <si>
    <t>With Arms Wide OpenCreed</t>
  </si>
  <si>
    <t>With or Without YouU2</t>
  </si>
  <si>
    <t>Without MeHalsey</t>
  </si>
  <si>
    <t>Without YouNilsson</t>
  </si>
  <si>
    <t>Woman In LoveBarbra Streisand</t>
  </si>
  <si>
    <t>WomanizerBritney Spears</t>
  </si>
  <si>
    <t>Wonderland By NightBert Kaempfert And His Orchestra</t>
  </si>
  <si>
    <t>Wooden HeartJoe Dowell</t>
  </si>
  <si>
    <t>WorkRihanna Featuring Drake</t>
  </si>
  <si>
    <t>Wrecking BallMiley Cyrus</t>
  </si>
  <si>
    <t>Yeah!Usher Featuring Lil Jon &amp; Ludacris</t>
  </si>
  <si>
    <t>YesterdayThe Beatles</t>
  </si>
  <si>
    <t>You're BeautifulJames Blunt</t>
  </si>
  <si>
    <t>You're In LoveWilson Phillips</t>
  </si>
  <si>
    <t>You're No GoodLinda Ronstadt</t>
  </si>
  <si>
    <t>You're SixteenRingo Starr</t>
  </si>
  <si>
    <t>You're So VainCarly Simon</t>
  </si>
  <si>
    <t>You're The One That I WantJohn Travolta &amp; Olivia Newton-John</t>
  </si>
  <si>
    <t>You've Got A FriendJames Taylor</t>
  </si>
  <si>
    <t>You've Lost That Lovin' Feelin'The Righteous Brothers</t>
  </si>
  <si>
    <t>You Are Not AloneMichael Jackson</t>
  </si>
  <si>
    <t>You Are The Sunshine Of My LifeStevie Wonder</t>
  </si>
  <si>
    <t>You Can't Hurry LoveThe Supremes</t>
  </si>
  <si>
    <t>You Don't Bring Me FlowersBarbra Streisand &amp; Neil Diamond</t>
  </si>
  <si>
    <t>You Don't Have To Be A Star (To Be In My Show)Marilyn McCoo &amp; Billy Davis, Jr.</t>
  </si>
  <si>
    <t>You Give Love A Bad NameBon Jovi</t>
  </si>
  <si>
    <t>You Haven't Done NothinStevie Wonder</t>
  </si>
  <si>
    <t>You Keep Me Hangin' OnKim Wilde</t>
  </si>
  <si>
    <t>You Keep Me Hangin' OnThe Supremes</t>
  </si>
  <si>
    <t>You Light Up My LifeDebby Boone</t>
  </si>
  <si>
    <t>You Make Me Feel Like DancingLeo Sayer</t>
  </si>
  <si>
    <t>You Needed MeAnne Murray</t>
  </si>
  <si>
    <t>You Should Be DancingBee Gees</t>
  </si>
  <si>
    <t>Danceability (x)</t>
  </si>
  <si>
    <t>WeeksAt1(y)</t>
  </si>
  <si>
    <t>StdErr =</t>
  </si>
  <si>
    <r>
      <rPr>
        <b/>
        <sz val="12"/>
        <color theme="1"/>
        <rFont val="Calibri"/>
        <family val="2"/>
        <scheme val="minor"/>
      </rPr>
      <t>SQRT{</t>
    </r>
    <r>
      <rPr>
        <b/>
        <sz val="12"/>
        <color theme="1"/>
        <rFont val="Symbol"/>
        <family val="1"/>
        <charset val="2"/>
      </rPr>
      <t xml:space="preserve"> S (</t>
    </r>
    <r>
      <rPr>
        <b/>
        <sz val="12"/>
        <color theme="1"/>
        <rFont val="Calibri"/>
        <family val="2"/>
        <scheme val="minor"/>
      </rPr>
      <t>Residuals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  <r>
      <rPr>
        <b/>
        <sz val="12"/>
        <color theme="1"/>
        <rFont val="Calibri"/>
        <family val="1"/>
        <charset val="2"/>
        <scheme val="minor"/>
      </rPr>
      <t xml:space="preserve"> / S ( (Avg(X)-X)2 )</t>
    </r>
  </si>
  <si>
    <t>X</t>
  </si>
  <si>
    <t>-&gt; SQRT()</t>
  </si>
  <si>
    <t>1 / (n-2) }</t>
  </si>
  <si>
    <t>T Value =</t>
  </si>
  <si>
    <t>m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</si>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</sst>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  <numFmt numFmtId="167" formatCode="_(* #,##0.000_);_(* \(#,##0.000\);_(* &quot;-&quot;??_);_(@_)"/>
    <numFmt numFmtId="173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1" xfId="0" applyNumberFormat="1" applyFont="1" applyBorder="1" applyAlignment="1"/>
    <xf numFmtId="164" fontId="2" fillId="0" borderId="0" xfId="0" applyNumberFormat="1" applyFont="1" applyAlignment="1"/>
    <xf numFmtId="0" fontId="9" fillId="0" borderId="1" xfId="0" applyFont="1" applyBorder="1" applyAlignment="1">
      <alignment horizontal="center"/>
    </xf>
    <xf numFmtId="43" fontId="0" fillId="0" borderId="0" xfId="0" applyNumberFormat="1"/>
    <xf numFmtId="43" fontId="2" fillId="0" borderId="1" xfId="0" applyNumberFormat="1" applyFont="1" applyBorder="1" applyAlignment="1"/>
    <xf numFmtId="43" fontId="2" fillId="0" borderId="0" xfId="1" applyFont="1"/>
    <xf numFmtId="43" fontId="0" fillId="0" borderId="0" xfId="1" applyNumberFormat="1" applyFont="1"/>
    <xf numFmtId="43" fontId="2" fillId="0" borderId="0" xfId="0" applyNumberFormat="1" applyFont="1"/>
    <xf numFmtId="43" fontId="2" fillId="0" borderId="1" xfId="0" applyNumberFormat="1" applyFont="1" applyBorder="1"/>
    <xf numFmtId="164" fontId="2" fillId="0" borderId="0" xfId="1" applyNumberFormat="1" applyFont="1"/>
    <xf numFmtId="0" fontId="10" fillId="2" borderId="0" xfId="0" applyFont="1" applyFill="1" applyAlignment="1">
      <alignment horizontal="center" wrapText="1"/>
    </xf>
    <xf numFmtId="43" fontId="11" fillId="0" borderId="0" xfId="1" applyNumberFormat="1" applyFont="1"/>
    <xf numFmtId="43" fontId="12" fillId="0" borderId="0" xfId="1" applyFont="1"/>
    <xf numFmtId="8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3" fillId="0" borderId="0" xfId="0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43" fontId="2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0" xfId="0" applyNumberFormat="1" applyFont="1"/>
    <xf numFmtId="173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</xdr:row>
      <xdr:rowOff>114300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078AC2-BA5B-47E2-896F-3AF68F9E0199}"/>
            </a:ext>
          </a:extLst>
        </xdr:cNvPr>
        <xdr:cNvSpPr txBox="1"/>
      </xdr:nvSpPr>
      <xdr:spPr>
        <a:xfrm>
          <a:off x="6600825" y="146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0B81-1C45-4787-81E0-0CE4658594B0}">
  <dimension ref="A1:K33"/>
  <sheetViews>
    <sheetView showGridLines="0" workbookViewId="0"/>
  </sheetViews>
  <sheetFormatPr defaultRowHeight="15"/>
  <cols>
    <col min="2" max="3" width="21.140625" customWidth="1"/>
    <col min="4" max="6" width="15.85546875" customWidth="1"/>
    <col min="7" max="7" width="15.28515625" customWidth="1"/>
    <col min="8" max="8" width="12" bestFit="1" customWidth="1"/>
    <col min="9" max="10" width="12.5703125" customWidth="1"/>
    <col min="11" max="11" width="14.28515625" bestFit="1" customWidth="1"/>
  </cols>
  <sheetData>
    <row r="1" spans="2:11" ht="31.5">
      <c r="B1" s="3" t="s">
        <v>21</v>
      </c>
      <c r="C1" s="3" t="s">
        <v>25</v>
      </c>
      <c r="D1" s="3" t="s">
        <v>26</v>
      </c>
      <c r="E1" s="3" t="s">
        <v>0</v>
      </c>
      <c r="F1" s="4" t="s">
        <v>1</v>
      </c>
      <c r="G1" s="4" t="s">
        <v>2</v>
      </c>
      <c r="I1" s="4" t="s">
        <v>15</v>
      </c>
      <c r="J1" s="3" t="s">
        <v>30</v>
      </c>
      <c r="K1" s="3" t="s">
        <v>35</v>
      </c>
    </row>
    <row r="2" spans="2:11">
      <c r="B2">
        <v>1</v>
      </c>
      <c r="C2" s="2">
        <v>1000</v>
      </c>
      <c r="D2" s="2">
        <v>9914</v>
      </c>
      <c r="E2">
        <f>C2*D2</f>
        <v>9914000</v>
      </c>
      <c r="F2" s="2">
        <f>C2^2</f>
        <v>1000000</v>
      </c>
      <c r="G2" s="2">
        <f>D2^2</f>
        <v>98287396</v>
      </c>
      <c r="I2" s="11">
        <f>C2*$F$19+$F$22</f>
        <v>12005.666837940611</v>
      </c>
      <c r="J2" s="11">
        <f>D2-I2</f>
        <v>-2091.666837940611</v>
      </c>
      <c r="K2" s="11">
        <f>J2^2</f>
        <v>4375070.1609404739</v>
      </c>
    </row>
    <row r="3" spans="2:11">
      <c r="B3">
        <v>2</v>
      </c>
      <c r="C3" s="2">
        <v>4000</v>
      </c>
      <c r="D3" s="2">
        <v>40487</v>
      </c>
      <c r="E3">
        <f t="shared" ref="E3:E4" si="0">C3*D3</f>
        <v>161948000</v>
      </c>
      <c r="F3" s="2">
        <f t="shared" ref="F3:G4" si="1">C3^2</f>
        <v>16000000</v>
      </c>
      <c r="G3" s="2">
        <f t="shared" si="1"/>
        <v>1639197169</v>
      </c>
      <c r="I3" s="11">
        <f>C3*$F$19+$F$22</f>
        <v>43872.253211386298</v>
      </c>
      <c r="J3" s="11">
        <f>D3-I3</f>
        <v>-3385.2532113862981</v>
      </c>
      <c r="K3" s="11">
        <f t="shared" ref="K3:K13" si="2">J3^2</f>
        <v>11459939.305201244</v>
      </c>
    </row>
    <row r="4" spans="2:11">
      <c r="B4">
        <v>3</v>
      </c>
      <c r="C4" s="2">
        <v>5000</v>
      </c>
      <c r="D4" s="2">
        <v>54324</v>
      </c>
      <c r="E4">
        <f t="shared" si="0"/>
        <v>271620000</v>
      </c>
      <c r="F4" s="2">
        <f t="shared" si="1"/>
        <v>25000000</v>
      </c>
      <c r="G4" s="2">
        <f t="shared" si="1"/>
        <v>2951096976</v>
      </c>
      <c r="I4" s="11">
        <f>C4*$F$19+$F$22</f>
        <v>54494.448669201527</v>
      </c>
      <c r="J4" s="11">
        <f>D4-I4</f>
        <v>-170.44866920152708</v>
      </c>
      <c r="K4" s="11">
        <f t="shared" si="2"/>
        <v>29052.748832571608</v>
      </c>
    </row>
    <row r="5" spans="2:11">
      <c r="B5">
        <v>4</v>
      </c>
      <c r="C5" s="2">
        <v>4500</v>
      </c>
      <c r="D5" s="2">
        <v>50044</v>
      </c>
      <c r="E5">
        <f t="shared" ref="E5:E13" si="3">C5*D5</f>
        <v>225198000</v>
      </c>
      <c r="F5" s="2">
        <f t="shared" ref="F5:F13" si="4">C5^2</f>
        <v>20250000</v>
      </c>
      <c r="G5" s="2">
        <f t="shared" ref="G5:G13" si="5">D5^2</f>
        <v>2504401936</v>
      </c>
      <c r="I5" s="11">
        <f t="shared" ref="I5:I13" si="6">C5*$F$19+$F$22</f>
        <v>49183.350940293909</v>
      </c>
      <c r="J5" s="11">
        <f t="shared" ref="J5:J13" si="7">D5-I5</f>
        <v>860.64905970609107</v>
      </c>
      <c r="K5" s="11">
        <f t="shared" si="2"/>
        <v>740716.80397297873</v>
      </c>
    </row>
    <row r="6" spans="2:11">
      <c r="B6">
        <v>5</v>
      </c>
      <c r="C6" s="2">
        <v>3000</v>
      </c>
      <c r="D6" s="2">
        <v>34719</v>
      </c>
      <c r="E6">
        <f t="shared" si="3"/>
        <v>104157000</v>
      </c>
      <c r="F6" s="2">
        <f t="shared" si="4"/>
        <v>9000000</v>
      </c>
      <c r="G6" s="2">
        <f t="shared" si="5"/>
        <v>1205408961</v>
      </c>
      <c r="I6" s="11">
        <f t="shared" si="6"/>
        <v>33250.057753571069</v>
      </c>
      <c r="J6" s="11">
        <f t="shared" si="7"/>
        <v>1468.942246428931</v>
      </c>
      <c r="K6" s="11">
        <f t="shared" si="2"/>
        <v>2157791.3233436742</v>
      </c>
    </row>
    <row r="7" spans="2:11">
      <c r="B7">
        <v>6</v>
      </c>
      <c r="C7" s="2">
        <v>4000</v>
      </c>
      <c r="D7" s="2">
        <v>42551</v>
      </c>
      <c r="E7">
        <f t="shared" si="3"/>
        <v>170204000</v>
      </c>
      <c r="F7" s="2">
        <f t="shared" si="4"/>
        <v>16000000</v>
      </c>
      <c r="G7" s="2">
        <f t="shared" si="5"/>
        <v>1810587601</v>
      </c>
      <c r="I7" s="11">
        <f t="shared" si="6"/>
        <v>43872.253211386298</v>
      </c>
      <c r="J7" s="11">
        <f t="shared" si="7"/>
        <v>-1321.2532113862981</v>
      </c>
      <c r="K7" s="11">
        <f t="shared" si="2"/>
        <v>1745710.0485986057</v>
      </c>
    </row>
    <row r="8" spans="2:11">
      <c r="B8">
        <v>7</v>
      </c>
      <c r="C8" s="2">
        <v>9000</v>
      </c>
      <c r="D8" s="2">
        <v>94871</v>
      </c>
      <c r="E8">
        <f t="shared" si="3"/>
        <v>853839000</v>
      </c>
      <c r="F8" s="2">
        <f t="shared" si="4"/>
        <v>81000000</v>
      </c>
      <c r="G8" s="2">
        <f t="shared" si="5"/>
        <v>9000506641</v>
      </c>
      <c r="I8" s="11">
        <f t="shared" si="6"/>
        <v>96983.230500462436</v>
      </c>
      <c r="J8" s="11">
        <f t="shared" si="7"/>
        <v>-2112.2305004624359</v>
      </c>
      <c r="K8" s="11">
        <f t="shared" si="2"/>
        <v>4461517.6870837919</v>
      </c>
    </row>
    <row r="9" spans="2:11">
      <c r="B9">
        <v>8</v>
      </c>
      <c r="C9" s="2">
        <v>11000</v>
      </c>
      <c r="D9" s="2">
        <v>118914</v>
      </c>
      <c r="E9">
        <f t="shared" si="3"/>
        <v>1308054000</v>
      </c>
      <c r="F9" s="2">
        <f t="shared" si="4"/>
        <v>121000000</v>
      </c>
      <c r="G9" s="2">
        <f t="shared" si="5"/>
        <v>14140539396</v>
      </c>
      <c r="I9" s="11">
        <f t="shared" si="6"/>
        <v>118227.62141609289</v>
      </c>
      <c r="J9" s="11">
        <f t="shared" si="7"/>
        <v>686.37858390710608</v>
      </c>
      <c r="K9" s="11">
        <f t="shared" si="2"/>
        <v>471115.56044632423</v>
      </c>
    </row>
    <row r="10" spans="2:11">
      <c r="B10">
        <v>9</v>
      </c>
      <c r="C10" s="2">
        <v>15000</v>
      </c>
      <c r="D10" s="2">
        <v>158484</v>
      </c>
      <c r="E10">
        <f t="shared" si="3"/>
        <v>2377260000</v>
      </c>
      <c r="F10" s="2">
        <f t="shared" si="4"/>
        <v>225000000</v>
      </c>
      <c r="G10" s="2">
        <f t="shared" si="5"/>
        <v>25117178256</v>
      </c>
      <c r="I10" s="11">
        <f t="shared" si="6"/>
        <v>160716.40324735382</v>
      </c>
      <c r="J10" s="11">
        <f t="shared" si="7"/>
        <v>-2232.4032473538246</v>
      </c>
      <c r="K10" s="11">
        <f t="shared" si="2"/>
        <v>4983624.2587959012</v>
      </c>
    </row>
    <row r="11" spans="2:11">
      <c r="B11">
        <v>10</v>
      </c>
      <c r="C11" s="2">
        <v>12000</v>
      </c>
      <c r="D11" s="2">
        <v>131348</v>
      </c>
      <c r="E11">
        <f t="shared" si="3"/>
        <v>1576176000</v>
      </c>
      <c r="F11" s="2">
        <f t="shared" si="4"/>
        <v>144000000</v>
      </c>
      <c r="G11" s="2">
        <f t="shared" si="5"/>
        <v>17252297104</v>
      </c>
      <c r="I11" s="11">
        <f t="shared" si="6"/>
        <v>128849.81687390813</v>
      </c>
      <c r="J11" s="11">
        <f t="shared" si="7"/>
        <v>2498.1831260918698</v>
      </c>
      <c r="K11" s="11">
        <f t="shared" si="2"/>
        <v>6240918.9314901466</v>
      </c>
    </row>
    <row r="12" spans="2:11">
      <c r="B12">
        <v>11</v>
      </c>
      <c r="C12" s="2">
        <v>7000</v>
      </c>
      <c r="D12" s="2">
        <v>78504</v>
      </c>
      <c r="E12">
        <f t="shared" si="3"/>
        <v>549528000</v>
      </c>
      <c r="F12" s="2">
        <f t="shared" si="4"/>
        <v>49000000</v>
      </c>
      <c r="G12" s="2">
        <f t="shared" si="5"/>
        <v>6162878016</v>
      </c>
      <c r="I12" s="11">
        <f t="shared" si="6"/>
        <v>75738.839584831978</v>
      </c>
      <c r="J12" s="11">
        <f t="shared" si="7"/>
        <v>2765.1604151680222</v>
      </c>
      <c r="K12" s="11">
        <f t="shared" si="2"/>
        <v>7646112.1216121884</v>
      </c>
    </row>
    <row r="13" spans="2:11">
      <c r="B13">
        <v>12</v>
      </c>
      <c r="C13" s="2">
        <v>3000</v>
      </c>
      <c r="D13" s="2">
        <v>36284</v>
      </c>
      <c r="E13">
        <f t="shared" si="3"/>
        <v>108852000</v>
      </c>
      <c r="F13" s="2">
        <f t="shared" si="4"/>
        <v>9000000</v>
      </c>
      <c r="G13" s="2">
        <f t="shared" si="5"/>
        <v>1316528656</v>
      </c>
      <c r="I13" s="11">
        <f t="shared" si="6"/>
        <v>33250.057753571069</v>
      </c>
      <c r="J13" s="11">
        <f t="shared" si="7"/>
        <v>3033.942246428931</v>
      </c>
      <c r="K13" s="11">
        <f t="shared" si="2"/>
        <v>9204805.5546662286</v>
      </c>
    </row>
    <row r="15" spans="2:11" ht="18">
      <c r="B15" s="3" t="s">
        <v>11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I15" s="11"/>
    </row>
    <row r="16" spans="2:11">
      <c r="B16">
        <f>COUNT(B2:B13)</f>
        <v>12</v>
      </c>
      <c r="C16" s="2">
        <f>SUM(C2:C13)</f>
        <v>78500</v>
      </c>
      <c r="D16" s="2">
        <f>SUM(D2:D13)</f>
        <v>850444</v>
      </c>
      <c r="E16" s="2">
        <f>SUM(E2:E13)</f>
        <v>7716750000</v>
      </c>
      <c r="F16" s="2">
        <f>SUM(F2:F13)</f>
        <v>716250000</v>
      </c>
      <c r="G16" s="2">
        <f>SUM(G2:G13)</f>
        <v>83198908108</v>
      </c>
      <c r="K16" s="2">
        <f>SUM(K2:K13)</f>
        <v>53516374.504984133</v>
      </c>
    </row>
    <row r="19" spans="1:7" ht="15.75">
      <c r="A19" s="22" t="s">
        <v>8</v>
      </c>
      <c r="B19" s="6" t="s">
        <v>12</v>
      </c>
      <c r="C19" s="23" t="s">
        <v>9</v>
      </c>
      <c r="D19" s="8">
        <f>B16*E16-C16*D16</f>
        <v>25841146000</v>
      </c>
      <c r="E19" s="23" t="s">
        <v>9</v>
      </c>
      <c r="F19" s="24">
        <f>D19/D20</f>
        <v>10.622195457815229</v>
      </c>
    </row>
    <row r="20" spans="1:7" ht="18">
      <c r="A20" s="22"/>
      <c r="B20" s="7" t="s">
        <v>13</v>
      </c>
      <c r="C20" s="23"/>
      <c r="D20" s="9">
        <f>B16*F16-C16^2</f>
        <v>2432750000</v>
      </c>
      <c r="E20" s="23"/>
      <c r="F20" s="24"/>
    </row>
    <row r="22" spans="1:7" ht="15.75">
      <c r="A22" s="22" t="s">
        <v>10</v>
      </c>
      <c r="B22" s="10" t="s">
        <v>14</v>
      </c>
      <c r="C22" s="23" t="s">
        <v>9</v>
      </c>
      <c r="D22" s="12">
        <f>D16-F19*C16</f>
        <v>16601.656561504584</v>
      </c>
      <c r="E22" s="23" t="s">
        <v>9</v>
      </c>
      <c r="F22" s="24">
        <f>D22/D23</f>
        <v>1383.471380125382</v>
      </c>
    </row>
    <row r="23" spans="1:7" ht="15.75">
      <c r="A23" s="22"/>
      <c r="B23" s="7" t="s">
        <v>11</v>
      </c>
      <c r="C23" s="23"/>
      <c r="D23" s="9">
        <f>B16</f>
        <v>12</v>
      </c>
      <c r="E23" s="23"/>
      <c r="F23" s="24"/>
    </row>
    <row r="25" spans="1:7">
      <c r="A25" s="1" t="s">
        <v>29</v>
      </c>
    </row>
    <row r="26" spans="1:7">
      <c r="B26" s="23" t="s">
        <v>16</v>
      </c>
      <c r="C26" s="23" t="s">
        <v>9</v>
      </c>
      <c r="D26" s="23" t="str">
        <f>_xlfn.CONCAT(ROUND(F19,4),"x")</f>
        <v>10.6222x</v>
      </c>
      <c r="E26" s="23" t="s">
        <v>17</v>
      </c>
      <c r="F26" s="25">
        <f>F22</f>
        <v>1383.471380125382</v>
      </c>
    </row>
    <row r="27" spans="1:7">
      <c r="B27" s="23"/>
      <c r="C27" s="23"/>
      <c r="D27" s="23"/>
      <c r="E27" s="23"/>
      <c r="F27" s="23"/>
    </row>
    <row r="29" spans="1:7" ht="15.75">
      <c r="A29" s="22" t="s">
        <v>18</v>
      </c>
      <c r="B29" s="27" t="s">
        <v>12</v>
      </c>
      <c r="C29" s="27"/>
      <c r="D29" s="23" t="s">
        <v>9</v>
      </c>
      <c r="E29" s="8">
        <f>B16*E16-C16*D16</f>
        <v>25841146000</v>
      </c>
      <c r="F29" s="23" t="s">
        <v>9</v>
      </c>
      <c r="G29" s="25">
        <f>E29/E30</f>
        <v>0.99883224795837999</v>
      </c>
    </row>
    <row r="30" spans="1:7" ht="18">
      <c r="A30" s="22"/>
      <c r="B30" s="26" t="s">
        <v>19</v>
      </c>
      <c r="C30" s="26"/>
      <c r="D30" s="23"/>
      <c r="E30" s="9">
        <f>SQRT(B16*F16-C16^2)*SQRT(B16*G16-D16^2)</f>
        <v>25871357330.341988</v>
      </c>
      <c r="F30" s="23"/>
      <c r="G30" s="23"/>
    </row>
    <row r="32" spans="1:7">
      <c r="A32" s="22" t="s">
        <v>20</v>
      </c>
      <c r="B32" s="25">
        <f>G29^2</f>
        <v>0.99766585956159071</v>
      </c>
    </row>
    <row r="33" spans="1:2">
      <c r="A33" s="22"/>
      <c r="B33" s="23"/>
    </row>
  </sheetData>
  <mergeCells count="21">
    <mergeCell ref="A32:A33"/>
    <mergeCell ref="B32:B33"/>
    <mergeCell ref="A29:A30"/>
    <mergeCell ref="B29:C29"/>
    <mergeCell ref="D29:D30"/>
    <mergeCell ref="F29:F30"/>
    <mergeCell ref="G29:G30"/>
    <mergeCell ref="B30:C30"/>
    <mergeCell ref="B26:B27"/>
    <mergeCell ref="C26:C27"/>
    <mergeCell ref="D26:D27"/>
    <mergeCell ref="E26:E27"/>
    <mergeCell ref="F26:F27"/>
    <mergeCell ref="A19:A20"/>
    <mergeCell ref="C19:C20"/>
    <mergeCell ref="E19:E20"/>
    <mergeCell ref="F19:F20"/>
    <mergeCell ref="A22:A23"/>
    <mergeCell ref="C22:C23"/>
    <mergeCell ref="E22:E23"/>
    <mergeCell ref="F22:F23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26F6-635A-4B4F-99E8-3CD2FC701E33}">
  <dimension ref="A1:M42"/>
  <sheetViews>
    <sheetView showGridLines="0" topLeftCell="A3" workbookViewId="0">
      <selection activeCell="G34" sqref="G34"/>
    </sheetView>
  </sheetViews>
  <sheetFormatPr defaultColWidth="8" defaultRowHeight="15"/>
  <cols>
    <col min="2" max="2" width="17.140625" customWidth="1"/>
    <col min="3" max="7" width="18.5703125" customWidth="1"/>
    <col min="8" max="8" width="18.28515625" customWidth="1"/>
    <col min="9" max="9" width="24.5703125" customWidth="1"/>
    <col min="10" max="10" width="12.28515625" customWidth="1"/>
    <col min="11" max="11" width="12.85546875" customWidth="1"/>
    <col min="12" max="13" width="14.28515625" bestFit="1" customWidth="1"/>
  </cols>
  <sheetData>
    <row r="1" spans="2:13" ht="33.75" customHeight="1">
      <c r="B1" s="3" t="s">
        <v>21</v>
      </c>
      <c r="C1" s="3" t="s">
        <v>25</v>
      </c>
      <c r="D1" s="3" t="s">
        <v>22</v>
      </c>
      <c r="E1" s="3" t="s">
        <v>33</v>
      </c>
      <c r="F1" s="3" t="s">
        <v>26</v>
      </c>
      <c r="G1" s="3" t="s">
        <v>23</v>
      </c>
      <c r="H1" s="3" t="s">
        <v>36</v>
      </c>
      <c r="I1" s="18" t="s">
        <v>24</v>
      </c>
      <c r="K1" s="4" t="s">
        <v>15</v>
      </c>
      <c r="L1" s="3" t="s">
        <v>30</v>
      </c>
      <c r="M1" s="3" t="s">
        <v>35</v>
      </c>
    </row>
    <row r="2" spans="2:13">
      <c r="B2">
        <v>1</v>
      </c>
      <c r="C2" s="2">
        <v>1000</v>
      </c>
      <c r="D2" s="14">
        <f>(C$14-C2)</f>
        <v>5541.666666666667</v>
      </c>
      <c r="E2" s="14">
        <f>D2^2</f>
        <v>30710069.444444448</v>
      </c>
      <c r="F2" s="2">
        <v>9914</v>
      </c>
      <c r="G2" s="14">
        <f>(F$14-F2)</f>
        <v>60956.333333333328</v>
      </c>
      <c r="H2" s="14">
        <f>G2^2</f>
        <v>3715674573.4444437</v>
      </c>
      <c r="I2" s="19">
        <f t="shared" ref="I2:I13" si="0">D2*G2</f>
        <v>337799680.55555552</v>
      </c>
      <c r="K2" s="11">
        <f t="shared" ref="K2:K13" si="1">C2*$G$18+$G$21</f>
        <v>12005.666837940596</v>
      </c>
      <c r="L2" s="11">
        <f t="shared" ref="L2:L13" si="2">F2-K2</f>
        <v>-2091.6668379405965</v>
      </c>
      <c r="M2" s="11">
        <f>L2^2</f>
        <v>4375070.1609404134</v>
      </c>
    </row>
    <row r="3" spans="2:13">
      <c r="B3">
        <v>2</v>
      </c>
      <c r="C3" s="2">
        <v>4000</v>
      </c>
      <c r="D3" s="14">
        <f t="shared" ref="D3:D13" si="3">(C$14-C3)</f>
        <v>2541.666666666667</v>
      </c>
      <c r="E3" s="14">
        <f t="shared" ref="E3:E13" si="4">D3^2</f>
        <v>6460069.4444444459</v>
      </c>
      <c r="F3" s="2">
        <v>40487</v>
      </c>
      <c r="G3" s="14">
        <f t="shared" ref="G3:G13" si="5">(F$14-F3)</f>
        <v>30383.333333333328</v>
      </c>
      <c r="H3" s="14">
        <f t="shared" ref="H3:H13" si="6">G3^2</f>
        <v>923146944.44444418</v>
      </c>
      <c r="I3" s="19">
        <f t="shared" si="0"/>
        <v>77224305.555555552</v>
      </c>
      <c r="K3" s="11">
        <f t="shared" si="1"/>
        <v>43872.253211386284</v>
      </c>
      <c r="L3" s="11">
        <f t="shared" si="2"/>
        <v>-3385.2532113862835</v>
      </c>
      <c r="M3" s="11">
        <f t="shared" ref="M3:M13" si="7">L3^2</f>
        <v>11459939.305201145</v>
      </c>
    </row>
    <row r="4" spans="2:13">
      <c r="B4">
        <v>3</v>
      </c>
      <c r="C4" s="2">
        <v>5000</v>
      </c>
      <c r="D4" s="14">
        <f t="shared" si="3"/>
        <v>1541.666666666667</v>
      </c>
      <c r="E4" s="14">
        <f t="shared" si="4"/>
        <v>2376736.1111111119</v>
      </c>
      <c r="F4" s="2">
        <v>54324</v>
      </c>
      <c r="G4" s="14">
        <f t="shared" si="5"/>
        <v>16546.333333333328</v>
      </c>
      <c r="H4" s="14">
        <f t="shared" si="6"/>
        <v>273781146.77777761</v>
      </c>
      <c r="I4" s="19">
        <f t="shared" si="0"/>
        <v>25508930.555555552</v>
      </c>
      <c r="K4" s="11">
        <f t="shared" si="1"/>
        <v>54494.448669201513</v>
      </c>
      <c r="L4" s="11">
        <f t="shared" si="2"/>
        <v>-170.44866920151253</v>
      </c>
      <c r="M4" s="11">
        <f t="shared" si="7"/>
        <v>29052.748832566645</v>
      </c>
    </row>
    <row r="5" spans="2:13">
      <c r="B5">
        <v>4</v>
      </c>
      <c r="C5" s="2">
        <v>4500</v>
      </c>
      <c r="D5" s="14">
        <f t="shared" si="3"/>
        <v>2041.666666666667</v>
      </c>
      <c r="E5" s="14">
        <f t="shared" si="4"/>
        <v>4168402.7777777789</v>
      </c>
      <c r="F5" s="2">
        <v>50044</v>
      </c>
      <c r="G5" s="14">
        <f t="shared" si="5"/>
        <v>20826.333333333328</v>
      </c>
      <c r="H5" s="14">
        <f t="shared" si="6"/>
        <v>433736160.11111093</v>
      </c>
      <c r="I5" s="19">
        <f t="shared" si="0"/>
        <v>42520430.555555552</v>
      </c>
      <c r="K5" s="11">
        <f t="shared" si="1"/>
        <v>49183.350940293894</v>
      </c>
      <c r="L5" s="11">
        <f t="shared" si="2"/>
        <v>860.64905970610562</v>
      </c>
      <c r="M5" s="11">
        <f t="shared" si="7"/>
        <v>740716.80397300376</v>
      </c>
    </row>
    <row r="6" spans="2:13">
      <c r="B6">
        <v>5</v>
      </c>
      <c r="C6" s="2">
        <v>3000</v>
      </c>
      <c r="D6" s="14">
        <f t="shared" si="3"/>
        <v>3541.666666666667</v>
      </c>
      <c r="E6" s="14">
        <f t="shared" si="4"/>
        <v>12543402.77777778</v>
      </c>
      <c r="F6" s="2">
        <v>34719</v>
      </c>
      <c r="G6" s="14">
        <f t="shared" si="5"/>
        <v>36151.333333333328</v>
      </c>
      <c r="H6" s="14">
        <f t="shared" si="6"/>
        <v>1306918901.7777774</v>
      </c>
      <c r="I6" s="19">
        <f t="shared" si="0"/>
        <v>128035972.22222221</v>
      </c>
      <c r="K6" s="11">
        <f t="shared" si="1"/>
        <v>33250.057753571054</v>
      </c>
      <c r="L6" s="11">
        <f t="shared" si="2"/>
        <v>1468.9422464289455</v>
      </c>
      <c r="M6" s="11">
        <f t="shared" si="7"/>
        <v>2157791.323343717</v>
      </c>
    </row>
    <row r="7" spans="2:13">
      <c r="B7">
        <v>6</v>
      </c>
      <c r="C7" s="2">
        <v>4000</v>
      </c>
      <c r="D7" s="14">
        <f t="shared" si="3"/>
        <v>2541.666666666667</v>
      </c>
      <c r="E7" s="14">
        <f t="shared" si="4"/>
        <v>6460069.4444444459</v>
      </c>
      <c r="F7" s="2">
        <v>42551</v>
      </c>
      <c r="G7" s="14">
        <f t="shared" si="5"/>
        <v>28319.333333333328</v>
      </c>
      <c r="H7" s="14">
        <f t="shared" si="6"/>
        <v>801984640.44444418</v>
      </c>
      <c r="I7" s="19">
        <f t="shared" si="0"/>
        <v>71978305.555555552</v>
      </c>
      <c r="K7" s="11">
        <f t="shared" si="1"/>
        <v>43872.253211386284</v>
      </c>
      <c r="L7" s="11">
        <f t="shared" si="2"/>
        <v>-1321.2532113862835</v>
      </c>
      <c r="M7" s="11">
        <f t="shared" si="7"/>
        <v>1745710.0485985673</v>
      </c>
    </row>
    <row r="8" spans="2:13">
      <c r="B8">
        <v>7</v>
      </c>
      <c r="C8" s="2">
        <v>9000</v>
      </c>
      <c r="D8" s="14">
        <f t="shared" si="3"/>
        <v>-2458.333333333333</v>
      </c>
      <c r="E8" s="14">
        <f t="shared" si="4"/>
        <v>6043402.7777777761</v>
      </c>
      <c r="F8" s="2">
        <v>94871</v>
      </c>
      <c r="G8" s="14">
        <f t="shared" si="5"/>
        <v>-24000.666666666672</v>
      </c>
      <c r="H8" s="14">
        <f t="shared" si="6"/>
        <v>576032000.44444466</v>
      </c>
      <c r="I8" s="19">
        <f t="shared" si="0"/>
        <v>59001638.888888896</v>
      </c>
      <c r="K8" s="11">
        <f t="shared" si="1"/>
        <v>96983.230500462421</v>
      </c>
      <c r="L8" s="11">
        <f t="shared" si="2"/>
        <v>-2112.2305004624213</v>
      </c>
      <c r="M8" s="11">
        <f t="shared" si="7"/>
        <v>4461517.6870837305</v>
      </c>
    </row>
    <row r="9" spans="2:13">
      <c r="B9">
        <v>8</v>
      </c>
      <c r="C9" s="2">
        <v>11000</v>
      </c>
      <c r="D9" s="14">
        <f t="shared" si="3"/>
        <v>-4458.333333333333</v>
      </c>
      <c r="E9" s="14">
        <f t="shared" si="4"/>
        <v>19876736.111111108</v>
      </c>
      <c r="F9" s="2">
        <v>118914</v>
      </c>
      <c r="G9" s="14">
        <f t="shared" si="5"/>
        <v>-48043.666666666672</v>
      </c>
      <c r="H9" s="14">
        <f t="shared" si="6"/>
        <v>2308193906.7777781</v>
      </c>
      <c r="I9" s="19">
        <f t="shared" si="0"/>
        <v>214194680.55555555</v>
      </c>
      <c r="K9" s="11">
        <f t="shared" si="1"/>
        <v>118227.62141609288</v>
      </c>
      <c r="L9" s="11">
        <f t="shared" si="2"/>
        <v>686.37858390712063</v>
      </c>
      <c r="M9" s="11">
        <f t="shared" si="7"/>
        <v>471115.56044634426</v>
      </c>
    </row>
    <row r="10" spans="2:13">
      <c r="B10">
        <v>9</v>
      </c>
      <c r="C10" s="2">
        <v>15000</v>
      </c>
      <c r="D10" s="14">
        <f t="shared" si="3"/>
        <v>-8458.3333333333321</v>
      </c>
      <c r="E10" s="14">
        <f t="shared" si="4"/>
        <v>71543402.777777761</v>
      </c>
      <c r="F10" s="2">
        <v>158484</v>
      </c>
      <c r="G10" s="14">
        <f t="shared" si="5"/>
        <v>-87613.666666666672</v>
      </c>
      <c r="H10" s="14">
        <f t="shared" si="6"/>
        <v>7676154586.7777786</v>
      </c>
      <c r="I10" s="19">
        <f t="shared" si="0"/>
        <v>741065597.22222221</v>
      </c>
      <c r="K10" s="11">
        <f t="shared" si="1"/>
        <v>160716.4032473538</v>
      </c>
      <c r="L10" s="11">
        <f t="shared" si="2"/>
        <v>-2232.4032473537955</v>
      </c>
      <c r="M10" s="11">
        <f t="shared" si="7"/>
        <v>4983624.2587957708</v>
      </c>
    </row>
    <row r="11" spans="2:13">
      <c r="B11">
        <v>10</v>
      </c>
      <c r="C11" s="2">
        <v>12000</v>
      </c>
      <c r="D11" s="14">
        <f t="shared" si="3"/>
        <v>-5458.333333333333</v>
      </c>
      <c r="E11" s="14">
        <f t="shared" si="4"/>
        <v>29793402.777777776</v>
      </c>
      <c r="F11" s="2">
        <v>131348</v>
      </c>
      <c r="G11" s="14">
        <f t="shared" si="5"/>
        <v>-60477.666666666672</v>
      </c>
      <c r="H11" s="14">
        <f t="shared" si="6"/>
        <v>3657548165.4444451</v>
      </c>
      <c r="I11" s="19">
        <f t="shared" si="0"/>
        <v>330107263.8888889</v>
      </c>
      <c r="K11" s="11">
        <f t="shared" si="1"/>
        <v>128849.81687390812</v>
      </c>
      <c r="L11" s="11">
        <f t="shared" si="2"/>
        <v>2498.1831260918843</v>
      </c>
      <c r="M11" s="11">
        <f t="shared" si="7"/>
        <v>6240918.9314902192</v>
      </c>
    </row>
    <row r="12" spans="2:13">
      <c r="B12">
        <v>11</v>
      </c>
      <c r="C12" s="2">
        <v>7000</v>
      </c>
      <c r="D12" s="14">
        <f t="shared" si="3"/>
        <v>-458.33333333333303</v>
      </c>
      <c r="E12" s="14">
        <f t="shared" si="4"/>
        <v>210069.44444444418</v>
      </c>
      <c r="F12" s="2">
        <v>78504</v>
      </c>
      <c r="G12" s="14">
        <f t="shared" si="5"/>
        <v>-7633.6666666666715</v>
      </c>
      <c r="H12" s="14">
        <f t="shared" si="6"/>
        <v>58272866.777777851</v>
      </c>
      <c r="I12" s="19">
        <f t="shared" si="0"/>
        <v>3498763.888888889</v>
      </c>
      <c r="K12" s="11">
        <f t="shared" si="1"/>
        <v>75738.839584831963</v>
      </c>
      <c r="L12" s="11">
        <f t="shared" si="2"/>
        <v>2765.1604151680367</v>
      </c>
      <c r="M12" s="11">
        <f t="shared" si="7"/>
        <v>7646112.1216122694</v>
      </c>
    </row>
    <row r="13" spans="2:13">
      <c r="B13">
        <v>12</v>
      </c>
      <c r="C13" s="2">
        <v>3000</v>
      </c>
      <c r="D13" s="14">
        <f t="shared" si="3"/>
        <v>3541.666666666667</v>
      </c>
      <c r="E13" s="14">
        <f t="shared" si="4"/>
        <v>12543402.77777778</v>
      </c>
      <c r="F13" s="2">
        <v>36284</v>
      </c>
      <c r="G13" s="14">
        <f t="shared" si="5"/>
        <v>34586.333333333328</v>
      </c>
      <c r="H13" s="14">
        <f t="shared" si="6"/>
        <v>1196214453.4444442</v>
      </c>
      <c r="I13" s="19">
        <f t="shared" si="0"/>
        <v>122493263.88888888</v>
      </c>
      <c r="K13" s="11">
        <f t="shared" si="1"/>
        <v>33250.057753571054</v>
      </c>
      <c r="L13" s="11">
        <f t="shared" si="2"/>
        <v>3033.9422464289455</v>
      </c>
      <c r="M13" s="11">
        <f t="shared" si="7"/>
        <v>9204805.5546663161</v>
      </c>
    </row>
    <row r="14" spans="2:13">
      <c r="B14" s="1" t="s">
        <v>27</v>
      </c>
      <c r="C14" s="13">
        <f>AVERAGE(C2:C13)</f>
        <v>6541.666666666667</v>
      </c>
      <c r="D14" s="13"/>
      <c r="E14" s="13"/>
      <c r="F14" s="13">
        <f>AVERAGE(F2:F13)</f>
        <v>70870.333333333328</v>
      </c>
      <c r="G14" s="13"/>
      <c r="H14" s="14"/>
      <c r="I14" s="20"/>
    </row>
    <row r="15" spans="2:13">
      <c r="B15" s="1" t="s">
        <v>28</v>
      </c>
      <c r="C15" s="13"/>
      <c r="D15" s="13"/>
      <c r="E15" s="13">
        <f>SUM(E2:E13)</f>
        <v>202729166.66666666</v>
      </c>
      <c r="F15" s="13"/>
      <c r="G15" s="13"/>
      <c r="H15" s="13">
        <f>SUM(H2:H13)</f>
        <v>22927658346.666668</v>
      </c>
      <c r="I15" s="20">
        <f>SUM(I2:I13)</f>
        <v>2153428833.333333</v>
      </c>
      <c r="K15" s="11"/>
      <c r="L15" s="17"/>
      <c r="M15" s="17">
        <f>SUM(M2:M13)</f>
        <v>53516374.504984073</v>
      </c>
    </row>
    <row r="18" spans="1:7" ht="15.75">
      <c r="A18" s="22" t="s">
        <v>8</v>
      </c>
      <c r="B18" s="31" t="s">
        <v>31</v>
      </c>
      <c r="C18" s="31"/>
      <c r="D18" s="23" t="s">
        <v>9</v>
      </c>
      <c r="E18" s="16">
        <f>I15</f>
        <v>2153428833.333333</v>
      </c>
      <c r="F18" s="23" t="s">
        <v>9</v>
      </c>
      <c r="G18" s="28">
        <f>E18/E19</f>
        <v>10.622195457815229</v>
      </c>
    </row>
    <row r="19" spans="1:7" ht="18">
      <c r="A19" s="22"/>
      <c r="B19" s="32" t="s">
        <v>32</v>
      </c>
      <c r="C19" s="33"/>
      <c r="D19" s="23"/>
      <c r="E19" s="15">
        <f>E15</f>
        <v>202729166.66666666</v>
      </c>
      <c r="F19" s="23"/>
      <c r="G19" s="28"/>
    </row>
    <row r="21" spans="1:7" ht="15.75" customHeight="1">
      <c r="A21" s="22" t="s">
        <v>10</v>
      </c>
      <c r="B21" s="30" t="s">
        <v>34</v>
      </c>
      <c r="C21" s="30"/>
      <c r="D21" s="23"/>
      <c r="F21" s="23" t="s">
        <v>9</v>
      </c>
      <c r="G21" s="28">
        <f>F14-G18*C14</f>
        <v>1383.4713801253674</v>
      </c>
    </row>
    <row r="22" spans="1:7" ht="15.75" customHeight="1">
      <c r="A22" s="22"/>
      <c r="B22" s="30"/>
      <c r="C22" s="30"/>
      <c r="D22" s="23"/>
      <c r="E22" s="15"/>
      <c r="F22" s="23"/>
      <c r="G22" s="28"/>
    </row>
    <row r="24" spans="1:7">
      <c r="A24" s="1" t="s">
        <v>29</v>
      </c>
    </row>
    <row r="25" spans="1:7" ht="15" customHeight="1">
      <c r="B25" s="23" t="s">
        <v>16</v>
      </c>
      <c r="C25" s="23" t="s">
        <v>9</v>
      </c>
      <c r="D25" s="23" t="str">
        <f>_xlfn.CONCAT(ROUND(G18,4),"x")</f>
        <v>10.6222x</v>
      </c>
      <c r="E25" s="23" t="s">
        <v>17</v>
      </c>
      <c r="F25" s="25" t="str">
        <f>F21</f>
        <v xml:space="preserve">= </v>
      </c>
      <c r="G25" s="28">
        <f>G21</f>
        <v>1383.4713801253674</v>
      </c>
    </row>
    <row r="26" spans="1:7" ht="15" customHeight="1">
      <c r="B26" s="23"/>
      <c r="C26" s="23"/>
      <c r="D26" s="23"/>
      <c r="E26" s="23"/>
      <c r="F26" s="23"/>
      <c r="G26" s="28"/>
    </row>
    <row r="28" spans="1:7" ht="15" customHeight="1">
      <c r="A28" s="22" t="s">
        <v>38</v>
      </c>
      <c r="B28" s="31" t="s">
        <v>39</v>
      </c>
      <c r="C28" s="31"/>
      <c r="D28" s="23" t="s">
        <v>37</v>
      </c>
      <c r="E28" s="16">
        <f>M15</f>
        <v>53516374.504984073</v>
      </c>
      <c r="F28" s="23" t="s">
        <v>9</v>
      </c>
      <c r="G28" s="28">
        <f>1-(E28/E29)</f>
        <v>0.99766585956159082</v>
      </c>
    </row>
    <row r="29" spans="1:7" ht="15" customHeight="1">
      <c r="A29" s="22"/>
      <c r="B29" s="32" t="s">
        <v>40</v>
      </c>
      <c r="C29" s="33"/>
      <c r="D29" s="23"/>
      <c r="E29" s="15">
        <f>H15</f>
        <v>22927658346.666668</v>
      </c>
      <c r="F29" s="23"/>
      <c r="G29" s="28"/>
    </row>
    <row r="31" spans="1:7" ht="15.75" customHeight="1">
      <c r="A31" s="22" t="s">
        <v>41</v>
      </c>
      <c r="B31" s="29" t="s">
        <v>43</v>
      </c>
      <c r="C31" s="29"/>
      <c r="F31" s="23" t="s">
        <v>9</v>
      </c>
      <c r="G31" s="28">
        <f>IF(E15*I15&lt;0,SQRT(G28)*-1,SQRT(G28))</f>
        <v>0.9988322479583801</v>
      </c>
    </row>
    <row r="32" spans="1:7" ht="33.75" customHeight="1">
      <c r="A32" s="22"/>
      <c r="B32" s="29"/>
      <c r="C32" s="29"/>
      <c r="F32" s="23"/>
      <c r="G32" s="28"/>
    </row>
    <row r="42" spans="6:6">
      <c r="F42" s="21"/>
    </row>
  </sheetData>
  <mergeCells count="27">
    <mergeCell ref="F28:F29"/>
    <mergeCell ref="G28:G29"/>
    <mergeCell ref="D28:D29"/>
    <mergeCell ref="A28:A29"/>
    <mergeCell ref="B28:C28"/>
    <mergeCell ref="B29:C29"/>
    <mergeCell ref="C25:C26"/>
    <mergeCell ref="D25:D26"/>
    <mergeCell ref="E25:E26"/>
    <mergeCell ref="F25:F26"/>
    <mergeCell ref="G25:G26"/>
    <mergeCell ref="G18:G19"/>
    <mergeCell ref="F18:F19"/>
    <mergeCell ref="A31:A32"/>
    <mergeCell ref="F31:F32"/>
    <mergeCell ref="G31:G32"/>
    <mergeCell ref="B31:C32"/>
    <mergeCell ref="A21:A22"/>
    <mergeCell ref="F21:F22"/>
    <mergeCell ref="B21:C22"/>
    <mergeCell ref="D21:D22"/>
    <mergeCell ref="A18:A19"/>
    <mergeCell ref="B18:C18"/>
    <mergeCell ref="B19:C19"/>
    <mergeCell ref="D18:D19"/>
    <mergeCell ref="G21:G22"/>
    <mergeCell ref="B25:B26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31D-BA0A-4694-A8A3-3B0CF8658C54}">
  <dimension ref="A1:M1035"/>
  <sheetViews>
    <sheetView showGridLines="0" tabSelected="1" zoomScale="85" zoomScaleNormal="85" workbookViewId="0">
      <pane ySplit="1" topLeftCell="A998" activePane="bottomLeft" state="frozen"/>
      <selection pane="bottomLeft" activeCell="C1011" sqref="C1011"/>
    </sheetView>
  </sheetViews>
  <sheetFormatPr defaultColWidth="8" defaultRowHeight="15"/>
  <cols>
    <col min="1" max="1" width="9.7109375" customWidth="1"/>
    <col min="2" max="2" width="78.5703125" bestFit="1" customWidth="1"/>
    <col min="3" max="7" width="18.5703125" customWidth="1"/>
    <col min="8" max="8" width="18.28515625" customWidth="1"/>
    <col min="9" max="9" width="24.5703125" customWidth="1"/>
    <col min="10" max="10" width="12.28515625" customWidth="1"/>
    <col min="11" max="11" width="12.85546875" customWidth="1"/>
    <col min="12" max="13" width="14.28515625" bestFit="1" customWidth="1"/>
  </cols>
  <sheetData>
    <row r="1" spans="2:13" ht="33.75" customHeight="1">
      <c r="B1" s="3" t="s">
        <v>42</v>
      </c>
      <c r="C1" s="3" t="s">
        <v>1047</v>
      </c>
      <c r="D1" s="3" t="s">
        <v>22</v>
      </c>
      <c r="E1" s="3" t="s">
        <v>33</v>
      </c>
      <c r="F1" s="3" t="s">
        <v>1048</v>
      </c>
      <c r="G1" s="3" t="s">
        <v>23</v>
      </c>
      <c r="H1" s="3" t="s">
        <v>36</v>
      </c>
      <c r="I1" s="18" t="s">
        <v>24</v>
      </c>
      <c r="K1" s="4" t="s">
        <v>15</v>
      </c>
      <c r="L1" s="3" t="s">
        <v>30</v>
      </c>
      <c r="M1" s="3" t="s">
        <v>35</v>
      </c>
    </row>
    <row r="2" spans="2:13">
      <c r="B2" t="s">
        <v>44</v>
      </c>
      <c r="C2" s="34">
        <v>0.54300000000000004</v>
      </c>
      <c r="D2" s="14">
        <f>(C$1011-C2)</f>
        <v>8.5479682854310624E-2</v>
      </c>
      <c r="E2" s="14">
        <f t="shared" ref="E2:E5" si="0">D2^2</f>
        <v>7.3067761808735254E-3</v>
      </c>
      <c r="F2" s="2">
        <v>1</v>
      </c>
      <c r="G2" s="14">
        <f>(F$1011-F2)</f>
        <v>1.9167492566897919</v>
      </c>
      <c r="H2" s="14">
        <f t="shared" ref="H2:H5" si="1">G2^2</f>
        <v>3.6739277130208698</v>
      </c>
      <c r="I2" s="19">
        <f t="shared" ref="I2:I5" si="2">D2*G2</f>
        <v>0.16384311857307904</v>
      </c>
      <c r="K2" s="11">
        <f>C2*$G$1015+$G$1018</f>
        <v>2.7219698558154177</v>
      </c>
      <c r="L2" s="11">
        <f t="shared" ref="L2" si="3">F2-K2</f>
        <v>-1.7219698558154177</v>
      </c>
      <c r="M2" s="11">
        <f t="shared" ref="M2" si="4">L2^2</f>
        <v>2.9651801843369707</v>
      </c>
    </row>
    <row r="3" spans="2:13">
      <c r="B3" t="s">
        <v>45</v>
      </c>
      <c r="C3" s="34">
        <v>0.51900000000000002</v>
      </c>
      <c r="D3" s="14">
        <f>(C$1011-C3)</f>
        <v>0.10947968285431064</v>
      </c>
      <c r="E3" s="14">
        <f t="shared" si="0"/>
        <v>1.1985800957880439E-2</v>
      </c>
      <c r="F3" s="2">
        <v>7</v>
      </c>
      <c r="G3" s="14">
        <f>(F$1011-F3)</f>
        <v>-4.0832507433102077</v>
      </c>
      <c r="H3" s="14">
        <f t="shared" si="1"/>
        <v>16.672936632743362</v>
      </c>
      <c r="I3" s="19">
        <f t="shared" si="2"/>
        <v>-0.44703299639222976</v>
      </c>
      <c r="K3" s="11">
        <f>C3*$G$1015+$G$1018</f>
        <v>2.6672819409227944</v>
      </c>
      <c r="L3" s="11">
        <f t="shared" ref="L2:L5" si="5">F3-K3</f>
        <v>4.3327180590772052</v>
      </c>
      <c r="M3" s="11">
        <f t="shared" ref="M2:M5" si="6">L3^2</f>
        <v>18.772445779453744</v>
      </c>
    </row>
    <row r="4" spans="2:13">
      <c r="B4" t="s">
        <v>46</v>
      </c>
      <c r="C4" s="34">
        <v>0.63700000000000001</v>
      </c>
      <c r="D4" s="14">
        <f>(C$1011-C4)</f>
        <v>-8.5203171456893489E-3</v>
      </c>
      <c r="E4" s="14">
        <f t="shared" si="0"/>
        <v>7.259580426312789E-5</v>
      </c>
      <c r="F4" s="2">
        <v>1</v>
      </c>
      <c r="G4" s="14">
        <f>(F$1011-F4)</f>
        <v>1.9167492566897919</v>
      </c>
      <c r="H4" s="14">
        <f t="shared" si="1"/>
        <v>3.6739277130208698</v>
      </c>
      <c r="I4" s="19">
        <f t="shared" si="2"/>
        <v>-1.6331311555761348E-2</v>
      </c>
      <c r="K4" s="11">
        <f t="shared" ref="K4:K17" si="7">C4*$G$1015+$G$1018</f>
        <v>2.9361641891448595</v>
      </c>
      <c r="L4" s="11">
        <f t="shared" ref="L4:L17" si="8">F4-K4</f>
        <v>-1.9361641891448595</v>
      </c>
      <c r="M4" s="11">
        <f t="shared" ref="M4:M17" si="9">L4^2</f>
        <v>3.7487317673269716</v>
      </c>
    </row>
    <row r="5" spans="2:13">
      <c r="B5" t="s">
        <v>47</v>
      </c>
      <c r="C5" s="34">
        <v>0.7</v>
      </c>
      <c r="D5" s="14">
        <f>(C$1011-C5)</f>
        <v>-7.1520317145689294E-2</v>
      </c>
      <c r="E5" s="14">
        <f t="shared" si="0"/>
        <v>5.1151557646199781E-3</v>
      </c>
      <c r="F5" s="2">
        <v>1</v>
      </c>
      <c r="G5" s="14">
        <f>(F$1011-F5)</f>
        <v>1.9167492566897919</v>
      </c>
      <c r="H5" s="14">
        <f t="shared" si="1"/>
        <v>3.6739277130208698</v>
      </c>
      <c r="I5" s="19">
        <f t="shared" si="2"/>
        <v>-0.13708651472721814</v>
      </c>
      <c r="K5" s="11">
        <f t="shared" si="7"/>
        <v>3.0797199657379957</v>
      </c>
      <c r="L5" s="11">
        <f t="shared" si="8"/>
        <v>-2.0797199657379957</v>
      </c>
      <c r="M5" s="11">
        <f t="shared" si="9"/>
        <v>4.3252351358892502</v>
      </c>
    </row>
    <row r="6" spans="2:13">
      <c r="B6" t="s">
        <v>48</v>
      </c>
      <c r="C6" s="34">
        <v>0.72499999999999998</v>
      </c>
      <c r="D6" s="14">
        <f>(C$1011-C6)</f>
        <v>-9.6520317145689316E-2</v>
      </c>
      <c r="E6" s="14">
        <f t="shared" ref="E6:E17" si="10">D6^2</f>
        <v>9.3161716219044462E-3</v>
      </c>
      <c r="F6" s="2">
        <v>4</v>
      </c>
      <c r="G6" s="14">
        <f>(F$1011-F6)</f>
        <v>-1.0832507433102081</v>
      </c>
      <c r="H6" s="14">
        <f t="shared" ref="H6:H1010" si="11">G6^2</f>
        <v>1.1734321728821184</v>
      </c>
      <c r="I6" s="19">
        <f t="shared" ref="I6:I1010" si="12">D6*G6</f>
        <v>0.10455570529260498</v>
      </c>
      <c r="K6" s="11">
        <f t="shared" si="7"/>
        <v>3.1366865437511451</v>
      </c>
      <c r="L6" s="11">
        <f t="shared" si="8"/>
        <v>0.86331345624885492</v>
      </c>
      <c r="M6" s="11">
        <f t="shared" si="9"/>
        <v>0.74531012374034356</v>
      </c>
    </row>
    <row r="7" spans="2:13">
      <c r="B7" t="s">
        <v>49</v>
      </c>
      <c r="C7" s="34">
        <v>0.63200000000000001</v>
      </c>
      <c r="D7" s="14">
        <f>(C$1011-C7)</f>
        <v>-3.5203171456893445E-3</v>
      </c>
      <c r="E7" s="14">
        <f t="shared" si="10"/>
        <v>1.2392632806234374E-5</v>
      </c>
      <c r="F7" s="2">
        <v>2</v>
      </c>
      <c r="G7" s="14">
        <f>(F$1011-F7)</f>
        <v>0.9167492566897919</v>
      </c>
      <c r="H7" s="14">
        <f t="shared" si="11"/>
        <v>0.84042919964128593</v>
      </c>
      <c r="I7" s="19">
        <f t="shared" si="12"/>
        <v>-3.2272481266230365E-3</v>
      </c>
      <c r="K7" s="11">
        <f t="shared" si="7"/>
        <v>2.9247708735422293</v>
      </c>
      <c r="L7" s="11">
        <f t="shared" si="8"/>
        <v>-0.92477087354222931</v>
      </c>
      <c r="M7" s="11">
        <f t="shared" si="9"/>
        <v>0.85520116855205786</v>
      </c>
    </row>
    <row r="8" spans="2:13">
      <c r="B8" t="s">
        <v>50</v>
      </c>
      <c r="C8" s="34">
        <v>0.70099999999999996</v>
      </c>
      <c r="D8" s="14">
        <f>(C$1011-C8)</f>
        <v>-7.2520317145689295E-2</v>
      </c>
      <c r="E8" s="14">
        <f t="shared" si="10"/>
        <v>5.2591963989113569E-3</v>
      </c>
      <c r="F8" s="2">
        <v>5</v>
      </c>
      <c r="G8" s="14">
        <f>(F$1011-F8)</f>
        <v>-2.0832507433102081</v>
      </c>
      <c r="H8" s="14">
        <f t="shared" si="11"/>
        <v>4.3399336595025346</v>
      </c>
      <c r="I8" s="19">
        <f t="shared" si="12"/>
        <v>0.15107800459884926</v>
      </c>
      <c r="K8" s="11">
        <f t="shared" si="7"/>
        <v>3.0819986288585213</v>
      </c>
      <c r="L8" s="11">
        <f t="shared" si="8"/>
        <v>1.9180013711414787</v>
      </c>
      <c r="M8" s="11">
        <f t="shared" si="9"/>
        <v>3.6787292597005923</v>
      </c>
    </row>
    <row r="9" spans="2:13">
      <c r="B9" t="s">
        <v>51</v>
      </c>
      <c r="C9" s="34">
        <v>0.58599999999999997</v>
      </c>
      <c r="D9" s="14">
        <f>(C$1011-C9)</f>
        <v>4.2479682854310696E-2</v>
      </c>
      <c r="E9" s="14">
        <f t="shared" si="10"/>
        <v>1.8045234554028183E-3</v>
      </c>
      <c r="F9" s="2">
        <v>2</v>
      </c>
      <c r="G9" s="14">
        <f>(F$1011-F9)</f>
        <v>0.9167492566897919</v>
      </c>
      <c r="H9" s="14">
        <f t="shared" si="11"/>
        <v>0.84042919964128593</v>
      </c>
      <c r="I9" s="19">
        <f t="shared" si="12"/>
        <v>3.894321768110743E-2</v>
      </c>
      <c r="K9" s="11">
        <f t="shared" si="7"/>
        <v>2.8199523699980347</v>
      </c>
      <c r="L9" s="11">
        <f t="shared" si="8"/>
        <v>-0.81995236999803467</v>
      </c>
      <c r="M9" s="11">
        <f t="shared" si="9"/>
        <v>0.67232188906539392</v>
      </c>
    </row>
    <row r="10" spans="2:13">
      <c r="B10" t="s">
        <v>52</v>
      </c>
      <c r="C10" s="34">
        <v>0.64900000000000002</v>
      </c>
      <c r="D10" s="14">
        <f>(C$1011-C10)</f>
        <v>-2.052031714568936E-2</v>
      </c>
      <c r="E10" s="14">
        <f t="shared" si="10"/>
        <v>4.2108341575967272E-4</v>
      </c>
      <c r="F10" s="2">
        <v>1</v>
      </c>
      <c r="G10" s="14">
        <f>(F$1011-F10)</f>
        <v>1.9167492566897919</v>
      </c>
      <c r="H10" s="14">
        <f t="shared" si="11"/>
        <v>3.6739277130208698</v>
      </c>
      <c r="I10" s="19">
        <f t="shared" si="12"/>
        <v>-3.9332302636038874E-2</v>
      </c>
      <c r="K10" s="11">
        <f t="shared" si="7"/>
        <v>2.9635081465911712</v>
      </c>
      <c r="L10" s="11">
        <f t="shared" si="8"/>
        <v>-1.9635081465911712</v>
      </c>
      <c r="M10" s="11">
        <f t="shared" si="9"/>
        <v>3.8553642417298963</v>
      </c>
    </row>
    <row r="11" spans="2:13">
      <c r="B11" t="s">
        <v>53</v>
      </c>
      <c r="C11" s="34">
        <v>0.76900000000000002</v>
      </c>
      <c r="D11" s="14">
        <f>(C$1011-C11)</f>
        <v>-0.14052031714568936</v>
      </c>
      <c r="E11" s="14">
        <f t="shared" si="10"/>
        <v>1.9745959530725117E-2</v>
      </c>
      <c r="F11" s="2">
        <v>4</v>
      </c>
      <c r="G11" s="14">
        <f>(F$1011-F11)</f>
        <v>-1.0832507433102081</v>
      </c>
      <c r="H11" s="14">
        <f t="shared" si="11"/>
        <v>1.1734321728821184</v>
      </c>
      <c r="I11" s="19">
        <f t="shared" si="12"/>
        <v>0.15221873799825417</v>
      </c>
      <c r="K11" s="11">
        <f t="shared" si="7"/>
        <v>3.2369477210542881</v>
      </c>
      <c r="L11" s="11">
        <f t="shared" si="8"/>
        <v>0.76305227894571193</v>
      </c>
      <c r="M11" s="11">
        <f t="shared" si="9"/>
        <v>0.58224878040424455</v>
      </c>
    </row>
    <row r="12" spans="2:13">
      <c r="B12" t="s">
        <v>54</v>
      </c>
      <c r="C12" s="34">
        <v>0.53300000000000003</v>
      </c>
      <c r="D12" s="14">
        <f>(C$1011-C12)</f>
        <v>9.5479682854310632E-2</v>
      </c>
      <c r="E12" s="14">
        <f t="shared" si="10"/>
        <v>9.116369837959739E-3</v>
      </c>
      <c r="F12" s="2">
        <v>4</v>
      </c>
      <c r="G12" s="14">
        <f>(F$1011-F12)</f>
        <v>-1.0832507433102081</v>
      </c>
      <c r="H12" s="14">
        <f t="shared" si="11"/>
        <v>1.1734321728821184</v>
      </c>
      <c r="I12" s="19">
        <f t="shared" si="12"/>
        <v>-0.10342843742295492</v>
      </c>
      <c r="K12" s="11">
        <f t="shared" si="7"/>
        <v>2.6991832246101577</v>
      </c>
      <c r="L12" s="11">
        <f t="shared" si="8"/>
        <v>1.3008167753898423</v>
      </c>
      <c r="M12" s="11">
        <f t="shared" si="9"/>
        <v>1.6921242831356273</v>
      </c>
    </row>
    <row r="13" spans="2:13">
      <c r="B13" t="s">
        <v>55</v>
      </c>
      <c r="C13" s="34">
        <v>0.16600000000000001</v>
      </c>
      <c r="D13" s="14">
        <f>(C$1011-C13)</f>
        <v>0.46247968285431063</v>
      </c>
      <c r="E13" s="14">
        <f t="shared" si="10"/>
        <v>0.21388745705302373</v>
      </c>
      <c r="F13" s="2">
        <v>3</v>
      </c>
      <c r="G13" s="14">
        <f>(F$1011-F13)</f>
        <v>-8.3250743310208097E-2</v>
      </c>
      <c r="H13" s="14">
        <f t="shared" si="11"/>
        <v>6.9306862617021583E-3</v>
      </c>
      <c r="I13" s="19">
        <f t="shared" si="12"/>
        <v>-3.8501777363490662E-2</v>
      </c>
      <c r="K13" s="11">
        <f t="shared" si="7"/>
        <v>1.8629138593771253</v>
      </c>
      <c r="L13" s="11">
        <f t="shared" si="8"/>
        <v>1.1370861406228747</v>
      </c>
      <c r="M13" s="11">
        <f t="shared" si="9"/>
        <v>1.2929648911966241</v>
      </c>
    </row>
    <row r="14" spans="2:13">
      <c r="B14" t="s">
        <v>56</v>
      </c>
      <c r="C14" s="34">
        <v>0.75900000000000001</v>
      </c>
      <c r="D14" s="14">
        <f>(C$1011-C14)</f>
        <v>-0.13052031714568935</v>
      </c>
      <c r="E14" s="14">
        <f t="shared" si="10"/>
        <v>1.7035553187811327E-2</v>
      </c>
      <c r="F14" s="2">
        <v>2</v>
      </c>
      <c r="G14" s="14">
        <f>(F$1011-F14)</f>
        <v>0.9167492566897919</v>
      </c>
      <c r="H14" s="14">
        <f t="shared" si="11"/>
        <v>0.84042919964128593</v>
      </c>
      <c r="I14" s="19">
        <f t="shared" si="12"/>
        <v>-0.11965440372622661</v>
      </c>
      <c r="K14" s="11">
        <f t="shared" si="7"/>
        <v>3.2141610898490285</v>
      </c>
      <c r="L14" s="11">
        <f t="shared" si="8"/>
        <v>-1.2141610898490285</v>
      </c>
      <c r="M14" s="11">
        <f t="shared" si="9"/>
        <v>1.4741871521033807</v>
      </c>
    </row>
    <row r="15" spans="2:13">
      <c r="B15" t="s">
        <v>57</v>
      </c>
      <c r="C15" s="34">
        <v>0.54700000000000004</v>
      </c>
      <c r="D15" s="14">
        <f>(C$1011-C15)</f>
        <v>8.147968285431062E-2</v>
      </c>
      <c r="E15" s="14">
        <f t="shared" si="10"/>
        <v>6.6389387180390402E-3</v>
      </c>
      <c r="F15" s="2">
        <v>4</v>
      </c>
      <c r="G15" s="14">
        <f>(F$1011-F15)</f>
        <v>-1.0832507433102081</v>
      </c>
      <c r="H15" s="14">
        <f t="shared" si="11"/>
        <v>1.1734321728821184</v>
      </c>
      <c r="I15" s="19">
        <f t="shared" si="12"/>
        <v>-8.8262927016611994E-2</v>
      </c>
      <c r="K15" s="11">
        <f t="shared" si="7"/>
        <v>2.7310845082975215</v>
      </c>
      <c r="L15" s="11">
        <f t="shared" si="8"/>
        <v>1.2689154917024785</v>
      </c>
      <c r="M15" s="11">
        <f t="shared" si="9"/>
        <v>1.6101465250825429</v>
      </c>
    </row>
    <row r="16" spans="2:13">
      <c r="B16" t="s">
        <v>58</v>
      </c>
      <c r="C16" s="34">
        <v>0.69699999999999995</v>
      </c>
      <c r="D16" s="14">
        <f>(C$1011-C16)</f>
        <v>-6.8520317145689291E-2</v>
      </c>
      <c r="E16" s="14">
        <f t="shared" si="10"/>
        <v>4.6950338617458417E-3</v>
      </c>
      <c r="F16" s="2">
        <v>1</v>
      </c>
      <c r="G16" s="14">
        <f>(F$1011-F16)</f>
        <v>1.9167492566897919</v>
      </c>
      <c r="H16" s="14">
        <f t="shared" si="11"/>
        <v>3.6739277130208698</v>
      </c>
      <c r="I16" s="19">
        <f t="shared" si="12"/>
        <v>-0.13133626695714876</v>
      </c>
      <c r="K16" s="11">
        <f t="shared" si="7"/>
        <v>3.072883976376418</v>
      </c>
      <c r="L16" s="11">
        <f t="shared" si="8"/>
        <v>-2.072883976376418</v>
      </c>
      <c r="M16" s="11">
        <f t="shared" si="9"/>
        <v>4.2968479795181098</v>
      </c>
    </row>
    <row r="17" spans="2:13">
      <c r="B17" t="s">
        <v>59</v>
      </c>
      <c r="C17" s="34">
        <v>0.58299999999999996</v>
      </c>
      <c r="D17" s="14">
        <f>(C$1011-C17)</f>
        <v>4.5479682854310699E-2</v>
      </c>
      <c r="E17" s="14">
        <f t="shared" si="10"/>
        <v>2.0684015525286826E-3</v>
      </c>
      <c r="F17" s="2">
        <v>1</v>
      </c>
      <c r="G17" s="14">
        <f>(F$1011-F17)</f>
        <v>1.9167492566897919</v>
      </c>
      <c r="H17" s="14">
        <f t="shared" si="11"/>
        <v>3.6739277130208698</v>
      </c>
      <c r="I17" s="19">
        <f t="shared" si="12"/>
        <v>8.7173148305487502E-2</v>
      </c>
      <c r="K17" s="11">
        <f t="shared" si="7"/>
        <v>2.8131163806364565</v>
      </c>
      <c r="L17" s="11">
        <f t="shared" si="8"/>
        <v>-1.8131163806364565</v>
      </c>
      <c r="M17" s="11">
        <f t="shared" si="9"/>
        <v>3.2873910097322439</v>
      </c>
    </row>
    <row r="18" spans="2:13">
      <c r="B18" t="s">
        <v>60</v>
      </c>
      <c r="C18" s="34">
        <v>0.81499999999999995</v>
      </c>
      <c r="D18" s="14">
        <f t="shared" ref="D18:D81" si="13">(C$1011-C18)</f>
        <v>-0.18652031714568928</v>
      </c>
      <c r="E18" s="14">
        <f t="shared" ref="E18:E81" si="14">D18^2</f>
        <v>3.4789828708128509E-2</v>
      </c>
      <c r="F18" s="2">
        <v>3</v>
      </c>
      <c r="G18" s="14">
        <f t="shared" ref="G18:G81" si="15">(F$1011-F18)</f>
        <v>-8.3250743310208097E-2</v>
      </c>
      <c r="H18" s="14">
        <f t="shared" ref="H18:H81" si="16">G18^2</f>
        <v>6.9306862617021583E-3</v>
      </c>
      <c r="I18" s="19">
        <f t="shared" ref="I18:I81" si="17">D18*G18</f>
        <v>1.5527955044834386E-2</v>
      </c>
      <c r="K18" s="11">
        <f t="shared" ref="K18:K81" si="18">C18*$G$1015+$G$1018</f>
        <v>3.3417662245984827</v>
      </c>
      <c r="L18" s="11">
        <f t="shared" ref="L18:L81" si="19">F18-K18</f>
        <v>-0.34176622459848272</v>
      </c>
      <c r="M18" s="11">
        <f t="shared" ref="M18:M81" si="20">L18^2</f>
        <v>0.11680415227630053</v>
      </c>
    </row>
    <row r="19" spans="2:13">
      <c r="B19" t="s">
        <v>61</v>
      </c>
      <c r="C19" s="34">
        <v>0.77800000000000002</v>
      </c>
      <c r="D19" s="14">
        <f t="shared" si="13"/>
        <v>-0.14952031714568936</v>
      </c>
      <c r="E19" s="14">
        <f t="shared" si="14"/>
        <v>2.2356325239347528E-2</v>
      </c>
      <c r="F19" s="2">
        <v>8</v>
      </c>
      <c r="G19" s="14">
        <f t="shared" si="15"/>
        <v>-5.0832507433102077</v>
      </c>
      <c r="H19" s="14">
        <f t="shared" si="16"/>
        <v>25.839438119363777</v>
      </c>
      <c r="I19" s="19">
        <f t="shared" si="17"/>
        <v>0.76004926327080347</v>
      </c>
      <c r="K19" s="11">
        <f t="shared" si="18"/>
        <v>3.2574556891390216</v>
      </c>
      <c r="L19" s="11">
        <f t="shared" si="19"/>
        <v>4.7425443108609784</v>
      </c>
      <c r="M19" s="11">
        <f t="shared" si="20"/>
        <v>22.491726540479831</v>
      </c>
    </row>
    <row r="20" spans="2:13">
      <c r="B20" t="s">
        <v>62</v>
      </c>
      <c r="C20" s="34">
        <v>0.55400000000000005</v>
      </c>
      <c r="D20" s="14">
        <f t="shared" si="13"/>
        <v>7.4479682854310614E-2</v>
      </c>
      <c r="E20" s="14">
        <f t="shared" si="14"/>
        <v>5.5472231580786903E-3</v>
      </c>
      <c r="F20" s="2">
        <v>2</v>
      </c>
      <c r="G20" s="14">
        <f t="shared" si="15"/>
        <v>0.9167492566897919</v>
      </c>
      <c r="H20" s="14">
        <f t="shared" si="16"/>
        <v>0.84042919964128593</v>
      </c>
      <c r="I20" s="19">
        <f t="shared" si="17"/>
        <v>6.8279193895180695E-2</v>
      </c>
      <c r="K20" s="11">
        <f t="shared" si="18"/>
        <v>2.7470351501412038</v>
      </c>
      <c r="L20" s="11">
        <f t="shared" si="19"/>
        <v>-0.74703515014120381</v>
      </c>
      <c r="M20" s="11">
        <f t="shared" si="20"/>
        <v>0.55806151554649086</v>
      </c>
    </row>
    <row r="21" spans="2:13">
      <c r="B21" t="s">
        <v>63</v>
      </c>
      <c r="C21" s="34">
        <v>0.65</v>
      </c>
      <c r="D21" s="14">
        <f t="shared" si="13"/>
        <v>-2.152031714568936E-2</v>
      </c>
      <c r="E21" s="14">
        <f t="shared" si="14"/>
        <v>4.6312405005105144E-4</v>
      </c>
      <c r="F21" s="2">
        <v>1</v>
      </c>
      <c r="G21" s="14">
        <f t="shared" si="15"/>
        <v>1.9167492566897919</v>
      </c>
      <c r="H21" s="14">
        <f t="shared" si="16"/>
        <v>3.6739277130208698</v>
      </c>
      <c r="I21" s="19">
        <f t="shared" si="17"/>
        <v>-4.1249051892728664E-2</v>
      </c>
      <c r="K21" s="11">
        <f t="shared" si="18"/>
        <v>2.9657868097116973</v>
      </c>
      <c r="L21" s="11">
        <f t="shared" si="19"/>
        <v>-1.9657868097116973</v>
      </c>
      <c r="M21" s="11">
        <f t="shared" si="20"/>
        <v>3.8643177812364926</v>
      </c>
    </row>
    <row r="22" spans="2:13">
      <c r="B22" t="s">
        <v>64</v>
      </c>
      <c r="C22" s="34">
        <v>0.68799999999999994</v>
      </c>
      <c r="D22" s="14">
        <f t="shared" si="13"/>
        <v>-5.9520317145689283E-2</v>
      </c>
      <c r="E22" s="14">
        <f t="shared" si="14"/>
        <v>3.5426681531234338E-3</v>
      </c>
      <c r="F22" s="2">
        <v>1</v>
      </c>
      <c r="G22" s="14">
        <f t="shared" si="15"/>
        <v>1.9167492566897919</v>
      </c>
      <c r="H22" s="14">
        <f t="shared" si="16"/>
        <v>3.6739277130208698</v>
      </c>
      <c r="I22" s="19">
        <f t="shared" si="17"/>
        <v>-0.11408552364694061</v>
      </c>
      <c r="K22" s="11">
        <f t="shared" si="18"/>
        <v>3.0523760082916835</v>
      </c>
      <c r="L22" s="11">
        <f t="shared" si="19"/>
        <v>-2.0523760082916835</v>
      </c>
      <c r="M22" s="11">
        <f t="shared" si="20"/>
        <v>4.2122472794113044</v>
      </c>
    </row>
    <row r="23" spans="2:13">
      <c r="B23" t="s">
        <v>65</v>
      </c>
      <c r="C23" s="34">
        <v>0.59</v>
      </c>
      <c r="D23" s="14">
        <f t="shared" si="13"/>
        <v>3.8479682854310693E-2</v>
      </c>
      <c r="E23" s="14">
        <f t="shared" si="14"/>
        <v>1.4806859925683322E-3</v>
      </c>
      <c r="F23" s="2">
        <v>2</v>
      </c>
      <c r="G23" s="14">
        <f t="shared" si="15"/>
        <v>0.9167492566897919</v>
      </c>
      <c r="H23" s="14">
        <f t="shared" si="16"/>
        <v>0.84042919964128593</v>
      </c>
      <c r="I23" s="19">
        <f t="shared" si="17"/>
        <v>3.527622065434826E-2</v>
      </c>
      <c r="K23" s="11">
        <f t="shared" si="18"/>
        <v>2.8290670224801384</v>
      </c>
      <c r="L23" s="11">
        <f t="shared" si="19"/>
        <v>-0.82906702248013842</v>
      </c>
      <c r="M23" s="11">
        <f t="shared" si="20"/>
        <v>0.68735212776408239</v>
      </c>
    </row>
    <row r="24" spans="2:13">
      <c r="B24" t="s">
        <v>66</v>
      </c>
      <c r="C24" s="34">
        <v>0.65400000000000003</v>
      </c>
      <c r="D24" s="14">
        <f t="shared" si="13"/>
        <v>-2.5520317145689364E-2</v>
      </c>
      <c r="E24" s="14">
        <f t="shared" si="14"/>
        <v>6.5128658721656655E-4</v>
      </c>
      <c r="F24" s="2">
        <v>3</v>
      </c>
      <c r="G24" s="14">
        <f t="shared" si="15"/>
        <v>-8.3250743310208097E-2</v>
      </c>
      <c r="H24" s="14">
        <f t="shared" si="16"/>
        <v>6.9306862617021583E-3</v>
      </c>
      <c r="I24" s="19">
        <f t="shared" si="17"/>
        <v>2.1245853718908879E-3</v>
      </c>
      <c r="K24" s="11">
        <f t="shared" si="18"/>
        <v>2.9749014621938006</v>
      </c>
      <c r="L24" s="11">
        <f t="shared" si="19"/>
        <v>2.5098537806199417E-2</v>
      </c>
      <c r="M24" s="11">
        <f t="shared" si="20"/>
        <v>6.2993660000922145E-4</v>
      </c>
    </row>
    <row r="25" spans="2:13">
      <c r="B25" t="s">
        <v>67</v>
      </c>
      <c r="C25" s="34">
        <v>0.41399999999999998</v>
      </c>
      <c r="D25" s="14">
        <f t="shared" si="13"/>
        <v>0.21447968285431068</v>
      </c>
      <c r="E25" s="14">
        <f t="shared" si="14"/>
        <v>4.6001534357285691E-2</v>
      </c>
      <c r="F25" s="2">
        <v>2</v>
      </c>
      <c r="G25" s="14">
        <f t="shared" si="15"/>
        <v>0.9167492566897919</v>
      </c>
      <c r="H25" s="14">
        <f t="shared" si="16"/>
        <v>0.84042919964128593</v>
      </c>
      <c r="I25" s="19">
        <f t="shared" si="17"/>
        <v>0.19662408983175161</v>
      </c>
      <c r="K25" s="11">
        <f t="shared" si="18"/>
        <v>2.4280223132675669</v>
      </c>
      <c r="L25" s="11">
        <f t="shared" si="19"/>
        <v>-0.4280223132675669</v>
      </c>
      <c r="M25" s="11">
        <f t="shared" si="20"/>
        <v>0.18320310065491918</v>
      </c>
    </row>
    <row r="26" spans="2:13">
      <c r="B26" t="s">
        <v>68</v>
      </c>
      <c r="C26" s="34">
        <v>0.70599999999999996</v>
      </c>
      <c r="D26" s="14">
        <f t="shared" si="13"/>
        <v>-7.7520317145689299E-2</v>
      </c>
      <c r="E26" s="14">
        <f t="shared" si="14"/>
        <v>6.0093995703682504E-3</v>
      </c>
      <c r="F26" s="2">
        <v>2</v>
      </c>
      <c r="G26" s="14">
        <f t="shared" si="15"/>
        <v>0.9167492566897919</v>
      </c>
      <c r="H26" s="14">
        <f t="shared" si="16"/>
        <v>0.84042919964128593</v>
      </c>
      <c r="I26" s="19">
        <f t="shared" si="17"/>
        <v>-7.1066693121667593E-2</v>
      </c>
      <c r="K26" s="11">
        <f t="shared" si="18"/>
        <v>3.0933919444611515</v>
      </c>
      <c r="L26" s="11">
        <f t="shared" si="19"/>
        <v>-1.0933919444611515</v>
      </c>
      <c r="M26" s="11">
        <f t="shared" si="20"/>
        <v>1.1955059442125378</v>
      </c>
    </row>
    <row r="27" spans="2:13">
      <c r="B27" t="s">
        <v>69</v>
      </c>
      <c r="C27" s="34">
        <v>0.51600000000000001</v>
      </c>
      <c r="D27" s="14">
        <f t="shared" si="13"/>
        <v>0.11247968285431065</v>
      </c>
      <c r="E27" s="14">
        <f t="shared" si="14"/>
        <v>1.2651679055006304E-2</v>
      </c>
      <c r="F27" s="2">
        <v>1</v>
      </c>
      <c r="G27" s="14">
        <f t="shared" si="15"/>
        <v>1.9167492566897919</v>
      </c>
      <c r="H27" s="14">
        <f t="shared" si="16"/>
        <v>3.6739277130208698</v>
      </c>
      <c r="I27" s="19">
        <f t="shared" si="17"/>
        <v>0.21559534850370346</v>
      </c>
      <c r="K27" s="11">
        <f t="shared" si="18"/>
        <v>2.6604459515612167</v>
      </c>
      <c r="L27" s="11">
        <f t="shared" si="19"/>
        <v>-1.6604459515612167</v>
      </c>
      <c r="M27" s="11">
        <f t="shared" si="20"/>
        <v>2.7570807580560341</v>
      </c>
    </row>
    <row r="28" spans="2:13">
      <c r="B28" t="s">
        <v>70</v>
      </c>
      <c r="C28" s="34">
        <v>0.51200000000000001</v>
      </c>
      <c r="D28" s="14">
        <f t="shared" si="13"/>
        <v>0.11647968285431065</v>
      </c>
      <c r="E28" s="14">
        <f t="shared" si="14"/>
        <v>1.3567516517840791E-2</v>
      </c>
      <c r="F28" s="2">
        <v>1</v>
      </c>
      <c r="G28" s="14">
        <f t="shared" si="15"/>
        <v>1.9167492566897919</v>
      </c>
      <c r="H28" s="14">
        <f t="shared" si="16"/>
        <v>3.6739277130208698</v>
      </c>
      <c r="I28" s="19">
        <f t="shared" si="17"/>
        <v>0.22326234553046265</v>
      </c>
      <c r="K28" s="11">
        <f t="shared" si="18"/>
        <v>2.6513312990791125</v>
      </c>
      <c r="L28" s="11">
        <f t="shared" si="19"/>
        <v>-1.6513312990791125</v>
      </c>
      <c r="M28" s="11">
        <f t="shared" si="20"/>
        <v>2.7268950593183092</v>
      </c>
    </row>
    <row r="29" spans="2:13">
      <c r="B29" t="s">
        <v>71</v>
      </c>
      <c r="C29" s="34">
        <v>0.73599999999999999</v>
      </c>
      <c r="D29" s="14">
        <f t="shared" si="13"/>
        <v>-0.10752031714568933</v>
      </c>
      <c r="E29" s="14">
        <f t="shared" si="14"/>
        <v>1.1560618599109614E-2</v>
      </c>
      <c r="F29" s="2">
        <v>2</v>
      </c>
      <c r="G29" s="14">
        <f t="shared" si="15"/>
        <v>0.9167492566897919</v>
      </c>
      <c r="H29" s="14">
        <f t="shared" si="16"/>
        <v>0.84042919964128593</v>
      </c>
      <c r="I29" s="19">
        <f t="shared" si="17"/>
        <v>-9.8569170822361371E-2</v>
      </c>
      <c r="K29" s="11">
        <f t="shared" si="18"/>
        <v>3.1617518380769307</v>
      </c>
      <c r="L29" s="11">
        <f t="shared" si="19"/>
        <v>-1.1617518380769307</v>
      </c>
      <c r="M29" s="11">
        <f t="shared" si="20"/>
        <v>1.349667333275127</v>
      </c>
    </row>
    <row r="30" spans="2:13">
      <c r="B30" t="s">
        <v>72</v>
      </c>
      <c r="C30" s="34">
        <v>0.73199999999999998</v>
      </c>
      <c r="D30" s="14">
        <f t="shared" si="13"/>
        <v>-0.10352031714568932</v>
      </c>
      <c r="E30" s="14">
        <f t="shared" si="14"/>
        <v>1.0716456061944098E-2</v>
      </c>
      <c r="F30" s="2">
        <v>2</v>
      </c>
      <c r="G30" s="14">
        <f t="shared" si="15"/>
        <v>0.9167492566897919</v>
      </c>
      <c r="H30" s="14">
        <f t="shared" si="16"/>
        <v>0.84042919964128593</v>
      </c>
      <c r="I30" s="19">
        <f t="shared" si="17"/>
        <v>-9.4902173795602202E-2</v>
      </c>
      <c r="K30" s="11">
        <f t="shared" si="18"/>
        <v>3.152637185594827</v>
      </c>
      <c r="L30" s="11">
        <f t="shared" si="19"/>
        <v>-1.152637185594827</v>
      </c>
      <c r="M30" s="11">
        <f t="shared" si="20"/>
        <v>1.3285724816159636</v>
      </c>
    </row>
    <row r="31" spans="2:13">
      <c r="B31" t="s">
        <v>73</v>
      </c>
      <c r="C31" s="34">
        <v>0.70199999999999996</v>
      </c>
      <c r="D31" s="14">
        <f t="shared" si="13"/>
        <v>-7.3520317145689296E-2</v>
      </c>
      <c r="E31" s="14">
        <f t="shared" si="14"/>
        <v>5.4052370332027351E-3</v>
      </c>
      <c r="F31" s="2">
        <v>1</v>
      </c>
      <c r="G31" s="14">
        <f t="shared" si="15"/>
        <v>1.9167492566897919</v>
      </c>
      <c r="H31" s="14">
        <f t="shared" si="16"/>
        <v>3.6739277130208698</v>
      </c>
      <c r="I31" s="19">
        <f t="shared" si="17"/>
        <v>-0.14092001324059772</v>
      </c>
      <c r="K31" s="11">
        <f t="shared" si="18"/>
        <v>3.0842772919790473</v>
      </c>
      <c r="L31" s="11">
        <f t="shared" si="19"/>
        <v>-2.0842772919790473</v>
      </c>
      <c r="M31" s="11">
        <f t="shared" si="20"/>
        <v>4.3442118298595105</v>
      </c>
    </row>
    <row r="32" spans="2:13">
      <c r="B32" t="s">
        <v>74</v>
      </c>
      <c r="C32" s="34">
        <v>0.67100000000000004</v>
      </c>
      <c r="D32" s="14">
        <f t="shared" si="13"/>
        <v>-4.2520317145689379E-2</v>
      </c>
      <c r="E32" s="14">
        <f t="shared" si="14"/>
        <v>1.8079773701700061E-3</v>
      </c>
      <c r="F32" s="2">
        <v>1</v>
      </c>
      <c r="G32" s="14">
        <f t="shared" si="15"/>
        <v>1.9167492566897919</v>
      </c>
      <c r="H32" s="14">
        <f t="shared" si="16"/>
        <v>3.6739277130208698</v>
      </c>
      <c r="I32" s="19">
        <f t="shared" si="17"/>
        <v>-8.1500786283214333E-2</v>
      </c>
      <c r="K32" s="11">
        <f t="shared" si="18"/>
        <v>3.0136387352427425</v>
      </c>
      <c r="L32" s="11">
        <f t="shared" si="19"/>
        <v>-2.0136387352427425</v>
      </c>
      <c r="M32" s="11">
        <f t="shared" si="20"/>
        <v>4.0547409560699919</v>
      </c>
    </row>
    <row r="33" spans="2:13">
      <c r="B33" t="s">
        <v>75</v>
      </c>
      <c r="C33" s="34">
        <v>0.56100000000000005</v>
      </c>
      <c r="D33" s="14">
        <f t="shared" si="13"/>
        <v>6.7479682854310608E-2</v>
      </c>
      <c r="E33" s="14">
        <f t="shared" si="14"/>
        <v>4.5535075981183414E-3</v>
      </c>
      <c r="F33" s="2">
        <v>2</v>
      </c>
      <c r="G33" s="14">
        <f t="shared" si="15"/>
        <v>0.9167492566897919</v>
      </c>
      <c r="H33" s="14">
        <f t="shared" si="16"/>
        <v>0.84042919964128593</v>
      </c>
      <c r="I33" s="19">
        <f t="shared" si="17"/>
        <v>6.1861949098352145E-2</v>
      </c>
      <c r="K33" s="11">
        <f t="shared" si="18"/>
        <v>2.7629857919848853</v>
      </c>
      <c r="L33" s="11">
        <f t="shared" si="19"/>
        <v>-0.76298579198488525</v>
      </c>
      <c r="M33" s="11">
        <f t="shared" si="20"/>
        <v>0.58214731877080261</v>
      </c>
    </row>
    <row r="34" spans="2:13">
      <c r="B34" t="s">
        <v>76</v>
      </c>
      <c r="C34" s="34">
        <v>0.873</v>
      </c>
      <c r="D34" s="14">
        <f t="shared" si="13"/>
        <v>-0.24452031714568934</v>
      </c>
      <c r="E34" s="14">
        <f t="shared" si="14"/>
        <v>5.9790185497028497E-2</v>
      </c>
      <c r="F34" s="2">
        <v>2</v>
      </c>
      <c r="G34" s="14">
        <f t="shared" si="15"/>
        <v>0.9167492566897919</v>
      </c>
      <c r="H34" s="14">
        <f t="shared" si="16"/>
        <v>0.84042919964128593</v>
      </c>
      <c r="I34" s="19">
        <f t="shared" si="17"/>
        <v>-0.22416381898886287</v>
      </c>
      <c r="K34" s="11">
        <f t="shared" si="18"/>
        <v>3.473928685588989</v>
      </c>
      <c r="L34" s="11">
        <f t="shared" si="19"/>
        <v>-1.473928685588989</v>
      </c>
      <c r="M34" s="11">
        <f t="shared" si="20"/>
        <v>2.1724657702020851</v>
      </c>
    </row>
    <row r="35" spans="2:13">
      <c r="B35" t="s">
        <v>77</v>
      </c>
      <c r="C35" s="34">
        <v>0.57999999999999996</v>
      </c>
      <c r="D35" s="14">
        <f t="shared" si="13"/>
        <v>4.8479682854310702E-2</v>
      </c>
      <c r="E35" s="14">
        <f t="shared" si="14"/>
        <v>2.350279649654547E-3</v>
      </c>
      <c r="F35" s="2">
        <v>3</v>
      </c>
      <c r="G35" s="14">
        <f t="shared" si="15"/>
        <v>-8.3250743310208097E-2</v>
      </c>
      <c r="H35" s="14">
        <f t="shared" si="16"/>
        <v>6.9306862617021583E-3</v>
      </c>
      <c r="I35" s="19">
        <f t="shared" si="17"/>
        <v>-4.035969633064517E-3</v>
      </c>
      <c r="K35" s="11">
        <f t="shared" si="18"/>
        <v>2.8062803912748784</v>
      </c>
      <c r="L35" s="11">
        <f t="shared" si="19"/>
        <v>0.19371960872512162</v>
      </c>
      <c r="M35" s="11">
        <f t="shared" si="20"/>
        <v>3.7527286804614216E-2</v>
      </c>
    </row>
    <row r="36" spans="2:13">
      <c r="B36" t="s">
        <v>78</v>
      </c>
      <c r="C36" s="34">
        <v>0.78100000000000003</v>
      </c>
      <c r="D36" s="14">
        <f t="shared" si="13"/>
        <v>-0.15252031714568937</v>
      </c>
      <c r="E36" s="14">
        <f t="shared" si="14"/>
        <v>2.3262447142221667E-2</v>
      </c>
      <c r="F36" s="2">
        <v>6</v>
      </c>
      <c r="G36" s="14">
        <f t="shared" si="15"/>
        <v>-3.0832507433102081</v>
      </c>
      <c r="H36" s="14">
        <f t="shared" si="16"/>
        <v>9.5064351461229499</v>
      </c>
      <c r="I36" s="19">
        <f t="shared" si="17"/>
        <v>0.47025838120935542</v>
      </c>
      <c r="K36" s="11">
        <f t="shared" si="18"/>
        <v>3.2642916785005998</v>
      </c>
      <c r="L36" s="11">
        <f t="shared" si="19"/>
        <v>2.7357083214994002</v>
      </c>
      <c r="M36" s="11">
        <f t="shared" si="20"/>
        <v>7.4841000203210655</v>
      </c>
    </row>
    <row r="37" spans="2:13">
      <c r="B37" t="s">
        <v>79</v>
      </c>
      <c r="C37" s="34">
        <v>0.39300000000000002</v>
      </c>
      <c r="D37" s="14">
        <f t="shared" si="13"/>
        <v>0.23547968285431065</v>
      </c>
      <c r="E37" s="14">
        <f t="shared" si="14"/>
        <v>5.5450681037166723E-2</v>
      </c>
      <c r="F37" s="2">
        <v>3</v>
      </c>
      <c r="G37" s="14">
        <f t="shared" si="15"/>
        <v>-8.3250743310208097E-2</v>
      </c>
      <c r="H37" s="14">
        <f t="shared" si="16"/>
        <v>6.9306862617021583E-3</v>
      </c>
      <c r="I37" s="19">
        <f t="shared" si="17"/>
        <v>-1.9603858632073427E-2</v>
      </c>
      <c r="K37" s="11">
        <f t="shared" si="18"/>
        <v>2.3801703877365217</v>
      </c>
      <c r="L37" s="11">
        <f t="shared" si="19"/>
        <v>0.61982961226347832</v>
      </c>
      <c r="M37" s="11">
        <f t="shared" si="20"/>
        <v>0.38418874823869387</v>
      </c>
    </row>
    <row r="38" spans="2:13">
      <c r="B38" t="s">
        <v>80</v>
      </c>
      <c r="C38" s="34">
        <v>0.80700000000000005</v>
      </c>
      <c r="D38" s="14">
        <f t="shared" si="13"/>
        <v>-0.17852031714568939</v>
      </c>
      <c r="E38" s="14">
        <f t="shared" si="14"/>
        <v>3.1869503633797522E-2</v>
      </c>
      <c r="F38" s="2">
        <v>1</v>
      </c>
      <c r="G38" s="14">
        <f t="shared" si="15"/>
        <v>1.9167492566897919</v>
      </c>
      <c r="H38" s="14">
        <f t="shared" si="16"/>
        <v>3.6739277130208698</v>
      </c>
      <c r="I38" s="19">
        <f t="shared" si="17"/>
        <v>-0.34217868519302602</v>
      </c>
      <c r="K38" s="11">
        <f t="shared" si="18"/>
        <v>3.3235369196342752</v>
      </c>
      <c r="L38" s="11">
        <f t="shared" si="19"/>
        <v>-2.3235369196342752</v>
      </c>
      <c r="M38" s="11">
        <f t="shared" si="20"/>
        <v>5.3988238169035361</v>
      </c>
    </row>
    <row r="39" spans="2:13">
      <c r="B39" t="s">
        <v>81</v>
      </c>
      <c r="C39" s="34">
        <v>0.80700000000000005</v>
      </c>
      <c r="D39" s="14">
        <f t="shared" si="13"/>
        <v>-0.17852031714568939</v>
      </c>
      <c r="E39" s="14">
        <f t="shared" si="14"/>
        <v>3.1869503633797522E-2</v>
      </c>
      <c r="F39" s="2">
        <v>8</v>
      </c>
      <c r="G39" s="14">
        <f t="shared" si="15"/>
        <v>-5.0832507433102077</v>
      </c>
      <c r="H39" s="14">
        <f t="shared" si="16"/>
        <v>25.839438119363777</v>
      </c>
      <c r="I39" s="19">
        <f t="shared" si="17"/>
        <v>0.90746353482679964</v>
      </c>
      <c r="K39" s="11">
        <f t="shared" si="18"/>
        <v>3.3235369196342752</v>
      </c>
      <c r="L39" s="11">
        <f t="shared" si="19"/>
        <v>4.6764630803657248</v>
      </c>
      <c r="M39" s="11">
        <f t="shared" si="20"/>
        <v>21.869306942023684</v>
      </c>
    </row>
    <row r="40" spans="2:13">
      <c r="B40" t="s">
        <v>82</v>
      </c>
      <c r="C40" s="34">
        <v>0.77400000000000002</v>
      </c>
      <c r="D40" s="14">
        <f t="shared" si="13"/>
        <v>-0.14552031714568936</v>
      </c>
      <c r="E40" s="14">
        <f t="shared" si="14"/>
        <v>2.1176162702182012E-2</v>
      </c>
      <c r="F40" s="2">
        <v>7</v>
      </c>
      <c r="G40" s="14">
        <f t="shared" si="15"/>
        <v>-4.0832507433102077</v>
      </c>
      <c r="H40" s="14">
        <f t="shared" si="16"/>
        <v>16.672936632743362</v>
      </c>
      <c r="I40" s="19">
        <f t="shared" si="17"/>
        <v>0.59419594315187318</v>
      </c>
      <c r="K40" s="11">
        <f t="shared" si="18"/>
        <v>3.2483410366569179</v>
      </c>
      <c r="L40" s="11">
        <f t="shared" si="19"/>
        <v>3.7516589633430821</v>
      </c>
      <c r="M40" s="11">
        <f t="shared" si="20"/>
        <v>14.074944977232489</v>
      </c>
    </row>
    <row r="41" spans="2:13">
      <c r="B41" t="s">
        <v>83</v>
      </c>
      <c r="C41" s="34">
        <v>0.69899999999999995</v>
      </c>
      <c r="D41" s="14">
        <f t="shared" si="13"/>
        <v>-7.0520317145689293E-2</v>
      </c>
      <c r="E41" s="14">
        <f t="shared" si="14"/>
        <v>4.9731151303285996E-3</v>
      </c>
      <c r="F41" s="2">
        <v>4</v>
      </c>
      <c r="G41" s="14">
        <f t="shared" si="15"/>
        <v>-1.0832507433102081</v>
      </c>
      <c r="H41" s="14">
        <f t="shared" si="16"/>
        <v>1.1734321728821184</v>
      </c>
      <c r="I41" s="19">
        <f t="shared" si="17"/>
        <v>7.6391185966539543E-2</v>
      </c>
      <c r="K41" s="11">
        <f t="shared" si="18"/>
        <v>3.0774413026174696</v>
      </c>
      <c r="L41" s="11">
        <f t="shared" si="19"/>
        <v>0.92255869738253038</v>
      </c>
      <c r="M41" s="11">
        <f t="shared" si="20"/>
        <v>0.85111455011615123</v>
      </c>
    </row>
    <row r="42" spans="2:13">
      <c r="B42" t="s">
        <v>84</v>
      </c>
      <c r="C42" s="34">
        <v>0.33500000000000002</v>
      </c>
      <c r="D42" s="14">
        <f t="shared" si="13"/>
        <v>0.29347968285431064</v>
      </c>
      <c r="E42" s="14">
        <f t="shared" si="14"/>
        <v>8.6130324248266762E-2</v>
      </c>
      <c r="F42" s="2">
        <v>5</v>
      </c>
      <c r="G42" s="14">
        <f t="shared" si="15"/>
        <v>-2.0832507433102081</v>
      </c>
      <c r="H42" s="14">
        <f t="shared" si="16"/>
        <v>4.3399336595025346</v>
      </c>
      <c r="I42" s="19">
        <f t="shared" si="17"/>
        <v>-0.61139176745268675</v>
      </c>
      <c r="K42" s="11">
        <f t="shared" si="18"/>
        <v>2.2480079267460149</v>
      </c>
      <c r="L42" s="11">
        <f t="shared" si="19"/>
        <v>2.7519920732539851</v>
      </c>
      <c r="M42" s="11">
        <f t="shared" si="20"/>
        <v>7.5734603712527671</v>
      </c>
    </row>
    <row r="43" spans="2:13">
      <c r="B43" t="s">
        <v>84</v>
      </c>
      <c r="C43" s="34">
        <v>0.33500000000000002</v>
      </c>
      <c r="D43" s="14">
        <f t="shared" si="13"/>
        <v>0.29347968285431064</v>
      </c>
      <c r="E43" s="14">
        <f t="shared" si="14"/>
        <v>8.6130324248266762E-2</v>
      </c>
      <c r="F43" s="2">
        <v>5</v>
      </c>
      <c r="G43" s="14">
        <f t="shared" si="15"/>
        <v>-2.0832507433102081</v>
      </c>
      <c r="H43" s="14">
        <f t="shared" si="16"/>
        <v>4.3399336595025346</v>
      </c>
      <c r="I43" s="19">
        <f t="shared" si="17"/>
        <v>-0.61139176745268675</v>
      </c>
      <c r="K43" s="11">
        <f t="shared" si="18"/>
        <v>2.2480079267460149</v>
      </c>
      <c r="L43" s="11">
        <f t="shared" si="19"/>
        <v>2.7519920732539851</v>
      </c>
      <c r="M43" s="11">
        <f t="shared" si="20"/>
        <v>7.5734603712527671</v>
      </c>
    </row>
    <row r="44" spans="2:13">
      <c r="B44" t="s">
        <v>85</v>
      </c>
      <c r="C44" s="34">
        <v>0.63400000000000001</v>
      </c>
      <c r="D44" s="14">
        <f t="shared" si="13"/>
        <v>-5.5203171456893463E-3</v>
      </c>
      <c r="E44" s="14">
        <f t="shared" si="14"/>
        <v>3.0473901388991772E-5</v>
      </c>
      <c r="F44" s="2">
        <v>3</v>
      </c>
      <c r="G44" s="14">
        <f t="shared" si="15"/>
        <v>-8.3250743310208097E-2</v>
      </c>
      <c r="H44" s="14">
        <f t="shared" si="16"/>
        <v>6.9306862617021583E-3</v>
      </c>
      <c r="I44" s="19">
        <f t="shared" si="17"/>
        <v>4.5957050568672439E-4</v>
      </c>
      <c r="K44" s="11">
        <f t="shared" si="18"/>
        <v>2.9293281997832814</v>
      </c>
      <c r="L44" s="11">
        <f t="shared" si="19"/>
        <v>7.0671800216718594E-2</v>
      </c>
      <c r="M44" s="11">
        <f t="shared" si="20"/>
        <v>4.994503345871786E-3</v>
      </c>
    </row>
    <row r="45" spans="2:13">
      <c r="B45" t="s">
        <v>86</v>
      </c>
      <c r="C45" s="34">
        <v>0.73899999999999999</v>
      </c>
      <c r="D45" s="14">
        <f t="shared" si="13"/>
        <v>-0.11052031714568933</v>
      </c>
      <c r="E45" s="14">
        <f t="shared" si="14"/>
        <v>1.2214740501983751E-2</v>
      </c>
      <c r="F45" s="2">
        <v>4</v>
      </c>
      <c r="G45" s="14">
        <f t="shared" si="15"/>
        <v>-1.0832507433102081</v>
      </c>
      <c r="H45" s="14">
        <f t="shared" si="16"/>
        <v>1.1734321728821184</v>
      </c>
      <c r="I45" s="19">
        <f t="shared" si="17"/>
        <v>0.11972121569894791</v>
      </c>
      <c r="K45" s="11">
        <f t="shared" si="18"/>
        <v>3.1685878274385084</v>
      </c>
      <c r="L45" s="11">
        <f t="shared" si="19"/>
        <v>0.83141217256149158</v>
      </c>
      <c r="M45" s="11">
        <f t="shared" si="20"/>
        <v>0.69124620068341946</v>
      </c>
    </row>
    <row r="46" spans="2:13">
      <c r="B46" t="s">
        <v>87</v>
      </c>
      <c r="C46" s="34">
        <v>0.42199999999999999</v>
      </c>
      <c r="D46" s="14">
        <f t="shared" si="13"/>
        <v>0.20647968285431068</v>
      </c>
      <c r="E46" s="14">
        <f t="shared" si="14"/>
        <v>4.2633859431616718E-2</v>
      </c>
      <c r="F46" s="2">
        <v>3</v>
      </c>
      <c r="G46" s="14">
        <f t="shared" si="15"/>
        <v>-8.3250743310208097E-2</v>
      </c>
      <c r="H46" s="14">
        <f t="shared" si="16"/>
        <v>6.9306862617021583E-3</v>
      </c>
      <c r="I46" s="19">
        <f t="shared" si="17"/>
        <v>-1.7189587076077394E-2</v>
      </c>
      <c r="K46" s="11">
        <f t="shared" si="18"/>
        <v>2.4462516182317748</v>
      </c>
      <c r="L46" s="11">
        <f t="shared" si="19"/>
        <v>0.55374838176822516</v>
      </c>
      <c r="M46" s="11">
        <f t="shared" si="20"/>
        <v>0.30663727031092802</v>
      </c>
    </row>
    <row r="47" spans="2:13">
      <c r="B47" t="s">
        <v>88</v>
      </c>
      <c r="C47" s="34">
        <v>0.48499999999999999</v>
      </c>
      <c r="D47" s="14">
        <f t="shared" si="13"/>
        <v>0.14347968285431068</v>
      </c>
      <c r="E47" s="14">
        <f t="shared" si="14"/>
        <v>2.0586419391973573E-2</v>
      </c>
      <c r="F47" s="2">
        <v>2</v>
      </c>
      <c r="G47" s="14">
        <f t="shared" si="15"/>
        <v>0.9167492566897919</v>
      </c>
      <c r="H47" s="14">
        <f t="shared" si="16"/>
        <v>0.84042919964128593</v>
      </c>
      <c r="I47" s="19">
        <f t="shared" si="17"/>
        <v>0.13153489260677639</v>
      </c>
      <c r="K47" s="11">
        <f t="shared" si="18"/>
        <v>2.589807394824911</v>
      </c>
      <c r="L47" s="11">
        <f t="shared" si="19"/>
        <v>-0.58980739482491096</v>
      </c>
      <c r="M47" s="11">
        <f t="shared" si="20"/>
        <v>0.34787276299014841</v>
      </c>
    </row>
    <row r="48" spans="2:13">
      <c r="B48" t="s">
        <v>89</v>
      </c>
      <c r="C48" s="34">
        <v>0.4</v>
      </c>
      <c r="D48" s="14">
        <f t="shared" si="13"/>
        <v>0.22847968285431064</v>
      </c>
      <c r="E48" s="14">
        <f t="shared" si="14"/>
        <v>5.2202965477206369E-2</v>
      </c>
      <c r="F48" s="2">
        <v>1</v>
      </c>
      <c r="G48" s="14">
        <f t="shared" si="15"/>
        <v>1.9167492566897919</v>
      </c>
      <c r="H48" s="14">
        <f t="shared" si="16"/>
        <v>3.6739277130208698</v>
      </c>
      <c r="I48" s="19">
        <f t="shared" si="17"/>
        <v>0.43793826227971933</v>
      </c>
      <c r="K48" s="11">
        <f t="shared" si="18"/>
        <v>2.3961210295802031</v>
      </c>
      <c r="L48" s="11">
        <f t="shared" si="19"/>
        <v>-1.3961210295802031</v>
      </c>
      <c r="M48" s="11">
        <f t="shared" si="20"/>
        <v>1.9491539292360864</v>
      </c>
    </row>
    <row r="49" spans="2:13">
      <c r="B49" t="s">
        <v>90</v>
      </c>
      <c r="C49" s="34">
        <v>0.55800000000000005</v>
      </c>
      <c r="D49" s="14">
        <f t="shared" si="13"/>
        <v>7.047968285431061E-2</v>
      </c>
      <c r="E49" s="14">
        <f t="shared" si="14"/>
        <v>4.9673856952442046E-3</v>
      </c>
      <c r="F49" s="2">
        <v>6</v>
      </c>
      <c r="G49" s="14">
        <f t="shared" si="15"/>
        <v>-3.0832507433102081</v>
      </c>
      <c r="H49" s="14">
        <f t="shared" si="16"/>
        <v>9.5064351461229499</v>
      </c>
      <c r="I49" s="19">
        <f t="shared" si="17"/>
        <v>-0.21730653454882093</v>
      </c>
      <c r="K49" s="11">
        <f t="shared" si="18"/>
        <v>2.7561498026233071</v>
      </c>
      <c r="L49" s="11">
        <f t="shared" si="19"/>
        <v>3.2438501973766929</v>
      </c>
      <c r="M49" s="11">
        <f t="shared" si="20"/>
        <v>10.522564103020809</v>
      </c>
    </row>
    <row r="50" spans="2:13">
      <c r="B50" t="s">
        <v>91</v>
      </c>
      <c r="C50" s="34">
        <v>0.41799999999999998</v>
      </c>
      <c r="D50" s="14">
        <f t="shared" si="13"/>
        <v>0.21047968285431068</v>
      </c>
      <c r="E50" s="14">
        <f t="shared" si="14"/>
        <v>4.4301696894451202E-2</v>
      </c>
      <c r="F50" s="2">
        <v>3</v>
      </c>
      <c r="G50" s="14">
        <f t="shared" si="15"/>
        <v>-8.3250743310208097E-2</v>
      </c>
      <c r="H50" s="14">
        <f t="shared" si="16"/>
        <v>6.9306862617021583E-3</v>
      </c>
      <c r="I50" s="19">
        <f t="shared" si="17"/>
        <v>-1.7522590049318228E-2</v>
      </c>
      <c r="K50" s="11">
        <f t="shared" si="18"/>
        <v>2.4371369657496711</v>
      </c>
      <c r="L50" s="11">
        <f t="shared" si="19"/>
        <v>0.56286303425032891</v>
      </c>
      <c r="M50" s="11">
        <f t="shared" si="20"/>
        <v>0.31681479532548695</v>
      </c>
    </row>
    <row r="51" spans="2:13">
      <c r="B51" t="s">
        <v>92</v>
      </c>
      <c r="C51" s="34">
        <v>0.65</v>
      </c>
      <c r="D51" s="14">
        <f t="shared" si="13"/>
        <v>-2.152031714568936E-2</v>
      </c>
      <c r="E51" s="14">
        <f t="shared" si="14"/>
        <v>4.6312405005105144E-4</v>
      </c>
      <c r="F51" s="2">
        <v>2</v>
      </c>
      <c r="G51" s="14">
        <f t="shared" si="15"/>
        <v>0.9167492566897919</v>
      </c>
      <c r="H51" s="14">
        <f t="shared" si="16"/>
        <v>0.84042919964128593</v>
      </c>
      <c r="I51" s="19">
        <f t="shared" si="17"/>
        <v>-1.9728734747039307E-2</v>
      </c>
      <c r="K51" s="11">
        <f t="shared" si="18"/>
        <v>2.9657868097116973</v>
      </c>
      <c r="L51" s="11">
        <f t="shared" si="19"/>
        <v>-0.96578680971169728</v>
      </c>
      <c r="M51" s="11">
        <f t="shared" si="20"/>
        <v>0.93274416181309816</v>
      </c>
    </row>
    <row r="52" spans="2:13">
      <c r="B52" t="s">
        <v>93</v>
      </c>
      <c r="C52" s="34">
        <v>0.60699999999999998</v>
      </c>
      <c r="D52" s="14">
        <f t="shared" si="13"/>
        <v>2.1479682854310678E-2</v>
      </c>
      <c r="E52" s="14">
        <f t="shared" si="14"/>
        <v>4.6137677552176811E-4</v>
      </c>
      <c r="F52" s="2">
        <v>2</v>
      </c>
      <c r="G52" s="14">
        <f t="shared" si="15"/>
        <v>0.9167492566897919</v>
      </c>
      <c r="H52" s="14">
        <f t="shared" si="16"/>
        <v>0.84042919964128593</v>
      </c>
      <c r="I52" s="19">
        <f t="shared" si="17"/>
        <v>1.9691483290621783E-2</v>
      </c>
      <c r="K52" s="11">
        <f t="shared" si="18"/>
        <v>2.8678042955290799</v>
      </c>
      <c r="L52" s="11">
        <f t="shared" si="19"/>
        <v>-0.86780429552907989</v>
      </c>
      <c r="M52" s="11">
        <f t="shared" si="20"/>
        <v>0.75308429533872268</v>
      </c>
    </row>
    <row r="53" spans="2:13">
      <c r="B53" t="s">
        <v>94</v>
      </c>
      <c r="C53" s="34">
        <v>0.60599999999999998</v>
      </c>
      <c r="D53" s="14">
        <f t="shared" si="13"/>
        <v>2.2479682854310679E-2</v>
      </c>
      <c r="E53" s="14">
        <f t="shared" si="14"/>
        <v>5.0533614123038947E-4</v>
      </c>
      <c r="F53" s="2">
        <v>1</v>
      </c>
      <c r="G53" s="14">
        <f t="shared" si="15"/>
        <v>1.9167492566897919</v>
      </c>
      <c r="H53" s="14">
        <f t="shared" si="16"/>
        <v>3.6739277130208698</v>
      </c>
      <c r="I53" s="19">
        <f t="shared" si="17"/>
        <v>4.3087915401622254E-2</v>
      </c>
      <c r="K53" s="11">
        <f t="shared" si="18"/>
        <v>2.8655256324085538</v>
      </c>
      <c r="L53" s="11">
        <f t="shared" si="19"/>
        <v>-1.8655256324085538</v>
      </c>
      <c r="M53" s="11">
        <f t="shared" si="20"/>
        <v>3.4801858851733347</v>
      </c>
    </row>
    <row r="54" spans="2:13">
      <c r="B54" t="s">
        <v>95</v>
      </c>
      <c r="C54" s="34">
        <v>0.45</v>
      </c>
      <c r="D54" s="14">
        <f t="shared" si="13"/>
        <v>0.17847968285431065</v>
      </c>
      <c r="E54" s="14">
        <f t="shared" si="14"/>
        <v>3.1854997191775314E-2</v>
      </c>
      <c r="F54" s="2">
        <v>2</v>
      </c>
      <c r="G54" s="14">
        <f t="shared" si="15"/>
        <v>0.9167492566897919</v>
      </c>
      <c r="H54" s="14">
        <f t="shared" si="16"/>
        <v>0.84042919964128593</v>
      </c>
      <c r="I54" s="19">
        <f t="shared" si="17"/>
        <v>0.16362111659091907</v>
      </c>
      <c r="K54" s="11">
        <f t="shared" si="18"/>
        <v>2.510054185606502</v>
      </c>
      <c r="L54" s="11">
        <f t="shared" si="19"/>
        <v>-0.51005418560650195</v>
      </c>
      <c r="M54" s="11">
        <f t="shared" si="20"/>
        <v>0.26015527225471197</v>
      </c>
    </row>
    <row r="55" spans="2:13">
      <c r="B55" t="s">
        <v>96</v>
      </c>
      <c r="C55" s="34">
        <v>0.55700000000000005</v>
      </c>
      <c r="D55" s="14">
        <f t="shared" si="13"/>
        <v>7.1479682854310611E-2</v>
      </c>
      <c r="E55" s="14">
        <f t="shared" si="14"/>
        <v>5.1093450609528265E-3</v>
      </c>
      <c r="F55" s="2">
        <v>2</v>
      </c>
      <c r="G55" s="14">
        <f t="shared" si="15"/>
        <v>0.9167492566897919</v>
      </c>
      <c r="H55" s="14">
        <f t="shared" si="16"/>
        <v>0.84042919964128593</v>
      </c>
      <c r="I55" s="19">
        <f t="shared" si="17"/>
        <v>6.5528946125111315E-2</v>
      </c>
      <c r="K55" s="11">
        <f t="shared" si="18"/>
        <v>2.7538711395027815</v>
      </c>
      <c r="L55" s="11">
        <f t="shared" si="19"/>
        <v>-0.75387113950278151</v>
      </c>
      <c r="M55" s="11">
        <f t="shared" si="20"/>
        <v>0.56832169497522222</v>
      </c>
    </row>
    <row r="56" spans="2:13">
      <c r="B56" t="s">
        <v>97</v>
      </c>
      <c r="C56" s="34">
        <v>0.59199999999999997</v>
      </c>
      <c r="D56" s="14">
        <f t="shared" si="13"/>
        <v>3.6479682854310691E-2</v>
      </c>
      <c r="E56" s="14">
        <f t="shared" si="14"/>
        <v>1.3307672611510893E-3</v>
      </c>
      <c r="F56" s="2">
        <v>4</v>
      </c>
      <c r="G56" s="14">
        <f t="shared" si="15"/>
        <v>-1.0832507433102081</v>
      </c>
      <c r="H56" s="14">
        <f t="shared" si="16"/>
        <v>1.1734321728821184</v>
      </c>
      <c r="I56" s="19">
        <f t="shared" si="17"/>
        <v>-3.9516643567652707E-2</v>
      </c>
      <c r="K56" s="11">
        <f t="shared" si="18"/>
        <v>2.8336243487211901</v>
      </c>
      <c r="L56" s="11">
        <f t="shared" si="19"/>
        <v>1.1663756512788099</v>
      </c>
      <c r="M56" s="11">
        <f t="shared" si="20"/>
        <v>1.360432159896068</v>
      </c>
    </row>
    <row r="57" spans="2:13">
      <c r="B57" t="s">
        <v>98</v>
      </c>
      <c r="C57" s="34">
        <v>0.74</v>
      </c>
      <c r="D57" s="14">
        <f t="shared" si="13"/>
        <v>-0.11152031714568933</v>
      </c>
      <c r="E57" s="14">
        <f t="shared" si="14"/>
        <v>1.2436781136275129E-2</v>
      </c>
      <c r="F57" s="2">
        <v>1</v>
      </c>
      <c r="G57" s="14">
        <f t="shared" si="15"/>
        <v>1.9167492566897919</v>
      </c>
      <c r="H57" s="14">
        <f t="shared" si="16"/>
        <v>3.6739277130208698</v>
      </c>
      <c r="I57" s="19">
        <f t="shared" si="17"/>
        <v>-0.21375648499480987</v>
      </c>
      <c r="K57" s="11">
        <f t="shared" si="18"/>
        <v>3.1708664905590345</v>
      </c>
      <c r="L57" s="11">
        <f t="shared" si="19"/>
        <v>-2.1708664905590345</v>
      </c>
      <c r="M57" s="11">
        <f t="shared" si="20"/>
        <v>4.7126613198320983</v>
      </c>
    </row>
    <row r="58" spans="2:13">
      <c r="B58" t="s">
        <v>99</v>
      </c>
      <c r="C58" s="34">
        <v>0.54400000000000004</v>
      </c>
      <c r="D58" s="14">
        <f t="shared" si="13"/>
        <v>8.4479682854310623E-2</v>
      </c>
      <c r="E58" s="14">
        <f t="shared" si="14"/>
        <v>7.1368168151649041E-3</v>
      </c>
      <c r="F58" s="2">
        <v>1</v>
      </c>
      <c r="G58" s="14">
        <f t="shared" si="15"/>
        <v>1.9167492566897919</v>
      </c>
      <c r="H58" s="14">
        <f t="shared" si="16"/>
        <v>3.6739277130208698</v>
      </c>
      <c r="I58" s="19">
        <f t="shared" si="17"/>
        <v>0.16192636931638923</v>
      </c>
      <c r="K58" s="11">
        <f t="shared" si="18"/>
        <v>2.7242485189359438</v>
      </c>
      <c r="L58" s="11">
        <f t="shared" si="19"/>
        <v>-1.7242485189359438</v>
      </c>
      <c r="M58" s="11">
        <f t="shared" si="20"/>
        <v>2.9730329550527959</v>
      </c>
    </row>
    <row r="59" spans="2:13">
      <c r="B59" t="s">
        <v>100</v>
      </c>
      <c r="C59" s="34">
        <v>0.438</v>
      </c>
      <c r="D59" s="14">
        <f t="shared" si="13"/>
        <v>0.19047968285431066</v>
      </c>
      <c r="E59" s="14">
        <f t="shared" si="14"/>
        <v>3.6282509580278774E-2</v>
      </c>
      <c r="F59" s="2">
        <v>1</v>
      </c>
      <c r="G59" s="14">
        <f t="shared" si="15"/>
        <v>1.9167492566897919</v>
      </c>
      <c r="H59" s="14">
        <f t="shared" si="16"/>
        <v>3.6739277130208698</v>
      </c>
      <c r="I59" s="19">
        <f t="shared" si="17"/>
        <v>0.36510179052550729</v>
      </c>
      <c r="K59" s="11">
        <f t="shared" si="18"/>
        <v>2.4827102281601903</v>
      </c>
      <c r="L59" s="11">
        <f t="shared" si="19"/>
        <v>-1.4827102281601903</v>
      </c>
      <c r="M59" s="11">
        <f t="shared" si="20"/>
        <v>2.1984296206908436</v>
      </c>
    </row>
    <row r="60" spans="2:13">
      <c r="B60" t="s">
        <v>101</v>
      </c>
      <c r="C60" s="34">
        <v>0.30399999999999999</v>
      </c>
      <c r="D60" s="14">
        <f t="shared" si="13"/>
        <v>0.32447968285431067</v>
      </c>
      <c r="E60" s="14">
        <f t="shared" si="14"/>
        <v>0.10528706458523403</v>
      </c>
      <c r="F60" s="2">
        <v>2</v>
      </c>
      <c r="G60" s="14">
        <f t="shared" si="15"/>
        <v>0.9167492566897919</v>
      </c>
      <c r="H60" s="14">
        <f t="shared" si="16"/>
        <v>0.84042919964128593</v>
      </c>
      <c r="I60" s="19">
        <f t="shared" si="17"/>
        <v>0.2974665080676287</v>
      </c>
      <c r="K60" s="11">
        <f t="shared" si="18"/>
        <v>2.1773693700097096</v>
      </c>
      <c r="L60" s="11">
        <f t="shared" si="19"/>
        <v>-0.17736937000970965</v>
      </c>
      <c r="M60" s="11">
        <f t="shared" si="20"/>
        <v>3.1459893417641285E-2</v>
      </c>
    </row>
    <row r="61" spans="2:13">
      <c r="B61" t="s">
        <v>102</v>
      </c>
      <c r="C61" s="34">
        <v>0.78</v>
      </c>
      <c r="D61" s="14">
        <f t="shared" si="13"/>
        <v>-0.15152031714568936</v>
      </c>
      <c r="E61" s="14">
        <f t="shared" si="14"/>
        <v>2.2958406507930285E-2</v>
      </c>
      <c r="F61" s="2">
        <v>4</v>
      </c>
      <c r="G61" s="14">
        <f t="shared" si="15"/>
        <v>-1.0832507433102081</v>
      </c>
      <c r="H61" s="14">
        <f t="shared" si="16"/>
        <v>1.1734321728821184</v>
      </c>
      <c r="I61" s="19">
        <f t="shared" si="17"/>
        <v>0.16413449617466647</v>
      </c>
      <c r="K61" s="11">
        <f t="shared" si="18"/>
        <v>3.2620130153800737</v>
      </c>
      <c r="L61" s="11">
        <f t="shared" si="19"/>
        <v>0.73798698461992629</v>
      </c>
      <c r="M61" s="11">
        <f t="shared" si="20"/>
        <v>0.54462478946841131</v>
      </c>
    </row>
    <row r="62" spans="2:13">
      <c r="B62" t="s">
        <v>103</v>
      </c>
      <c r="C62" s="34">
        <v>0.95099999999999996</v>
      </c>
      <c r="D62" s="14">
        <f t="shared" si="13"/>
        <v>-0.32252031714568929</v>
      </c>
      <c r="E62" s="14">
        <f t="shared" si="14"/>
        <v>0.104019354971756</v>
      </c>
      <c r="F62" s="2">
        <v>3</v>
      </c>
      <c r="G62" s="14">
        <f t="shared" si="15"/>
        <v>-8.3250743310208097E-2</v>
      </c>
      <c r="H62" s="14">
        <f t="shared" si="16"/>
        <v>6.9306862617021583E-3</v>
      </c>
      <c r="I62" s="19">
        <f t="shared" si="17"/>
        <v>2.6850056135022688E-2</v>
      </c>
      <c r="K62" s="11">
        <f t="shared" si="18"/>
        <v>3.6516644089900154</v>
      </c>
      <c r="L62" s="11">
        <f t="shared" si="19"/>
        <v>-0.65166440899001543</v>
      </c>
      <c r="M62" s="11">
        <f t="shared" si="20"/>
        <v>0.42466650194430611</v>
      </c>
    </row>
    <row r="63" spans="2:13">
      <c r="B63" t="s">
        <v>104</v>
      </c>
      <c r="C63" s="34">
        <v>0.58199999999999996</v>
      </c>
      <c r="D63" s="14">
        <f t="shared" si="13"/>
        <v>4.64796828543107E-2</v>
      </c>
      <c r="E63" s="14">
        <f t="shared" si="14"/>
        <v>2.160360918237304E-3</v>
      </c>
      <c r="F63" s="2">
        <v>2</v>
      </c>
      <c r="G63" s="14">
        <f t="shared" si="15"/>
        <v>0.9167492566897919</v>
      </c>
      <c r="H63" s="14">
        <f t="shared" si="16"/>
        <v>0.84042919964128593</v>
      </c>
      <c r="I63" s="19">
        <f t="shared" si="17"/>
        <v>4.2610214707866599E-2</v>
      </c>
      <c r="K63" s="11">
        <f t="shared" si="18"/>
        <v>2.8108377175159305</v>
      </c>
      <c r="L63" s="11">
        <f t="shared" si="19"/>
        <v>-0.81083771751593048</v>
      </c>
      <c r="M63" s="11">
        <f t="shared" si="20"/>
        <v>0.65745780414644384</v>
      </c>
    </row>
    <row r="64" spans="2:13">
      <c r="B64" t="s">
        <v>105</v>
      </c>
      <c r="C64" s="34">
        <v>0.52600000000000002</v>
      </c>
      <c r="D64" s="14">
        <f t="shared" si="13"/>
        <v>0.10247968285431064</v>
      </c>
      <c r="E64" s="14">
        <f t="shared" si="14"/>
        <v>1.0502085397920091E-2</v>
      </c>
      <c r="F64" s="2">
        <v>3</v>
      </c>
      <c r="G64" s="14">
        <f t="shared" si="15"/>
        <v>-8.3250743310208097E-2</v>
      </c>
      <c r="H64" s="14">
        <f t="shared" si="16"/>
        <v>6.9306862617021583E-3</v>
      </c>
      <c r="I64" s="19">
        <f t="shared" si="17"/>
        <v>-8.5315097718157481E-3</v>
      </c>
      <c r="K64" s="11">
        <f t="shared" si="18"/>
        <v>2.6832325827664762</v>
      </c>
      <c r="L64" s="11">
        <f t="shared" si="19"/>
        <v>0.31676741723352375</v>
      </c>
      <c r="M64" s="11">
        <f t="shared" si="20"/>
        <v>0.10034159662079732</v>
      </c>
    </row>
    <row r="65" spans="2:13">
      <c r="B65" t="s">
        <v>106</v>
      </c>
      <c r="C65" s="34">
        <v>0.57799999999999996</v>
      </c>
      <c r="D65" s="14">
        <f t="shared" si="13"/>
        <v>5.0479682854310703E-2</v>
      </c>
      <c r="E65" s="14">
        <f t="shared" si="14"/>
        <v>2.5481983810717902E-3</v>
      </c>
      <c r="F65" s="2">
        <v>2</v>
      </c>
      <c r="G65" s="14">
        <f t="shared" si="15"/>
        <v>0.9167492566897919</v>
      </c>
      <c r="H65" s="14">
        <f t="shared" si="16"/>
        <v>0.84042919964128593</v>
      </c>
      <c r="I65" s="19">
        <f t="shared" si="17"/>
        <v>4.6277211734625769E-2</v>
      </c>
      <c r="K65" s="11">
        <f t="shared" si="18"/>
        <v>2.8017230650338267</v>
      </c>
      <c r="L65" s="11">
        <f t="shared" si="19"/>
        <v>-0.80172306503382673</v>
      </c>
      <c r="M65" s="11">
        <f t="shared" si="20"/>
        <v>0.64275987300723358</v>
      </c>
    </row>
    <row r="66" spans="2:13">
      <c r="B66" t="s">
        <v>107</v>
      </c>
      <c r="C66" s="34">
        <v>0.26200000000000001</v>
      </c>
      <c r="D66" s="14">
        <f t="shared" si="13"/>
        <v>0.36647968285431065</v>
      </c>
      <c r="E66" s="14">
        <f t="shared" si="14"/>
        <v>0.13430735794499613</v>
      </c>
      <c r="F66" s="2">
        <v>2</v>
      </c>
      <c r="G66" s="14">
        <f t="shared" si="15"/>
        <v>0.9167492566897919</v>
      </c>
      <c r="H66" s="14">
        <f t="shared" si="16"/>
        <v>0.84042919964128593</v>
      </c>
      <c r="I66" s="19">
        <f t="shared" si="17"/>
        <v>0.33596997684859997</v>
      </c>
      <c r="K66" s="11">
        <f t="shared" si="18"/>
        <v>2.0816655189476188</v>
      </c>
      <c r="L66" s="11">
        <f t="shared" si="19"/>
        <v>-8.1665518947618754E-2</v>
      </c>
      <c r="M66" s="11">
        <f t="shared" si="20"/>
        <v>6.6692569849838776E-3</v>
      </c>
    </row>
    <row r="67" spans="2:13">
      <c r="B67" t="s">
        <v>108</v>
      </c>
      <c r="C67" s="34">
        <v>0.70199999999999996</v>
      </c>
      <c r="D67" s="14">
        <f t="shared" si="13"/>
        <v>-7.3520317145689296E-2</v>
      </c>
      <c r="E67" s="14">
        <f t="shared" si="14"/>
        <v>5.4052370332027351E-3</v>
      </c>
      <c r="F67" s="2">
        <v>2</v>
      </c>
      <c r="G67" s="14">
        <f t="shared" si="15"/>
        <v>0.9167492566897919</v>
      </c>
      <c r="H67" s="14">
        <f t="shared" si="16"/>
        <v>0.84042919964128593</v>
      </c>
      <c r="I67" s="19">
        <f t="shared" si="17"/>
        <v>-6.7399696094908423E-2</v>
      </c>
      <c r="K67" s="11">
        <f t="shared" si="18"/>
        <v>3.0842772919790473</v>
      </c>
      <c r="L67" s="11">
        <f t="shared" si="19"/>
        <v>-1.0842772919790473</v>
      </c>
      <c r="M67" s="11">
        <f t="shared" si="20"/>
        <v>1.1756572459014163</v>
      </c>
    </row>
    <row r="68" spans="2:13">
      <c r="B68" t="s">
        <v>109</v>
      </c>
      <c r="C68" s="34">
        <v>0.65500000000000003</v>
      </c>
      <c r="D68" s="14">
        <f t="shared" si="13"/>
        <v>-2.6520317145689365E-2</v>
      </c>
      <c r="E68" s="14">
        <f t="shared" si="14"/>
        <v>7.0332722150794535E-4</v>
      </c>
      <c r="F68" s="2">
        <v>9</v>
      </c>
      <c r="G68" s="14">
        <f t="shared" si="15"/>
        <v>-6.0832507433102077</v>
      </c>
      <c r="H68" s="14">
        <f t="shared" si="16"/>
        <v>37.005939605984196</v>
      </c>
      <c r="I68" s="19">
        <f t="shared" si="17"/>
        <v>0.16132973898933728</v>
      </c>
      <c r="K68" s="11">
        <f t="shared" si="18"/>
        <v>2.9771801253143266</v>
      </c>
      <c r="L68" s="11">
        <f t="shared" si="19"/>
        <v>6.0228198746856734</v>
      </c>
      <c r="M68" s="11">
        <f t="shared" si="20"/>
        <v>36.274359242908751</v>
      </c>
    </row>
    <row r="69" spans="2:13">
      <c r="B69" t="s">
        <v>110</v>
      </c>
      <c r="C69" s="34">
        <v>0.64500000000000002</v>
      </c>
      <c r="D69" s="14">
        <f t="shared" si="13"/>
        <v>-1.6520317145689356E-2</v>
      </c>
      <c r="E69" s="14">
        <f t="shared" si="14"/>
        <v>2.7292087859415772E-4</v>
      </c>
      <c r="F69" s="2">
        <v>3</v>
      </c>
      <c r="G69" s="14">
        <f t="shared" si="15"/>
        <v>-8.3250743310208097E-2</v>
      </c>
      <c r="H69" s="14">
        <f t="shared" si="16"/>
        <v>6.9306862617021583E-3</v>
      </c>
      <c r="I69" s="19">
        <f t="shared" si="17"/>
        <v>1.3753286820990143E-3</v>
      </c>
      <c r="K69" s="11">
        <f t="shared" si="18"/>
        <v>2.954393494109067</v>
      </c>
      <c r="L69" s="11">
        <f t="shared" si="19"/>
        <v>4.5606505890932958E-2</v>
      </c>
      <c r="M69" s="11">
        <f t="shared" si="20"/>
        <v>2.0799533795797026E-3</v>
      </c>
    </row>
    <row r="70" spans="2:13">
      <c r="B70" t="s">
        <v>111</v>
      </c>
      <c r="C70" s="34">
        <v>0.85099999999999998</v>
      </c>
      <c r="D70" s="14">
        <f t="shared" si="13"/>
        <v>-0.22252031714568932</v>
      </c>
      <c r="E70" s="14">
        <f t="shared" si="14"/>
        <v>4.9515291542618155E-2</v>
      </c>
      <c r="F70" s="2">
        <v>1</v>
      </c>
      <c r="G70" s="14">
        <f t="shared" si="15"/>
        <v>1.9167492566897919</v>
      </c>
      <c r="H70" s="14">
        <f t="shared" si="16"/>
        <v>3.6739277130208698</v>
      </c>
      <c r="I70" s="19">
        <f t="shared" si="17"/>
        <v>-0.42651565248737677</v>
      </c>
      <c r="K70" s="11">
        <f t="shared" si="18"/>
        <v>3.4237980969374178</v>
      </c>
      <c r="L70" s="11">
        <f t="shared" si="19"/>
        <v>-2.4237980969374178</v>
      </c>
      <c r="M70" s="11">
        <f t="shared" si="20"/>
        <v>5.8747972147174483</v>
      </c>
    </row>
    <row r="71" spans="2:13">
      <c r="B71" t="s">
        <v>112</v>
      </c>
      <c r="C71" s="34">
        <v>0.495</v>
      </c>
      <c r="D71" s="14">
        <f t="shared" si="13"/>
        <v>0.13347968285431067</v>
      </c>
      <c r="E71" s="14">
        <f t="shared" si="14"/>
        <v>1.7816825734887357E-2</v>
      </c>
      <c r="F71" s="2">
        <v>3</v>
      </c>
      <c r="G71" s="14">
        <f t="shared" si="15"/>
        <v>-8.3250743310208097E-2</v>
      </c>
      <c r="H71" s="14">
        <f t="shared" si="16"/>
        <v>6.9306862617021583E-3</v>
      </c>
      <c r="I71" s="19">
        <f t="shared" si="17"/>
        <v>-1.1112282814432202E-2</v>
      </c>
      <c r="K71" s="11">
        <f t="shared" si="18"/>
        <v>2.612594026030171</v>
      </c>
      <c r="L71" s="11">
        <f t="shared" si="19"/>
        <v>0.38740597396982901</v>
      </c>
      <c r="M71" s="11">
        <f t="shared" si="20"/>
        <v>0.15008338866751184</v>
      </c>
    </row>
    <row r="72" spans="2:13">
      <c r="B72" t="s">
        <v>113</v>
      </c>
      <c r="C72" s="34">
        <v>0.93300000000000005</v>
      </c>
      <c r="D72" s="14">
        <f t="shared" si="13"/>
        <v>-0.30452031714568939</v>
      </c>
      <c r="E72" s="14">
        <f t="shared" si="14"/>
        <v>9.2732623554511243E-2</v>
      </c>
      <c r="F72" s="2">
        <v>5</v>
      </c>
      <c r="G72" s="14">
        <f t="shared" si="15"/>
        <v>-2.0832507433102081</v>
      </c>
      <c r="H72" s="14">
        <f t="shared" si="16"/>
        <v>4.3399336595025346</v>
      </c>
      <c r="I72" s="19">
        <f t="shared" si="17"/>
        <v>0.63439217704681772</v>
      </c>
      <c r="K72" s="11">
        <f t="shared" si="18"/>
        <v>3.6106484728205475</v>
      </c>
      <c r="L72" s="11">
        <f t="shared" si="19"/>
        <v>1.3893515271794525</v>
      </c>
      <c r="M72" s="11">
        <f t="shared" si="20"/>
        <v>1.930297666075877</v>
      </c>
    </row>
    <row r="73" spans="2:13">
      <c r="B73" t="s">
        <v>114</v>
      </c>
      <c r="C73" s="34">
        <v>0.58199999999999996</v>
      </c>
      <c r="D73" s="14">
        <f t="shared" si="13"/>
        <v>4.64796828543107E-2</v>
      </c>
      <c r="E73" s="14">
        <f t="shared" si="14"/>
        <v>2.160360918237304E-3</v>
      </c>
      <c r="F73" s="2">
        <v>4</v>
      </c>
      <c r="G73" s="14">
        <f t="shared" si="15"/>
        <v>-1.0832507433102081</v>
      </c>
      <c r="H73" s="14">
        <f t="shared" si="16"/>
        <v>1.1734321728821184</v>
      </c>
      <c r="I73" s="19">
        <f t="shared" si="17"/>
        <v>-5.0349151000754801E-2</v>
      </c>
      <c r="K73" s="11">
        <f t="shared" si="18"/>
        <v>2.8108377175159305</v>
      </c>
      <c r="L73" s="11">
        <f t="shared" si="19"/>
        <v>1.1891622824840695</v>
      </c>
      <c r="M73" s="11">
        <f t="shared" si="20"/>
        <v>1.4141069340827219</v>
      </c>
    </row>
    <row r="74" spans="2:13">
      <c r="B74" t="s">
        <v>115</v>
      </c>
      <c r="C74" s="34">
        <v>0.625</v>
      </c>
      <c r="D74" s="14">
        <f t="shared" si="13"/>
        <v>3.4796828543106617E-3</v>
      </c>
      <c r="E74" s="14">
        <f t="shared" si="14"/>
        <v>1.2108192766583594E-5</v>
      </c>
      <c r="F74" s="2">
        <v>2</v>
      </c>
      <c r="G74" s="14">
        <f t="shared" si="15"/>
        <v>0.9167492566897919</v>
      </c>
      <c r="H74" s="14">
        <f t="shared" si="16"/>
        <v>0.84042919964128593</v>
      </c>
      <c r="I74" s="19">
        <f t="shared" si="17"/>
        <v>3.1899966702055127E-3</v>
      </c>
      <c r="K74" s="11">
        <f t="shared" si="18"/>
        <v>2.9088202316985479</v>
      </c>
      <c r="L74" s="11">
        <f t="shared" si="19"/>
        <v>-0.90882023169854786</v>
      </c>
      <c r="M74" s="11">
        <f t="shared" si="20"/>
        <v>0.82595421354460219</v>
      </c>
    </row>
    <row r="75" spans="2:13">
      <c r="B75" t="s">
        <v>116</v>
      </c>
      <c r="C75" s="34">
        <v>0.69099999999999995</v>
      </c>
      <c r="D75" s="14">
        <f t="shared" si="13"/>
        <v>-6.2520317145689286E-2</v>
      </c>
      <c r="E75" s="14">
        <f t="shared" si="14"/>
        <v>3.90879005599757E-3</v>
      </c>
      <c r="F75" s="2">
        <v>1</v>
      </c>
      <c r="G75" s="14">
        <f t="shared" si="15"/>
        <v>1.9167492566897919</v>
      </c>
      <c r="H75" s="14">
        <f t="shared" si="16"/>
        <v>3.6739277130208698</v>
      </c>
      <c r="I75" s="19">
        <f t="shared" si="17"/>
        <v>-0.11983577141700999</v>
      </c>
      <c r="K75" s="11">
        <f t="shared" si="18"/>
        <v>3.0592119976532617</v>
      </c>
      <c r="L75" s="11">
        <f t="shared" si="19"/>
        <v>-2.0592119976532617</v>
      </c>
      <c r="M75" s="11">
        <f t="shared" si="20"/>
        <v>4.2403540512791364</v>
      </c>
    </row>
    <row r="76" spans="2:13">
      <c r="B76" t="s">
        <v>117</v>
      </c>
      <c r="C76" s="34">
        <v>0.92700000000000005</v>
      </c>
      <c r="D76" s="14">
        <f t="shared" si="13"/>
        <v>-0.29852031714568938</v>
      </c>
      <c r="E76" s="14">
        <f t="shared" si="14"/>
        <v>8.9114379748762976E-2</v>
      </c>
      <c r="F76" s="2">
        <v>3</v>
      </c>
      <c r="G76" s="14">
        <f t="shared" si="15"/>
        <v>-8.3250743310208097E-2</v>
      </c>
      <c r="H76" s="14">
        <f t="shared" si="16"/>
        <v>6.9306862617021583E-3</v>
      </c>
      <c r="I76" s="19">
        <f t="shared" si="17"/>
        <v>2.4852038295577701E-2</v>
      </c>
      <c r="K76" s="11">
        <f t="shared" si="18"/>
        <v>3.5969764940973921</v>
      </c>
      <c r="L76" s="11">
        <f t="shared" si="19"/>
        <v>-0.59697649409739206</v>
      </c>
      <c r="M76" s="11">
        <f t="shared" si="20"/>
        <v>0.35638093450481356</v>
      </c>
    </row>
    <row r="77" spans="2:13">
      <c r="B77" t="s">
        <v>118</v>
      </c>
      <c r="C77" s="34">
        <v>0.73499999999999999</v>
      </c>
      <c r="D77" s="14">
        <f t="shared" si="13"/>
        <v>-0.10652031714568932</v>
      </c>
      <c r="E77" s="14">
        <f t="shared" si="14"/>
        <v>1.1346577964818236E-2</v>
      </c>
      <c r="F77" s="2">
        <v>3</v>
      </c>
      <c r="G77" s="14">
        <f t="shared" si="15"/>
        <v>-8.3250743310208097E-2</v>
      </c>
      <c r="H77" s="14">
        <f t="shared" si="16"/>
        <v>6.9306862617021583E-3</v>
      </c>
      <c r="I77" s="19">
        <f t="shared" si="17"/>
        <v>8.8678955800177411E-3</v>
      </c>
      <c r="K77" s="11">
        <f t="shared" si="18"/>
        <v>3.1594731749564047</v>
      </c>
      <c r="L77" s="11">
        <f t="shared" si="19"/>
        <v>-0.15947317495640467</v>
      </c>
      <c r="M77" s="11">
        <f t="shared" si="20"/>
        <v>2.5431693530676053E-2</v>
      </c>
    </row>
    <row r="78" spans="2:13">
      <c r="B78" t="s">
        <v>119</v>
      </c>
      <c r="C78" s="34">
        <v>0.65200000000000002</v>
      </c>
      <c r="D78" s="14">
        <f t="shared" si="13"/>
        <v>-2.3520317145689362E-2</v>
      </c>
      <c r="E78" s="14">
        <f t="shared" si="14"/>
        <v>5.5320531863380898E-4</v>
      </c>
      <c r="F78" s="2">
        <v>1</v>
      </c>
      <c r="G78" s="14">
        <f t="shared" si="15"/>
        <v>1.9167492566897919</v>
      </c>
      <c r="H78" s="14">
        <f t="shared" si="16"/>
        <v>3.6739277130208698</v>
      </c>
      <c r="I78" s="19">
        <f t="shared" si="17"/>
        <v>-4.508255040610825E-2</v>
      </c>
      <c r="K78" s="11">
        <f t="shared" si="18"/>
        <v>2.9703441359527489</v>
      </c>
      <c r="L78" s="11">
        <f t="shared" si="19"/>
        <v>-1.9703441359527489</v>
      </c>
      <c r="M78" s="11">
        <f t="shared" si="20"/>
        <v>3.8822560140833846</v>
      </c>
    </row>
    <row r="79" spans="2:13">
      <c r="B79" t="s">
        <v>120</v>
      </c>
      <c r="C79" s="34">
        <v>0.59899999999999998</v>
      </c>
      <c r="D79" s="14">
        <f t="shared" si="13"/>
        <v>2.9479682854310685E-2</v>
      </c>
      <c r="E79" s="14">
        <f t="shared" si="14"/>
        <v>8.6905170119073939E-4</v>
      </c>
      <c r="F79" s="2">
        <v>5</v>
      </c>
      <c r="G79" s="14">
        <f t="shared" si="15"/>
        <v>-2.0832507433102081</v>
      </c>
      <c r="H79" s="14">
        <f t="shared" si="16"/>
        <v>4.3399336595025346</v>
      </c>
      <c r="I79" s="19">
        <f t="shared" si="17"/>
        <v>-6.1413571218791929E-2</v>
      </c>
      <c r="K79" s="11">
        <f t="shared" si="18"/>
        <v>2.8495749905648724</v>
      </c>
      <c r="L79" s="11">
        <f t="shared" si="19"/>
        <v>2.1504250094351276</v>
      </c>
      <c r="M79" s="11">
        <f t="shared" si="20"/>
        <v>4.624327721204069</v>
      </c>
    </row>
    <row r="80" spans="2:13">
      <c r="B80" t="s">
        <v>121</v>
      </c>
      <c r="C80" s="34">
        <v>0.85699999999999998</v>
      </c>
      <c r="D80" s="14">
        <f t="shared" si="13"/>
        <v>-0.22852031714568932</v>
      </c>
      <c r="E80" s="14">
        <f t="shared" si="14"/>
        <v>5.2221535348366432E-2</v>
      </c>
      <c r="F80" s="2">
        <v>5</v>
      </c>
      <c r="G80" s="14">
        <f t="shared" si="15"/>
        <v>-2.0832507433102081</v>
      </c>
      <c r="H80" s="14">
        <f t="shared" si="16"/>
        <v>4.3399336595025346</v>
      </c>
      <c r="I80" s="19">
        <f t="shared" si="17"/>
        <v>0.47606512055524175</v>
      </c>
      <c r="K80" s="11">
        <f t="shared" si="18"/>
        <v>3.4374700756605736</v>
      </c>
      <c r="L80" s="11">
        <f t="shared" si="19"/>
        <v>1.5625299243394264</v>
      </c>
      <c r="M80" s="11">
        <f t="shared" si="20"/>
        <v>2.4414997644561733</v>
      </c>
    </row>
    <row r="81" spans="2:13">
      <c r="B81" t="s">
        <v>122</v>
      </c>
      <c r="C81" s="34">
        <v>0.70099999999999996</v>
      </c>
      <c r="D81" s="14">
        <f t="shared" si="13"/>
        <v>-7.2520317145689295E-2</v>
      </c>
      <c r="E81" s="14">
        <f t="shared" si="14"/>
        <v>5.2591963989113569E-3</v>
      </c>
      <c r="F81" s="2">
        <v>1</v>
      </c>
      <c r="G81" s="14">
        <f t="shared" si="15"/>
        <v>1.9167492566897919</v>
      </c>
      <c r="H81" s="14">
        <f t="shared" si="16"/>
        <v>3.6739277130208698</v>
      </c>
      <c r="I81" s="19">
        <f t="shared" si="17"/>
        <v>-0.13900326398390792</v>
      </c>
      <c r="K81" s="11">
        <f t="shared" si="18"/>
        <v>3.0819986288585213</v>
      </c>
      <c r="L81" s="11">
        <f t="shared" si="19"/>
        <v>-2.0819986288585213</v>
      </c>
      <c r="M81" s="11">
        <f t="shared" si="20"/>
        <v>4.3347182905687625</v>
      </c>
    </row>
    <row r="82" spans="2:13">
      <c r="B82" t="s">
        <v>122</v>
      </c>
      <c r="C82" s="34">
        <v>0.70099999999999996</v>
      </c>
      <c r="D82" s="14">
        <f t="shared" ref="D82:D145" si="21">(C$1011-C82)</f>
        <v>-7.2520317145689295E-2</v>
      </c>
      <c r="E82" s="14">
        <f t="shared" ref="E82:E145" si="22">D82^2</f>
        <v>5.2591963989113569E-3</v>
      </c>
      <c r="F82" s="2">
        <v>1</v>
      </c>
      <c r="G82" s="14">
        <f t="shared" ref="G82:G145" si="23">(F$1011-F82)</f>
        <v>1.9167492566897919</v>
      </c>
      <c r="H82" s="14">
        <f t="shared" ref="H82:H145" si="24">G82^2</f>
        <v>3.6739277130208698</v>
      </c>
      <c r="I82" s="19">
        <f t="shared" ref="I82:I145" si="25">D82*G82</f>
        <v>-0.13900326398390792</v>
      </c>
      <c r="K82" s="11">
        <f t="shared" ref="K82:K145" si="26">C82*$G$1015+$G$1018</f>
        <v>3.0819986288585213</v>
      </c>
      <c r="L82" s="11">
        <f t="shared" ref="L82:L145" si="27">F82-K82</f>
        <v>-2.0819986288585213</v>
      </c>
      <c r="M82" s="11">
        <f t="shared" ref="M82:M145" si="28">L82^2</f>
        <v>4.3347182905687625</v>
      </c>
    </row>
    <row r="83" spans="2:13">
      <c r="B83" t="s">
        <v>123</v>
      </c>
      <c r="C83" s="34">
        <v>0.55500000000000005</v>
      </c>
      <c r="D83" s="14">
        <f t="shared" si="21"/>
        <v>7.3479682854310613E-2</v>
      </c>
      <c r="E83" s="14">
        <f t="shared" si="22"/>
        <v>5.3992637923700694E-3</v>
      </c>
      <c r="F83" s="2">
        <v>2</v>
      </c>
      <c r="G83" s="14">
        <f t="shared" si="23"/>
        <v>0.9167492566897919</v>
      </c>
      <c r="H83" s="14">
        <f t="shared" si="24"/>
        <v>0.84042919964128593</v>
      </c>
      <c r="I83" s="19">
        <f t="shared" si="25"/>
        <v>6.7362444638490906E-2</v>
      </c>
      <c r="K83" s="11">
        <f t="shared" si="26"/>
        <v>2.7493138132617294</v>
      </c>
      <c r="L83" s="11">
        <f t="shared" si="27"/>
        <v>-0.74931381326172941</v>
      </c>
      <c r="M83" s="11">
        <f t="shared" si="28"/>
        <v>0.56147119074483387</v>
      </c>
    </row>
    <row r="84" spans="2:13">
      <c r="B84" t="s">
        <v>124</v>
      </c>
      <c r="C84" s="34">
        <v>0.67400000000000004</v>
      </c>
      <c r="D84" s="14">
        <f t="shared" si="21"/>
        <v>-4.5520317145689382E-2</v>
      </c>
      <c r="E84" s="14">
        <f t="shared" si="22"/>
        <v>2.0720992730441428E-3</v>
      </c>
      <c r="F84" s="2">
        <v>2</v>
      </c>
      <c r="G84" s="14">
        <f t="shared" si="23"/>
        <v>0.9167492566897919</v>
      </c>
      <c r="H84" s="14">
        <f t="shared" si="24"/>
        <v>0.84042919964128593</v>
      </c>
      <c r="I84" s="19">
        <f t="shared" si="25"/>
        <v>-4.1730716907594327E-2</v>
      </c>
      <c r="K84" s="11">
        <f t="shared" si="26"/>
        <v>3.0204747246043206</v>
      </c>
      <c r="L84" s="11">
        <f t="shared" si="27"/>
        <v>-1.0204747246043206</v>
      </c>
      <c r="M84" s="11">
        <f t="shared" si="28"/>
        <v>1.041368663556264</v>
      </c>
    </row>
    <row r="85" spans="2:13">
      <c r="B85" t="s">
        <v>125</v>
      </c>
      <c r="C85" s="34">
        <v>0.78700000000000003</v>
      </c>
      <c r="D85" s="14">
        <f t="shared" si="21"/>
        <v>-0.15852031714568937</v>
      </c>
      <c r="E85" s="14">
        <f t="shared" si="22"/>
        <v>2.5128690947969941E-2</v>
      </c>
      <c r="F85" s="2">
        <v>2</v>
      </c>
      <c r="G85" s="14">
        <f t="shared" si="23"/>
        <v>0.9167492566897919</v>
      </c>
      <c r="H85" s="14">
        <f t="shared" si="24"/>
        <v>0.84042919964128593</v>
      </c>
      <c r="I85" s="19">
        <f t="shared" si="25"/>
        <v>-0.1453233829135408</v>
      </c>
      <c r="K85" s="11">
        <f t="shared" si="26"/>
        <v>3.2779636572237556</v>
      </c>
      <c r="L85" s="11">
        <f t="shared" si="27"/>
        <v>-1.2779636572237556</v>
      </c>
      <c r="M85" s="11">
        <f t="shared" si="28"/>
        <v>1.6331911091847167</v>
      </c>
    </row>
    <row r="86" spans="2:13">
      <c r="B86" t="s">
        <v>126</v>
      </c>
      <c r="C86" s="34">
        <v>0.64</v>
      </c>
      <c r="D86" s="14">
        <f t="shared" si="21"/>
        <v>-1.1520317145689352E-2</v>
      </c>
      <c r="E86" s="14">
        <f t="shared" si="22"/>
        <v>1.3271770713726405E-4</v>
      </c>
      <c r="F86" s="2">
        <v>2</v>
      </c>
      <c r="G86" s="14">
        <f t="shared" si="23"/>
        <v>0.9167492566897919</v>
      </c>
      <c r="H86" s="14">
        <f t="shared" si="24"/>
        <v>0.84042919964128593</v>
      </c>
      <c r="I86" s="19">
        <f t="shared" si="25"/>
        <v>-1.0561242180141378E-2</v>
      </c>
      <c r="K86" s="11">
        <f t="shared" si="26"/>
        <v>2.9430001785064372</v>
      </c>
      <c r="L86" s="11">
        <f t="shared" si="27"/>
        <v>-0.94300017850643725</v>
      </c>
      <c r="M86" s="11">
        <f t="shared" si="28"/>
        <v>0.88924933666317252</v>
      </c>
    </row>
    <row r="87" spans="2:13">
      <c r="B87" t="s">
        <v>127</v>
      </c>
      <c r="C87" s="34">
        <v>0.69599999999999995</v>
      </c>
      <c r="D87" s="14">
        <f t="shared" si="21"/>
        <v>-6.752031714568929E-2</v>
      </c>
      <c r="E87" s="14">
        <f t="shared" si="22"/>
        <v>4.5589932274544631E-3</v>
      </c>
      <c r="F87" s="2">
        <v>3</v>
      </c>
      <c r="G87" s="14">
        <f t="shared" si="23"/>
        <v>-8.3250743310208097E-2</v>
      </c>
      <c r="H87" s="14">
        <f t="shared" si="24"/>
        <v>6.9306862617021583E-3</v>
      </c>
      <c r="I87" s="19">
        <f t="shared" si="25"/>
        <v>5.621116590919622E-3</v>
      </c>
      <c r="K87" s="11">
        <f t="shared" si="26"/>
        <v>3.0706053132558919</v>
      </c>
      <c r="L87" s="11">
        <f t="shared" si="27"/>
        <v>-7.0605313255891922E-2</v>
      </c>
      <c r="M87" s="11">
        <f t="shared" si="28"/>
        <v>4.9851102599626279E-3</v>
      </c>
    </row>
    <row r="88" spans="2:13">
      <c r="B88" t="s">
        <v>128</v>
      </c>
      <c r="C88" s="34">
        <v>0.77900000000000003</v>
      </c>
      <c r="D88" s="14">
        <f t="shared" si="21"/>
        <v>-0.15052031714568936</v>
      </c>
      <c r="E88" s="14">
        <f t="shared" si="22"/>
        <v>2.2656365873638909E-2</v>
      </c>
      <c r="F88" s="2">
        <v>3</v>
      </c>
      <c r="G88" s="14">
        <f t="shared" si="23"/>
        <v>-8.3250743310208097E-2</v>
      </c>
      <c r="H88" s="14">
        <f t="shared" si="24"/>
        <v>6.9306862617021583E-3</v>
      </c>
      <c r="I88" s="19">
        <f t="shared" si="25"/>
        <v>1.25309282856669E-2</v>
      </c>
      <c r="K88" s="11">
        <f t="shared" si="26"/>
        <v>3.2597343522595477</v>
      </c>
      <c r="L88" s="11">
        <f t="shared" si="27"/>
        <v>-0.25973435225954766</v>
      </c>
      <c r="M88" s="11">
        <f t="shared" si="28"/>
        <v>6.7461933743686794E-2</v>
      </c>
    </row>
    <row r="89" spans="2:13">
      <c r="B89" t="s">
        <v>129</v>
      </c>
      <c r="C89" s="34">
        <v>0.76200000000000001</v>
      </c>
      <c r="D89" s="14">
        <f t="shared" si="21"/>
        <v>-0.13352031714568935</v>
      </c>
      <c r="E89" s="14">
        <f t="shared" si="22"/>
        <v>1.7827675090685464E-2</v>
      </c>
      <c r="F89" s="2">
        <v>4</v>
      </c>
      <c r="G89" s="14">
        <f t="shared" si="23"/>
        <v>-1.0832507433102081</v>
      </c>
      <c r="H89" s="14">
        <f t="shared" si="24"/>
        <v>1.1734321728821184</v>
      </c>
      <c r="I89" s="19">
        <f t="shared" si="25"/>
        <v>0.14463598279508272</v>
      </c>
      <c r="K89" s="11">
        <f t="shared" si="26"/>
        <v>3.2209970792106062</v>
      </c>
      <c r="L89" s="11">
        <f t="shared" si="27"/>
        <v>0.77900292078939382</v>
      </c>
      <c r="M89" s="11">
        <f t="shared" si="28"/>
        <v>0.60684555059840661</v>
      </c>
    </row>
    <row r="90" spans="2:13">
      <c r="B90" t="s">
        <v>130</v>
      </c>
      <c r="C90" s="34">
        <v>0.50600000000000001</v>
      </c>
      <c r="D90" s="14">
        <f t="shared" si="21"/>
        <v>0.12247968285431066</v>
      </c>
      <c r="E90" s="14">
        <f t="shared" si="22"/>
        <v>1.500127271209252E-2</v>
      </c>
      <c r="F90" s="2">
        <v>4</v>
      </c>
      <c r="G90" s="14">
        <f t="shared" si="23"/>
        <v>-1.0832507433102081</v>
      </c>
      <c r="H90" s="14">
        <f t="shared" si="24"/>
        <v>1.1734321728821184</v>
      </c>
      <c r="I90" s="19">
        <f t="shared" si="25"/>
        <v>-0.13267620749233056</v>
      </c>
      <c r="K90" s="11">
        <f t="shared" si="26"/>
        <v>2.6376593203559566</v>
      </c>
      <c r="L90" s="11">
        <f t="shared" si="27"/>
        <v>1.3623406796440434</v>
      </c>
      <c r="M90" s="11">
        <f t="shared" si="28"/>
        <v>1.8559721274129941</v>
      </c>
    </row>
    <row r="91" spans="2:13">
      <c r="B91" t="s">
        <v>131</v>
      </c>
      <c r="C91" s="34">
        <v>0.61399999999999999</v>
      </c>
      <c r="D91" s="14">
        <f t="shared" si="21"/>
        <v>1.4479682854310671E-2</v>
      </c>
      <c r="E91" s="14">
        <f t="shared" si="22"/>
        <v>2.0966121556141844E-4</v>
      </c>
      <c r="F91" s="2">
        <v>6</v>
      </c>
      <c r="G91" s="14">
        <f t="shared" si="23"/>
        <v>-3.0832507433102081</v>
      </c>
      <c r="H91" s="14">
        <f t="shared" si="24"/>
        <v>9.5064351461229499</v>
      </c>
      <c r="I91" s="19">
        <f t="shared" si="25"/>
        <v>-4.4644492923449457E-2</v>
      </c>
      <c r="K91" s="11">
        <f t="shared" si="26"/>
        <v>2.8837549373727618</v>
      </c>
      <c r="L91" s="11">
        <f t="shared" si="27"/>
        <v>3.1162450626272382</v>
      </c>
      <c r="M91" s="11">
        <f t="shared" si="28"/>
        <v>9.7109832903486399</v>
      </c>
    </row>
    <row r="92" spans="2:13">
      <c r="B92" t="s">
        <v>132</v>
      </c>
      <c r="C92" s="34">
        <v>0.79900000000000004</v>
      </c>
      <c r="D92" s="14">
        <f t="shared" si="21"/>
        <v>-0.17052031714568938</v>
      </c>
      <c r="E92" s="14">
        <f t="shared" si="22"/>
        <v>2.9077178559466489E-2</v>
      </c>
      <c r="F92" s="2">
        <v>1</v>
      </c>
      <c r="G92" s="14">
        <f t="shared" si="23"/>
        <v>1.9167492566897919</v>
      </c>
      <c r="H92" s="14">
        <f t="shared" si="24"/>
        <v>3.6739277130208698</v>
      </c>
      <c r="I92" s="19">
        <f t="shared" si="25"/>
        <v>-0.3268446911395077</v>
      </c>
      <c r="K92" s="11">
        <f t="shared" si="26"/>
        <v>3.3053076146700673</v>
      </c>
      <c r="L92" s="11">
        <f t="shared" si="27"/>
        <v>-2.3053076146700673</v>
      </c>
      <c r="M92" s="11">
        <f t="shared" si="28"/>
        <v>5.3144431982557956</v>
      </c>
    </row>
    <row r="93" spans="2:13">
      <c r="B93" t="s">
        <v>133</v>
      </c>
      <c r="C93" s="34">
        <v>0.65200000000000002</v>
      </c>
      <c r="D93" s="14">
        <f t="shared" si="21"/>
        <v>-2.3520317145689362E-2</v>
      </c>
      <c r="E93" s="14">
        <f t="shared" si="22"/>
        <v>5.5320531863380898E-4</v>
      </c>
      <c r="F93" s="2">
        <v>4</v>
      </c>
      <c r="G93" s="14">
        <f t="shared" si="23"/>
        <v>-1.0832507433102081</v>
      </c>
      <c r="H93" s="14">
        <f t="shared" si="24"/>
        <v>1.1734321728821184</v>
      </c>
      <c r="I93" s="19">
        <f t="shared" si="25"/>
        <v>2.5478401030959833E-2</v>
      </c>
      <c r="K93" s="11">
        <f t="shared" si="26"/>
        <v>2.9703441359527489</v>
      </c>
      <c r="L93" s="11">
        <f t="shared" si="27"/>
        <v>1.0296558640472511</v>
      </c>
      <c r="M93" s="11">
        <f t="shared" si="28"/>
        <v>1.0601911983668912</v>
      </c>
    </row>
    <row r="94" spans="2:13">
      <c r="B94" t="s">
        <v>134</v>
      </c>
      <c r="C94" s="34">
        <v>0.439</v>
      </c>
      <c r="D94" s="14">
        <f t="shared" si="21"/>
        <v>0.18947968285431066</v>
      </c>
      <c r="E94" s="14">
        <f t="shared" si="22"/>
        <v>3.5902550214570152E-2</v>
      </c>
      <c r="F94" s="2">
        <v>1</v>
      </c>
      <c r="G94" s="14">
        <f t="shared" si="23"/>
        <v>1.9167492566897919</v>
      </c>
      <c r="H94" s="14">
        <f t="shared" si="24"/>
        <v>3.6739277130208698</v>
      </c>
      <c r="I94" s="19">
        <f t="shared" si="25"/>
        <v>0.36318504126881745</v>
      </c>
      <c r="K94" s="11">
        <f t="shared" si="26"/>
        <v>2.4849888912807163</v>
      </c>
      <c r="L94" s="11">
        <f t="shared" si="27"/>
        <v>-1.4849888912807163</v>
      </c>
      <c r="M94" s="11">
        <f t="shared" si="28"/>
        <v>2.2051920072271312</v>
      </c>
    </row>
    <row r="95" spans="2:13">
      <c r="B95" t="s">
        <v>135</v>
      </c>
      <c r="C95" s="34">
        <v>0.66500000000000004</v>
      </c>
      <c r="D95" s="14">
        <f t="shared" si="21"/>
        <v>-3.6520317145689374E-2</v>
      </c>
      <c r="E95" s="14">
        <f t="shared" si="22"/>
        <v>1.3337335644217332E-3</v>
      </c>
      <c r="F95" s="2">
        <v>1</v>
      </c>
      <c r="G95" s="14">
        <f t="shared" si="23"/>
        <v>1.9167492566897919</v>
      </c>
      <c r="H95" s="14">
        <f t="shared" si="24"/>
        <v>3.6739277130208698</v>
      </c>
      <c r="I95" s="19">
        <f t="shared" si="25"/>
        <v>-7.0000290743075566E-2</v>
      </c>
      <c r="K95" s="11">
        <f t="shared" si="26"/>
        <v>2.9999667565195867</v>
      </c>
      <c r="L95" s="11">
        <f t="shared" si="27"/>
        <v>-1.9999667565195867</v>
      </c>
      <c r="M95" s="11">
        <f t="shared" si="28"/>
        <v>3.9998670271834755</v>
      </c>
    </row>
    <row r="96" spans="2:13">
      <c r="B96" t="s">
        <v>136</v>
      </c>
      <c r="C96" s="34">
        <v>0.51800000000000002</v>
      </c>
      <c r="D96" s="14">
        <f t="shared" si="21"/>
        <v>0.11047968285431065</v>
      </c>
      <c r="E96" s="14">
        <f t="shared" si="22"/>
        <v>1.2205760323589061E-2</v>
      </c>
      <c r="F96" s="2">
        <v>1</v>
      </c>
      <c r="G96" s="14">
        <f t="shared" si="23"/>
        <v>1.9167492566897919</v>
      </c>
      <c r="H96" s="14">
        <f t="shared" si="24"/>
        <v>3.6739277130208698</v>
      </c>
      <c r="I96" s="19">
        <f t="shared" si="25"/>
        <v>0.21176184999032388</v>
      </c>
      <c r="K96" s="11">
        <f t="shared" si="26"/>
        <v>2.6650032778022683</v>
      </c>
      <c r="L96" s="11">
        <f t="shared" si="27"/>
        <v>-1.6650032778022683</v>
      </c>
      <c r="M96" s="11">
        <f t="shared" si="28"/>
        <v>2.7722359150922973</v>
      </c>
    </row>
    <row r="97" spans="2:13">
      <c r="B97" t="s">
        <v>137</v>
      </c>
      <c r="C97" s="34">
        <v>0.55900000000000005</v>
      </c>
      <c r="D97" s="14">
        <f t="shared" si="21"/>
        <v>6.9479682854310609E-2</v>
      </c>
      <c r="E97" s="14">
        <f t="shared" si="22"/>
        <v>4.8274263295355838E-3</v>
      </c>
      <c r="F97" s="2">
        <v>1</v>
      </c>
      <c r="G97" s="14">
        <f t="shared" si="23"/>
        <v>1.9167492566897919</v>
      </c>
      <c r="H97" s="14">
        <f t="shared" si="24"/>
        <v>3.6739277130208698</v>
      </c>
      <c r="I97" s="19">
        <f t="shared" si="25"/>
        <v>0.13317513046604235</v>
      </c>
      <c r="K97" s="11">
        <f t="shared" si="26"/>
        <v>2.7584284657438332</v>
      </c>
      <c r="L97" s="11">
        <f t="shared" si="27"/>
        <v>-1.7584284657438332</v>
      </c>
      <c r="M97" s="11">
        <f t="shared" si="28"/>
        <v>3.0920706691382112</v>
      </c>
    </row>
    <row r="98" spans="2:13">
      <c r="B98" t="s">
        <v>138</v>
      </c>
      <c r="C98" s="34">
        <v>0.78400000000000003</v>
      </c>
      <c r="D98" s="14">
        <f t="shared" si="21"/>
        <v>-0.15552031714568937</v>
      </c>
      <c r="E98" s="14">
        <f t="shared" si="22"/>
        <v>2.4186569045095804E-2</v>
      </c>
      <c r="F98" s="2">
        <v>5</v>
      </c>
      <c r="G98" s="14">
        <f t="shared" si="23"/>
        <v>-2.0832507433102081</v>
      </c>
      <c r="H98" s="14">
        <f t="shared" si="24"/>
        <v>4.3399336595025346</v>
      </c>
      <c r="I98" s="19">
        <f t="shared" si="25"/>
        <v>0.32398781629359669</v>
      </c>
      <c r="K98" s="11">
        <f t="shared" si="26"/>
        <v>3.2711276678621779</v>
      </c>
      <c r="L98" s="11">
        <f t="shared" si="27"/>
        <v>1.7288723321378221</v>
      </c>
      <c r="M98" s="11">
        <f t="shared" si="28"/>
        <v>2.9889995408316716</v>
      </c>
    </row>
    <row r="99" spans="2:13">
      <c r="B99" t="s">
        <v>139</v>
      </c>
      <c r="C99" s="34">
        <v>0.67500000000000004</v>
      </c>
      <c r="D99" s="14">
        <f t="shared" si="21"/>
        <v>-4.6520317145689383E-2</v>
      </c>
      <c r="E99" s="14">
        <f t="shared" si="22"/>
        <v>2.1641399073355216E-3</v>
      </c>
      <c r="F99" s="2">
        <v>9</v>
      </c>
      <c r="G99" s="14">
        <f t="shared" si="23"/>
        <v>-6.0832507433102077</v>
      </c>
      <c r="H99" s="14">
        <f t="shared" si="24"/>
        <v>37.005939605984196</v>
      </c>
      <c r="I99" s="19">
        <f t="shared" si="25"/>
        <v>0.28299475385554151</v>
      </c>
      <c r="K99" s="11">
        <f t="shared" si="26"/>
        <v>3.0227533877248467</v>
      </c>
      <c r="L99" s="11">
        <f t="shared" si="27"/>
        <v>5.9772466122751533</v>
      </c>
      <c r="M99" s="11">
        <f t="shared" si="28"/>
        <v>35.727477063954794</v>
      </c>
    </row>
    <row r="100" spans="2:13">
      <c r="B100" t="s">
        <v>140</v>
      </c>
      <c r="C100" s="34">
        <v>0.51600000000000001</v>
      </c>
      <c r="D100" s="14">
        <f t="shared" si="21"/>
        <v>0.11247968285431065</v>
      </c>
      <c r="E100" s="14">
        <f t="shared" si="22"/>
        <v>1.2651679055006304E-2</v>
      </c>
      <c r="F100" s="2">
        <v>5</v>
      </c>
      <c r="G100" s="14">
        <f t="shared" si="23"/>
        <v>-2.0832507433102081</v>
      </c>
      <c r="H100" s="14">
        <f t="shared" si="24"/>
        <v>4.3399336595025346</v>
      </c>
      <c r="I100" s="19">
        <f t="shared" si="25"/>
        <v>-0.23432338291353913</v>
      </c>
      <c r="K100" s="11">
        <f t="shared" si="26"/>
        <v>2.6604459515612167</v>
      </c>
      <c r="L100" s="11">
        <f t="shared" si="27"/>
        <v>2.3395540484387833</v>
      </c>
      <c r="M100" s="11">
        <f t="shared" si="28"/>
        <v>5.4735131455663009</v>
      </c>
    </row>
    <row r="101" spans="2:13">
      <c r="B101" t="s">
        <v>141</v>
      </c>
      <c r="C101" s="34">
        <v>0.71199999999999997</v>
      </c>
      <c r="D101" s="14">
        <f t="shared" si="21"/>
        <v>-8.3520317145689305E-2</v>
      </c>
      <c r="E101" s="14">
        <f t="shared" si="22"/>
        <v>6.9756433761165226E-3</v>
      </c>
      <c r="F101" s="2">
        <v>1</v>
      </c>
      <c r="G101" s="14">
        <f t="shared" si="23"/>
        <v>1.9167492566897919</v>
      </c>
      <c r="H101" s="14">
        <f t="shared" si="24"/>
        <v>3.6739277130208698</v>
      </c>
      <c r="I101" s="19">
        <f t="shared" si="25"/>
        <v>-0.16008750580749564</v>
      </c>
      <c r="K101" s="11">
        <f t="shared" si="26"/>
        <v>3.1070639231843074</v>
      </c>
      <c r="L101" s="11">
        <f t="shared" si="27"/>
        <v>-2.1070639231843074</v>
      </c>
      <c r="M101" s="11">
        <f t="shared" si="28"/>
        <v>4.4397183763848442</v>
      </c>
    </row>
    <row r="102" spans="2:13">
      <c r="B102" t="s">
        <v>142</v>
      </c>
      <c r="C102" s="34">
        <v>0.76400000000000001</v>
      </c>
      <c r="D102" s="14">
        <f t="shared" si="21"/>
        <v>-0.13552031714568935</v>
      </c>
      <c r="E102" s="14">
        <f t="shared" si="22"/>
        <v>1.8365756359268223E-2</v>
      </c>
      <c r="F102" s="2">
        <v>5</v>
      </c>
      <c r="G102" s="14">
        <f t="shared" si="23"/>
        <v>-2.0832507433102081</v>
      </c>
      <c r="H102" s="14">
        <f t="shared" si="24"/>
        <v>4.3399336595025346</v>
      </c>
      <c r="I102" s="19">
        <f t="shared" si="25"/>
        <v>0.28232280142739247</v>
      </c>
      <c r="K102" s="11">
        <f t="shared" si="26"/>
        <v>3.2255544054516578</v>
      </c>
      <c r="L102" s="11">
        <f t="shared" si="27"/>
        <v>1.7744455945483422</v>
      </c>
      <c r="M102" s="11">
        <f t="shared" si="28"/>
        <v>3.1486571680120194</v>
      </c>
    </row>
    <row r="103" spans="2:13">
      <c r="B103" t="s">
        <v>143</v>
      </c>
      <c r="C103" s="34">
        <v>0.92</v>
      </c>
      <c r="D103" s="14">
        <f t="shared" si="21"/>
        <v>-0.29152031714568938</v>
      </c>
      <c r="E103" s="14">
        <f t="shared" si="22"/>
        <v>8.498409530872332E-2</v>
      </c>
      <c r="F103" s="2">
        <v>7</v>
      </c>
      <c r="G103" s="14">
        <f t="shared" si="23"/>
        <v>-4.0832507433102077</v>
      </c>
      <c r="H103" s="14">
        <f t="shared" si="24"/>
        <v>16.672936632743362</v>
      </c>
      <c r="I103" s="19">
        <f t="shared" si="25"/>
        <v>1.1903505516751636</v>
      </c>
      <c r="K103" s="11">
        <f t="shared" si="26"/>
        <v>3.5810258522537097</v>
      </c>
      <c r="L103" s="11">
        <f t="shared" si="27"/>
        <v>3.4189741477462903</v>
      </c>
      <c r="M103" s="11">
        <f t="shared" si="28"/>
        <v>11.689384222957472</v>
      </c>
    </row>
    <row r="104" spans="2:13">
      <c r="B104" t="s">
        <v>144</v>
      </c>
      <c r="C104" s="34">
        <v>0.84499999999999997</v>
      </c>
      <c r="D104" s="14">
        <f t="shared" si="21"/>
        <v>-0.21652031714568931</v>
      </c>
      <c r="E104" s="14">
        <f t="shared" si="22"/>
        <v>4.688104773686988E-2</v>
      </c>
      <c r="F104" s="2">
        <v>1</v>
      </c>
      <c r="G104" s="14">
        <f t="shared" si="23"/>
        <v>1.9167492566897919</v>
      </c>
      <c r="H104" s="14">
        <f t="shared" si="24"/>
        <v>3.6739277130208698</v>
      </c>
      <c r="I104" s="19">
        <f t="shared" si="25"/>
        <v>-0.41501515694723801</v>
      </c>
      <c r="K104" s="11">
        <f t="shared" si="26"/>
        <v>3.4101261182142619</v>
      </c>
      <c r="L104" s="11">
        <f t="shared" si="27"/>
        <v>-2.4101261182142619</v>
      </c>
      <c r="M104" s="11">
        <f t="shared" si="28"/>
        <v>5.8087079056985464</v>
      </c>
    </row>
    <row r="105" spans="2:13">
      <c r="B105" t="s">
        <v>145</v>
      </c>
      <c r="C105" s="34">
        <v>0.70099999999999996</v>
      </c>
      <c r="D105" s="14">
        <f t="shared" si="21"/>
        <v>-7.2520317145689295E-2</v>
      </c>
      <c r="E105" s="14">
        <f t="shared" si="22"/>
        <v>5.2591963989113569E-3</v>
      </c>
      <c r="F105" s="2">
        <v>2</v>
      </c>
      <c r="G105" s="14">
        <f t="shared" si="23"/>
        <v>0.9167492566897919</v>
      </c>
      <c r="H105" s="14">
        <f t="shared" si="24"/>
        <v>0.84042919964128593</v>
      </c>
      <c r="I105" s="19">
        <f t="shared" si="25"/>
        <v>-6.6482946838218634E-2</v>
      </c>
      <c r="K105" s="11">
        <f t="shared" si="26"/>
        <v>3.0819986288585213</v>
      </c>
      <c r="L105" s="11">
        <f t="shared" si="27"/>
        <v>-1.0819986288585213</v>
      </c>
      <c r="M105" s="11">
        <f t="shared" si="28"/>
        <v>1.1707210328517201</v>
      </c>
    </row>
    <row r="106" spans="2:13">
      <c r="B106" t="s">
        <v>146</v>
      </c>
      <c r="C106" s="34">
        <v>0.69099999999999995</v>
      </c>
      <c r="D106" s="14">
        <f t="shared" si="21"/>
        <v>-6.2520317145689286E-2</v>
      </c>
      <c r="E106" s="14">
        <f t="shared" si="22"/>
        <v>3.90879005599757E-3</v>
      </c>
      <c r="F106" s="2">
        <v>1</v>
      </c>
      <c r="G106" s="14">
        <f t="shared" si="23"/>
        <v>1.9167492566897919</v>
      </c>
      <c r="H106" s="14">
        <f t="shared" si="24"/>
        <v>3.6739277130208698</v>
      </c>
      <c r="I106" s="19">
        <f t="shared" si="25"/>
        <v>-0.11983577141700999</v>
      </c>
      <c r="K106" s="11">
        <f t="shared" si="26"/>
        <v>3.0592119976532617</v>
      </c>
      <c r="L106" s="11">
        <f t="shared" si="27"/>
        <v>-2.0592119976532617</v>
      </c>
      <c r="M106" s="11">
        <f t="shared" si="28"/>
        <v>4.2403540512791364</v>
      </c>
    </row>
    <row r="107" spans="2:13">
      <c r="B107" t="s">
        <v>147</v>
      </c>
      <c r="C107" s="34">
        <v>0.68400000000000005</v>
      </c>
      <c r="D107" s="14">
        <f t="shared" si="21"/>
        <v>-5.5520317145689391E-2</v>
      </c>
      <c r="E107" s="14">
        <f t="shared" si="22"/>
        <v>3.0825056159579315E-3</v>
      </c>
      <c r="F107" s="2">
        <v>1</v>
      </c>
      <c r="G107" s="14">
        <f t="shared" si="23"/>
        <v>1.9167492566897919</v>
      </c>
      <c r="H107" s="14">
        <f t="shared" si="24"/>
        <v>3.6739277130208698</v>
      </c>
      <c r="I107" s="19">
        <f t="shared" si="25"/>
        <v>-0.10641852662018164</v>
      </c>
      <c r="K107" s="11">
        <f t="shared" si="26"/>
        <v>3.0432613558095802</v>
      </c>
      <c r="L107" s="11">
        <f t="shared" si="27"/>
        <v>-2.0432613558095802</v>
      </c>
      <c r="M107" s="11">
        <f t="shared" si="28"/>
        <v>4.174916968144804</v>
      </c>
    </row>
    <row r="108" spans="2:13">
      <c r="B108" t="s">
        <v>148</v>
      </c>
      <c r="C108" s="34">
        <v>0.79400000000000004</v>
      </c>
      <c r="D108" s="14">
        <f t="shared" si="21"/>
        <v>-0.16552031714568938</v>
      </c>
      <c r="E108" s="14">
        <f t="shared" si="22"/>
        <v>2.7396975388009594E-2</v>
      </c>
      <c r="F108" s="2">
        <v>7</v>
      </c>
      <c r="G108" s="14">
        <f t="shared" si="23"/>
        <v>-4.0832507433102077</v>
      </c>
      <c r="H108" s="14">
        <f t="shared" si="24"/>
        <v>16.672936632743362</v>
      </c>
      <c r="I108" s="19">
        <f t="shared" si="25"/>
        <v>0.67586095801807744</v>
      </c>
      <c r="K108" s="11">
        <f t="shared" si="26"/>
        <v>3.2939142990674375</v>
      </c>
      <c r="L108" s="11">
        <f t="shared" si="27"/>
        <v>3.7060857009325625</v>
      </c>
      <c r="M108" s="11">
        <f t="shared" si="28"/>
        <v>13.735071222656803</v>
      </c>
    </row>
    <row r="109" spans="2:13">
      <c r="B109" t="s">
        <v>149</v>
      </c>
      <c r="C109" s="34">
        <v>0.70899999999999996</v>
      </c>
      <c r="D109" s="14">
        <f t="shared" si="21"/>
        <v>-8.0520317145689302E-2</v>
      </c>
      <c r="E109" s="14">
        <f t="shared" si="22"/>
        <v>6.4835214732423862E-3</v>
      </c>
      <c r="F109" s="2">
        <v>1</v>
      </c>
      <c r="G109" s="14">
        <f t="shared" si="23"/>
        <v>1.9167492566897919</v>
      </c>
      <c r="H109" s="14">
        <f t="shared" si="24"/>
        <v>3.6739277130208698</v>
      </c>
      <c r="I109" s="19">
        <f t="shared" si="25"/>
        <v>-0.15433725803742629</v>
      </c>
      <c r="K109" s="11">
        <f t="shared" si="26"/>
        <v>3.1002279338227297</v>
      </c>
      <c r="L109" s="11">
        <f t="shared" si="27"/>
        <v>-2.1002279338227297</v>
      </c>
      <c r="M109" s="11">
        <f t="shared" si="28"/>
        <v>4.4109573740092918</v>
      </c>
    </row>
    <row r="110" spans="2:13">
      <c r="B110" t="s">
        <v>150</v>
      </c>
      <c r="C110" s="34">
        <v>0.51800000000000002</v>
      </c>
      <c r="D110" s="14">
        <f t="shared" si="21"/>
        <v>0.11047968285431065</v>
      </c>
      <c r="E110" s="14">
        <f t="shared" si="22"/>
        <v>1.2205760323589061E-2</v>
      </c>
      <c r="F110" s="2">
        <v>7</v>
      </c>
      <c r="G110" s="14">
        <f t="shared" si="23"/>
        <v>-4.0832507433102077</v>
      </c>
      <c r="H110" s="14">
        <f t="shared" si="24"/>
        <v>16.672936632743362</v>
      </c>
      <c r="I110" s="19">
        <f t="shared" si="25"/>
        <v>-0.45111624713553994</v>
      </c>
      <c r="K110" s="11">
        <f t="shared" si="26"/>
        <v>2.6650032778022683</v>
      </c>
      <c r="L110" s="11">
        <f t="shared" si="27"/>
        <v>4.3349967221977312</v>
      </c>
      <c r="M110" s="11">
        <f t="shared" si="28"/>
        <v>18.792196581465074</v>
      </c>
    </row>
    <row r="111" spans="2:13">
      <c r="B111" t="s">
        <v>151</v>
      </c>
      <c r="C111" s="34">
        <v>0.754</v>
      </c>
      <c r="D111" s="14">
        <f t="shared" si="21"/>
        <v>-0.12552031714568934</v>
      </c>
      <c r="E111" s="14">
        <f t="shared" si="22"/>
        <v>1.5755350016354433E-2</v>
      </c>
      <c r="F111" s="2">
        <v>2</v>
      </c>
      <c r="G111" s="14">
        <f t="shared" si="23"/>
        <v>0.9167492566897919</v>
      </c>
      <c r="H111" s="14">
        <f t="shared" si="24"/>
        <v>0.84042919964128593</v>
      </c>
      <c r="I111" s="19">
        <f t="shared" si="25"/>
        <v>-0.11507065744277764</v>
      </c>
      <c r="K111" s="11">
        <f t="shared" si="26"/>
        <v>3.2027677742463982</v>
      </c>
      <c r="L111" s="11">
        <f t="shared" si="27"/>
        <v>-1.2027677742463982</v>
      </c>
      <c r="M111" s="11">
        <f t="shared" si="28"/>
        <v>1.4466503187656348</v>
      </c>
    </row>
    <row r="112" spans="2:13">
      <c r="B112" t="s">
        <v>152</v>
      </c>
      <c r="C112" s="34">
        <v>0.54300000000000004</v>
      </c>
      <c r="D112" s="14">
        <f t="shared" si="21"/>
        <v>8.5479682854310624E-2</v>
      </c>
      <c r="E112" s="14">
        <f t="shared" si="22"/>
        <v>7.3067761808735254E-3</v>
      </c>
      <c r="F112" s="2">
        <v>1</v>
      </c>
      <c r="G112" s="14">
        <f t="shared" si="23"/>
        <v>1.9167492566897919</v>
      </c>
      <c r="H112" s="14">
        <f t="shared" si="24"/>
        <v>3.6739277130208698</v>
      </c>
      <c r="I112" s="19">
        <f t="shared" si="25"/>
        <v>0.16384311857307904</v>
      </c>
      <c r="K112" s="11">
        <f t="shared" si="26"/>
        <v>2.7219698558154177</v>
      </c>
      <c r="L112" s="11">
        <f t="shared" si="27"/>
        <v>-1.7219698558154177</v>
      </c>
      <c r="M112" s="11">
        <f t="shared" si="28"/>
        <v>2.9651801843369707</v>
      </c>
    </row>
    <row r="113" spans="2:13">
      <c r="B113" t="s">
        <v>153</v>
      </c>
      <c r="C113" s="34">
        <v>0.75800000000000001</v>
      </c>
      <c r="D113" s="14">
        <f t="shared" si="21"/>
        <v>-0.12952031714568935</v>
      </c>
      <c r="E113" s="14">
        <f t="shared" si="22"/>
        <v>1.6775512553519948E-2</v>
      </c>
      <c r="F113" s="2">
        <v>2</v>
      </c>
      <c r="G113" s="14">
        <f t="shared" si="23"/>
        <v>0.9167492566897919</v>
      </c>
      <c r="H113" s="14">
        <f t="shared" si="24"/>
        <v>0.84042919964128593</v>
      </c>
      <c r="I113" s="19">
        <f t="shared" si="25"/>
        <v>-0.11873765446953681</v>
      </c>
      <c r="K113" s="11">
        <f t="shared" si="26"/>
        <v>3.2118824267285024</v>
      </c>
      <c r="L113" s="11">
        <f t="shared" si="27"/>
        <v>-1.2118824267285024</v>
      </c>
      <c r="M113" s="11">
        <f t="shared" si="28"/>
        <v>1.4686590162133641</v>
      </c>
    </row>
    <row r="114" spans="2:13">
      <c r="B114" t="s">
        <v>154</v>
      </c>
      <c r="C114" s="34">
        <v>0.76</v>
      </c>
      <c r="D114" s="14">
        <f t="shared" si="21"/>
        <v>-0.13152031714568935</v>
      </c>
      <c r="E114" s="14">
        <f t="shared" si="22"/>
        <v>1.7297593822102709E-2</v>
      </c>
      <c r="F114" s="2">
        <v>7</v>
      </c>
      <c r="G114" s="14">
        <f t="shared" si="23"/>
        <v>-4.0832507433102077</v>
      </c>
      <c r="H114" s="14">
        <f t="shared" si="24"/>
        <v>16.672936632743362</v>
      </c>
      <c r="I114" s="19">
        <f t="shared" si="25"/>
        <v>0.53703043274553031</v>
      </c>
      <c r="K114" s="11">
        <f t="shared" si="26"/>
        <v>3.2164397529695541</v>
      </c>
      <c r="L114" s="11">
        <f t="shared" si="27"/>
        <v>3.7835602470304459</v>
      </c>
      <c r="M114" s="11">
        <f t="shared" si="28"/>
        <v>14.315328142909088</v>
      </c>
    </row>
    <row r="115" spans="2:13">
      <c r="B115" t="s">
        <v>155</v>
      </c>
      <c r="C115" s="34">
        <v>0.55300000000000005</v>
      </c>
      <c r="D115" s="14">
        <f t="shared" si="21"/>
        <v>7.5479682854310615E-2</v>
      </c>
      <c r="E115" s="14">
        <f t="shared" si="22"/>
        <v>5.6971825237873116E-3</v>
      </c>
      <c r="F115" s="2">
        <v>1</v>
      </c>
      <c r="G115" s="14">
        <f t="shared" si="23"/>
        <v>1.9167492566897919</v>
      </c>
      <c r="H115" s="14">
        <f t="shared" si="24"/>
        <v>3.6739277130208698</v>
      </c>
      <c r="I115" s="19">
        <f t="shared" si="25"/>
        <v>0.14467562600618111</v>
      </c>
      <c r="K115" s="11">
        <f t="shared" si="26"/>
        <v>2.7447564870206778</v>
      </c>
      <c r="L115" s="11">
        <f t="shared" si="27"/>
        <v>-1.7447564870206778</v>
      </c>
      <c r="M115" s="11">
        <f t="shared" si="28"/>
        <v>3.0441751990007364</v>
      </c>
    </row>
    <row r="116" spans="2:13">
      <c r="B116" t="s">
        <v>156</v>
      </c>
      <c r="C116" s="34">
        <v>0.63800000000000001</v>
      </c>
      <c r="D116" s="14">
        <f t="shared" si="21"/>
        <v>-9.5203171456893498E-3</v>
      </c>
      <c r="E116" s="14">
        <f t="shared" si="22"/>
        <v>9.0636438554506611E-5</v>
      </c>
      <c r="F116" s="2">
        <v>4</v>
      </c>
      <c r="G116" s="14">
        <f t="shared" si="23"/>
        <v>-1.0832507433102081</v>
      </c>
      <c r="H116" s="14">
        <f t="shared" si="24"/>
        <v>1.1734321728821184</v>
      </c>
      <c r="I116" s="19">
        <f t="shared" si="25"/>
        <v>1.0312890624616907E-2</v>
      </c>
      <c r="K116" s="11">
        <f t="shared" si="26"/>
        <v>2.9384428522653856</v>
      </c>
      <c r="L116" s="11">
        <f t="shared" si="27"/>
        <v>1.0615571477346144</v>
      </c>
      <c r="M116" s="11">
        <f t="shared" si="28"/>
        <v>1.12690357790645</v>
      </c>
    </row>
    <row r="117" spans="2:13">
      <c r="B117" t="s">
        <v>157</v>
      </c>
      <c r="C117" s="34">
        <v>0.45600000000000002</v>
      </c>
      <c r="D117" s="14">
        <f t="shared" si="21"/>
        <v>0.17247968285431065</v>
      </c>
      <c r="E117" s="14">
        <f t="shared" si="22"/>
        <v>2.9749240997523581E-2</v>
      </c>
      <c r="F117" s="2">
        <v>1</v>
      </c>
      <c r="G117" s="14">
        <f t="shared" si="23"/>
        <v>1.9167492566897919</v>
      </c>
      <c r="H117" s="14">
        <f t="shared" si="24"/>
        <v>3.6739277130208698</v>
      </c>
      <c r="I117" s="19">
        <f t="shared" si="25"/>
        <v>0.33060030390509099</v>
      </c>
      <c r="K117" s="11">
        <f t="shared" si="26"/>
        <v>2.5237261643296582</v>
      </c>
      <c r="L117" s="11">
        <f t="shared" si="27"/>
        <v>-1.5237261643296582</v>
      </c>
      <c r="M117" s="11">
        <f t="shared" si="28"/>
        <v>2.3217414238627727</v>
      </c>
    </row>
    <row r="118" spans="2:13">
      <c r="B118" t="s">
        <v>158</v>
      </c>
      <c r="C118" s="34">
        <v>0.51300000000000001</v>
      </c>
      <c r="D118" s="14">
        <f t="shared" si="21"/>
        <v>0.11547968285431065</v>
      </c>
      <c r="E118" s="14">
        <f t="shared" si="22"/>
        <v>1.3335557152132169E-2</v>
      </c>
      <c r="F118" s="2">
        <v>4</v>
      </c>
      <c r="G118" s="14">
        <f t="shared" si="23"/>
        <v>-1.0832507433102081</v>
      </c>
      <c r="H118" s="14">
        <f t="shared" si="24"/>
        <v>1.1734321728821184</v>
      </c>
      <c r="I118" s="19">
        <f t="shared" si="25"/>
        <v>-0.12509345228915911</v>
      </c>
      <c r="K118" s="11">
        <f t="shared" si="26"/>
        <v>2.6536099621996385</v>
      </c>
      <c r="L118" s="11">
        <f t="shared" si="27"/>
        <v>1.3463900378003615</v>
      </c>
      <c r="M118" s="11">
        <f t="shared" si="28"/>
        <v>1.8127661338880587</v>
      </c>
    </row>
    <row r="119" spans="2:13">
      <c r="B119" t="s">
        <v>159</v>
      </c>
      <c r="C119" s="34">
        <v>0.621</v>
      </c>
      <c r="D119" s="14">
        <f t="shared" si="21"/>
        <v>7.4796828543106653E-3</v>
      </c>
      <c r="E119" s="14">
        <f t="shared" si="22"/>
        <v>5.5945655601068944E-5</v>
      </c>
      <c r="F119" s="2">
        <v>3</v>
      </c>
      <c r="G119" s="14">
        <f t="shared" si="23"/>
        <v>-8.3250743310208097E-2</v>
      </c>
      <c r="H119" s="14">
        <f t="shared" si="24"/>
        <v>6.9306862617021583E-3</v>
      </c>
      <c r="I119" s="19">
        <f t="shared" si="25"/>
        <v>-6.2268915734598178E-4</v>
      </c>
      <c r="K119" s="11">
        <f t="shared" si="26"/>
        <v>2.8997055792164437</v>
      </c>
      <c r="L119" s="11">
        <f t="shared" si="27"/>
        <v>0.10029442078355633</v>
      </c>
      <c r="M119" s="11">
        <f t="shared" si="28"/>
        <v>1.0058970840309055E-2</v>
      </c>
    </row>
    <row r="120" spans="2:13">
      <c r="B120" t="s">
        <v>160</v>
      </c>
      <c r="C120" s="34">
        <v>0.376</v>
      </c>
      <c r="D120" s="14">
        <f t="shared" si="21"/>
        <v>0.25247968285431066</v>
      </c>
      <c r="E120" s="14">
        <f t="shared" si="22"/>
        <v>6.3745990254213292E-2</v>
      </c>
      <c r="F120" s="2">
        <v>3</v>
      </c>
      <c r="G120" s="14">
        <f t="shared" si="23"/>
        <v>-8.3250743310208097E-2</v>
      </c>
      <c r="H120" s="14">
        <f t="shared" si="24"/>
        <v>6.9306862617021583E-3</v>
      </c>
      <c r="I120" s="19">
        <f t="shared" si="25"/>
        <v>-2.1019121268346964E-2</v>
      </c>
      <c r="K120" s="11">
        <f t="shared" si="26"/>
        <v>2.3414331146875798</v>
      </c>
      <c r="L120" s="11">
        <f t="shared" si="27"/>
        <v>0.65856688531242025</v>
      </c>
      <c r="M120" s="11">
        <f t="shared" si="28"/>
        <v>0.43371034243010248</v>
      </c>
    </row>
    <row r="121" spans="2:13">
      <c r="B121" t="s">
        <v>161</v>
      </c>
      <c r="C121" s="34">
        <v>0.86199999999999999</v>
      </c>
      <c r="D121" s="14">
        <f t="shared" si="21"/>
        <v>-0.23352031714568933</v>
      </c>
      <c r="E121" s="14">
        <f t="shared" si="22"/>
        <v>5.4531738519823326E-2</v>
      </c>
      <c r="F121" s="2">
        <v>12</v>
      </c>
      <c r="G121" s="14">
        <f t="shared" si="23"/>
        <v>-9.0832507433102077</v>
      </c>
      <c r="H121" s="14">
        <f t="shared" si="24"/>
        <v>82.505444065845438</v>
      </c>
      <c r="I121" s="19">
        <f t="shared" si="25"/>
        <v>2.121123594291618</v>
      </c>
      <c r="K121" s="11">
        <f t="shared" si="26"/>
        <v>3.4488633912632034</v>
      </c>
      <c r="L121" s="11">
        <f t="shared" si="27"/>
        <v>8.5511366087367975</v>
      </c>
      <c r="M121" s="11">
        <f t="shared" si="28"/>
        <v>73.121937301278663</v>
      </c>
    </row>
    <row r="122" spans="2:13">
      <c r="B122" t="s">
        <v>162</v>
      </c>
      <c r="C122" s="34">
        <v>0.91700000000000004</v>
      </c>
      <c r="D122" s="14">
        <f t="shared" si="21"/>
        <v>-0.28852031714568938</v>
      </c>
      <c r="E122" s="14">
        <f t="shared" si="22"/>
        <v>8.3243973405849173E-2</v>
      </c>
      <c r="F122" s="2">
        <v>1</v>
      </c>
      <c r="G122" s="14">
        <f t="shared" si="23"/>
        <v>1.9167492566897919</v>
      </c>
      <c r="H122" s="14">
        <f t="shared" si="24"/>
        <v>3.6739277130208698</v>
      </c>
      <c r="I122" s="19">
        <f t="shared" si="25"/>
        <v>-0.55302110342890309</v>
      </c>
      <c r="K122" s="11">
        <f t="shared" si="26"/>
        <v>3.5741898628921325</v>
      </c>
      <c r="L122" s="11">
        <f t="shared" si="27"/>
        <v>-2.5741898628921325</v>
      </c>
      <c r="M122" s="11">
        <f t="shared" si="28"/>
        <v>6.6264534502166157</v>
      </c>
    </row>
    <row r="123" spans="2:13">
      <c r="B123" t="s">
        <v>163</v>
      </c>
      <c r="C123" s="34">
        <v>0.83499999999999996</v>
      </c>
      <c r="D123" s="14">
        <f t="shared" si="21"/>
        <v>-0.2065203171456893</v>
      </c>
      <c r="E123" s="14">
        <f t="shared" si="22"/>
        <v>4.2650641393956093E-2</v>
      </c>
      <c r="F123" s="2">
        <v>3</v>
      </c>
      <c r="G123" s="14">
        <f t="shared" si="23"/>
        <v>-8.3250743310208097E-2</v>
      </c>
      <c r="H123" s="14">
        <f t="shared" si="24"/>
        <v>6.9306862617021583E-3</v>
      </c>
      <c r="I123" s="19">
        <f t="shared" si="25"/>
        <v>1.7192969911038549E-2</v>
      </c>
      <c r="K123" s="11">
        <f t="shared" si="26"/>
        <v>3.3873394870090019</v>
      </c>
      <c r="L123" s="11">
        <f t="shared" si="27"/>
        <v>-0.38733948700900189</v>
      </c>
      <c r="M123" s="11">
        <f t="shared" si="28"/>
        <v>0.15003187819639674</v>
      </c>
    </row>
    <row r="124" spans="2:13">
      <c r="B124" t="s">
        <v>164</v>
      </c>
      <c r="C124" s="34">
        <v>0.86899999999999999</v>
      </c>
      <c r="D124" s="14">
        <f t="shared" si="21"/>
        <v>-0.24052031714568933</v>
      </c>
      <c r="E124" s="14">
        <f t="shared" si="22"/>
        <v>5.7850022959862975E-2</v>
      </c>
      <c r="F124" s="2">
        <v>12</v>
      </c>
      <c r="G124" s="14">
        <f t="shared" si="23"/>
        <v>-9.0832507433102077</v>
      </c>
      <c r="H124" s="14">
        <f t="shared" si="24"/>
        <v>82.505444065845438</v>
      </c>
      <c r="I124" s="19">
        <f t="shared" si="25"/>
        <v>2.1847063494947894</v>
      </c>
      <c r="K124" s="11">
        <f t="shared" si="26"/>
        <v>3.4648140331068853</v>
      </c>
      <c r="L124" s="11">
        <f t="shared" si="27"/>
        <v>8.5351859668931152</v>
      </c>
      <c r="M124" s="11">
        <f t="shared" si="28"/>
        <v>72.849399489449155</v>
      </c>
    </row>
    <row r="125" spans="2:13">
      <c r="B125" t="s">
        <v>165</v>
      </c>
      <c r="C125" s="34">
        <v>0.83499999999999996</v>
      </c>
      <c r="D125" s="14">
        <f t="shared" si="21"/>
        <v>-0.2065203171456893</v>
      </c>
      <c r="E125" s="14">
        <f t="shared" si="22"/>
        <v>4.2650641393956093E-2</v>
      </c>
      <c r="F125" s="2">
        <v>2</v>
      </c>
      <c r="G125" s="14">
        <f t="shared" si="23"/>
        <v>0.9167492566897919</v>
      </c>
      <c r="H125" s="14">
        <f t="shared" si="24"/>
        <v>0.84042919964128593</v>
      </c>
      <c r="I125" s="19">
        <f t="shared" si="25"/>
        <v>-0.18932734723465075</v>
      </c>
      <c r="K125" s="11">
        <f t="shared" si="26"/>
        <v>3.3873394870090019</v>
      </c>
      <c r="L125" s="11">
        <f t="shared" si="27"/>
        <v>-1.3873394870090019</v>
      </c>
      <c r="M125" s="11">
        <f t="shared" si="28"/>
        <v>1.9247108522144005</v>
      </c>
    </row>
    <row r="126" spans="2:13">
      <c r="B126" t="s">
        <v>166</v>
      </c>
      <c r="C126" s="34">
        <v>0.58599999999999997</v>
      </c>
      <c r="D126" s="14">
        <f t="shared" si="21"/>
        <v>4.2479682854310696E-2</v>
      </c>
      <c r="E126" s="14">
        <f t="shared" si="22"/>
        <v>1.8045234554028183E-3</v>
      </c>
      <c r="F126" s="2">
        <v>6</v>
      </c>
      <c r="G126" s="14">
        <f t="shared" si="23"/>
        <v>-3.0832507433102081</v>
      </c>
      <c r="H126" s="14">
        <f t="shared" si="24"/>
        <v>9.5064351461229499</v>
      </c>
      <c r="I126" s="19">
        <f t="shared" si="25"/>
        <v>-0.13097551373613536</v>
      </c>
      <c r="K126" s="11">
        <f t="shared" si="26"/>
        <v>2.8199523699980347</v>
      </c>
      <c r="L126" s="11">
        <f t="shared" si="27"/>
        <v>3.1800476300019653</v>
      </c>
      <c r="M126" s="11">
        <f t="shared" si="28"/>
        <v>10.112702929081117</v>
      </c>
    </row>
    <row r="127" spans="2:13">
      <c r="B127" t="s">
        <v>167</v>
      </c>
      <c r="C127" s="34">
        <v>0.66700000000000004</v>
      </c>
      <c r="D127" s="14">
        <f t="shared" si="21"/>
        <v>-3.8520317145689376E-2</v>
      </c>
      <c r="E127" s="14">
        <f t="shared" si="22"/>
        <v>1.4838148330044909E-3</v>
      </c>
      <c r="F127" s="2">
        <v>3</v>
      </c>
      <c r="G127" s="14">
        <f t="shared" si="23"/>
        <v>-8.3250743310208097E-2</v>
      </c>
      <c r="H127" s="14">
        <f t="shared" si="24"/>
        <v>6.9306862617021583E-3</v>
      </c>
      <c r="I127" s="19">
        <f t="shared" si="25"/>
        <v>3.2068450349235942E-3</v>
      </c>
      <c r="K127" s="11">
        <f t="shared" si="26"/>
        <v>3.0045240827606383</v>
      </c>
      <c r="L127" s="11">
        <f t="shared" si="27"/>
        <v>-4.5240827606383149E-3</v>
      </c>
      <c r="M127" s="11">
        <f t="shared" si="28"/>
        <v>2.0467324825104798E-5</v>
      </c>
    </row>
    <row r="128" spans="2:13">
      <c r="B128" t="s">
        <v>168</v>
      </c>
      <c r="C128" s="34">
        <v>0.71899999999999997</v>
      </c>
      <c r="D128" s="14">
        <f t="shared" si="21"/>
        <v>-9.0520317145689311E-2</v>
      </c>
      <c r="E128" s="14">
        <f t="shared" si="22"/>
        <v>8.193927816156174E-3</v>
      </c>
      <c r="F128" s="2">
        <v>1</v>
      </c>
      <c r="G128" s="14">
        <f t="shared" si="23"/>
        <v>1.9167492566897919</v>
      </c>
      <c r="H128" s="14">
        <f t="shared" si="24"/>
        <v>3.6739277130208698</v>
      </c>
      <c r="I128" s="19">
        <f t="shared" si="25"/>
        <v>-0.17350475060432421</v>
      </c>
      <c r="K128" s="11">
        <f t="shared" si="26"/>
        <v>3.1230145650279892</v>
      </c>
      <c r="L128" s="11">
        <f t="shared" si="27"/>
        <v>-2.1230145650279892</v>
      </c>
      <c r="M128" s="11">
        <f t="shared" si="28"/>
        <v>4.5071908433209824</v>
      </c>
    </row>
    <row r="129" spans="2:13">
      <c r="B129" t="s">
        <v>169</v>
      </c>
      <c r="C129" s="34">
        <v>0.66600000000000004</v>
      </c>
      <c r="D129" s="14">
        <f t="shared" si="21"/>
        <v>-3.7520317145689375E-2</v>
      </c>
      <c r="E129" s="14">
        <f t="shared" si="22"/>
        <v>1.407774198713112E-3</v>
      </c>
      <c r="F129" s="2">
        <v>1</v>
      </c>
      <c r="G129" s="14">
        <f t="shared" si="23"/>
        <v>1.9167492566897919</v>
      </c>
      <c r="H129" s="14">
        <f t="shared" si="24"/>
        <v>3.6739277130208698</v>
      </c>
      <c r="I129" s="19">
        <f t="shared" si="25"/>
        <v>-7.191703999976537E-2</v>
      </c>
      <c r="K129" s="11">
        <f t="shared" si="26"/>
        <v>3.0022454196401127</v>
      </c>
      <c r="L129" s="11">
        <f t="shared" si="27"/>
        <v>-2.0022454196401127</v>
      </c>
      <c r="M129" s="11">
        <f t="shared" si="28"/>
        <v>4.0089867204698111</v>
      </c>
    </row>
    <row r="130" spans="2:13">
      <c r="B130" t="s">
        <v>170</v>
      </c>
      <c r="C130" s="34">
        <v>0.74299999999999999</v>
      </c>
      <c r="D130" s="14">
        <f t="shared" si="21"/>
        <v>-0.11452031714568933</v>
      </c>
      <c r="E130" s="14">
        <f t="shared" si="22"/>
        <v>1.3114903039149266E-2</v>
      </c>
      <c r="F130" s="2">
        <v>2</v>
      </c>
      <c r="G130" s="14">
        <f t="shared" si="23"/>
        <v>0.9167492566897919</v>
      </c>
      <c r="H130" s="14">
        <f t="shared" si="24"/>
        <v>0.84042919964128593</v>
      </c>
      <c r="I130" s="19">
        <f t="shared" si="25"/>
        <v>-0.10498641561918992</v>
      </c>
      <c r="K130" s="11">
        <f t="shared" si="26"/>
        <v>3.1777024799206126</v>
      </c>
      <c r="L130" s="11">
        <f t="shared" si="27"/>
        <v>-1.1777024799206126</v>
      </c>
      <c r="M130" s="11">
        <f t="shared" si="28"/>
        <v>1.3869831312111609</v>
      </c>
    </row>
    <row r="131" spans="2:13">
      <c r="B131" t="s">
        <v>171</v>
      </c>
      <c r="C131" s="34">
        <v>0.14899999999999999</v>
      </c>
      <c r="D131" s="14">
        <f t="shared" si="21"/>
        <v>0.47947968285431064</v>
      </c>
      <c r="E131" s="14">
        <f t="shared" si="22"/>
        <v>0.22990076627007031</v>
      </c>
      <c r="F131" s="2">
        <v>6</v>
      </c>
      <c r="G131" s="14">
        <f t="shared" si="23"/>
        <v>-3.0832507433102081</v>
      </c>
      <c r="H131" s="14">
        <f t="shared" si="24"/>
        <v>9.5064351461229499</v>
      </c>
      <c r="I131" s="19">
        <f t="shared" si="25"/>
        <v>-1.4783560885626961</v>
      </c>
      <c r="K131" s="11">
        <f t="shared" si="26"/>
        <v>1.8241765863281838</v>
      </c>
      <c r="L131" s="11">
        <f t="shared" si="27"/>
        <v>4.1758234136718162</v>
      </c>
      <c r="M131" s="11">
        <f t="shared" si="28"/>
        <v>17.43750118216974</v>
      </c>
    </row>
    <row r="132" spans="2:13">
      <c r="B132" t="s">
        <v>172</v>
      </c>
      <c r="C132" s="34">
        <v>0.28599999999999998</v>
      </c>
      <c r="D132" s="14">
        <f t="shared" si="21"/>
        <v>0.34247968285431069</v>
      </c>
      <c r="E132" s="14">
        <f t="shared" si="22"/>
        <v>0.11729233316798923</v>
      </c>
      <c r="F132" s="2">
        <v>2</v>
      </c>
      <c r="G132" s="14">
        <f t="shared" si="23"/>
        <v>0.9167492566897919</v>
      </c>
      <c r="H132" s="14">
        <f t="shared" si="24"/>
        <v>0.84042919964128593</v>
      </c>
      <c r="I132" s="19">
        <f t="shared" si="25"/>
        <v>0.31396799468804498</v>
      </c>
      <c r="K132" s="11">
        <f t="shared" si="26"/>
        <v>2.1363534338402421</v>
      </c>
      <c r="L132" s="11">
        <f t="shared" si="27"/>
        <v>-0.13635343384024212</v>
      </c>
      <c r="M132" s="11">
        <f t="shared" si="28"/>
        <v>1.8592258920025286E-2</v>
      </c>
    </row>
    <row r="133" spans="2:13">
      <c r="B133" t="s">
        <v>173</v>
      </c>
      <c r="C133" s="34">
        <v>0.69699999999999995</v>
      </c>
      <c r="D133" s="14">
        <f t="shared" si="21"/>
        <v>-6.8520317145689291E-2</v>
      </c>
      <c r="E133" s="14">
        <f t="shared" si="22"/>
        <v>4.6950338617458417E-3</v>
      </c>
      <c r="F133" s="2">
        <v>2</v>
      </c>
      <c r="G133" s="14">
        <f t="shared" si="23"/>
        <v>0.9167492566897919</v>
      </c>
      <c r="H133" s="14">
        <f t="shared" si="24"/>
        <v>0.84042919964128593</v>
      </c>
      <c r="I133" s="19">
        <f t="shared" si="25"/>
        <v>-6.2815949811459465E-2</v>
      </c>
      <c r="K133" s="11">
        <f t="shared" si="26"/>
        <v>3.072883976376418</v>
      </c>
      <c r="L133" s="11">
        <f t="shared" si="27"/>
        <v>-1.072883976376418</v>
      </c>
      <c r="M133" s="11">
        <f t="shared" si="28"/>
        <v>1.1510800267652741</v>
      </c>
    </row>
    <row r="134" spans="2:13">
      <c r="B134" t="s">
        <v>174</v>
      </c>
      <c r="C134" s="34">
        <v>0.64100000000000001</v>
      </c>
      <c r="D134" s="14">
        <f t="shared" si="21"/>
        <v>-1.2520317145689353E-2</v>
      </c>
      <c r="E134" s="14">
        <f t="shared" si="22"/>
        <v>1.5675834142864277E-4</v>
      </c>
      <c r="F134" s="2">
        <v>2</v>
      </c>
      <c r="G134" s="14">
        <f t="shared" si="23"/>
        <v>0.9167492566897919</v>
      </c>
      <c r="H134" s="14">
        <f t="shared" si="24"/>
        <v>0.84042919964128593</v>
      </c>
      <c r="I134" s="19">
        <f t="shared" si="25"/>
        <v>-1.147799143683117E-2</v>
      </c>
      <c r="K134" s="11">
        <f t="shared" si="26"/>
        <v>2.9452788416269633</v>
      </c>
      <c r="L134" s="11">
        <f t="shared" si="27"/>
        <v>-0.9452788416269633</v>
      </c>
      <c r="M134" s="11">
        <f t="shared" si="28"/>
        <v>0.89355208842761358</v>
      </c>
    </row>
    <row r="135" spans="2:13">
      <c r="B135" t="s">
        <v>175</v>
      </c>
      <c r="C135" s="34">
        <v>0.621</v>
      </c>
      <c r="D135" s="14">
        <f t="shared" si="21"/>
        <v>7.4796828543106653E-3</v>
      </c>
      <c r="E135" s="14">
        <f t="shared" si="22"/>
        <v>5.5945655601068944E-5</v>
      </c>
      <c r="F135" s="2">
        <v>4</v>
      </c>
      <c r="G135" s="14">
        <f t="shared" si="23"/>
        <v>-1.0832507433102081</v>
      </c>
      <c r="H135" s="14">
        <f t="shared" si="24"/>
        <v>1.1734321728821184</v>
      </c>
      <c r="I135" s="19">
        <f t="shared" si="25"/>
        <v>-8.1023720116566479E-3</v>
      </c>
      <c r="K135" s="11">
        <f t="shared" si="26"/>
        <v>2.8997055792164437</v>
      </c>
      <c r="L135" s="11">
        <f t="shared" si="27"/>
        <v>1.1002944207835563</v>
      </c>
      <c r="M135" s="11">
        <f t="shared" si="28"/>
        <v>1.2106478124074218</v>
      </c>
    </row>
    <row r="136" spans="2:13">
      <c r="B136" t="s">
        <v>176</v>
      </c>
      <c r="C136" s="34">
        <v>0.83299999999999996</v>
      </c>
      <c r="D136" s="14">
        <f t="shared" si="21"/>
        <v>-0.2045203171456893</v>
      </c>
      <c r="E136" s="14">
        <f t="shared" si="22"/>
        <v>4.1828560125373331E-2</v>
      </c>
      <c r="F136" s="2">
        <v>1</v>
      </c>
      <c r="G136" s="14">
        <f t="shared" si="23"/>
        <v>1.9167492566897919</v>
      </c>
      <c r="H136" s="14">
        <f t="shared" si="24"/>
        <v>3.6739277130208698</v>
      </c>
      <c r="I136" s="19">
        <f t="shared" si="25"/>
        <v>-0.39201416586696047</v>
      </c>
      <c r="K136" s="11">
        <f t="shared" si="26"/>
        <v>3.3827821607679502</v>
      </c>
      <c r="L136" s="11">
        <f t="shared" si="27"/>
        <v>-2.3827821607679502</v>
      </c>
      <c r="M136" s="11">
        <f t="shared" si="28"/>
        <v>5.6776508256739815</v>
      </c>
    </row>
    <row r="137" spans="2:13">
      <c r="B137" t="s">
        <v>177</v>
      </c>
      <c r="C137" s="34">
        <v>0.79600000000000004</v>
      </c>
      <c r="D137" s="14">
        <f t="shared" si="21"/>
        <v>-0.16752031714568938</v>
      </c>
      <c r="E137" s="14">
        <f t="shared" si="22"/>
        <v>2.8063056656592349E-2</v>
      </c>
      <c r="F137" s="2">
        <v>8</v>
      </c>
      <c r="G137" s="14">
        <f t="shared" si="23"/>
        <v>-5.0832507433102077</v>
      </c>
      <c r="H137" s="14">
        <f t="shared" si="24"/>
        <v>25.839438119363777</v>
      </c>
      <c r="I137" s="19">
        <f t="shared" si="25"/>
        <v>0.85154777665038728</v>
      </c>
      <c r="K137" s="11">
        <f t="shared" si="26"/>
        <v>3.2984716253084896</v>
      </c>
      <c r="L137" s="11">
        <f t="shared" si="27"/>
        <v>4.7015283746915104</v>
      </c>
      <c r="M137" s="11">
        <f t="shared" si="28"/>
        <v>22.104369058029395</v>
      </c>
    </row>
    <row r="138" spans="2:13">
      <c r="B138" t="s">
        <v>178</v>
      </c>
      <c r="C138" s="34">
        <v>0.73599999999999999</v>
      </c>
      <c r="D138" s="14">
        <f t="shared" si="21"/>
        <v>-0.10752031714568933</v>
      </c>
      <c r="E138" s="14">
        <f t="shared" si="22"/>
        <v>1.1560618599109614E-2</v>
      </c>
      <c r="F138" s="2">
        <v>2</v>
      </c>
      <c r="G138" s="14">
        <f t="shared" si="23"/>
        <v>0.9167492566897919</v>
      </c>
      <c r="H138" s="14">
        <f t="shared" si="24"/>
        <v>0.84042919964128593</v>
      </c>
      <c r="I138" s="19">
        <f t="shared" si="25"/>
        <v>-9.8569170822361371E-2</v>
      </c>
      <c r="K138" s="11">
        <f t="shared" si="26"/>
        <v>3.1617518380769307</v>
      </c>
      <c r="L138" s="11">
        <f t="shared" si="27"/>
        <v>-1.1617518380769307</v>
      </c>
      <c r="M138" s="11">
        <f t="shared" si="28"/>
        <v>1.349667333275127</v>
      </c>
    </row>
    <row r="139" spans="2:13">
      <c r="B139" t="s">
        <v>179</v>
      </c>
      <c r="C139" s="34">
        <v>0.45100000000000001</v>
      </c>
      <c r="D139" s="14">
        <f t="shared" si="21"/>
        <v>0.17747968285431065</v>
      </c>
      <c r="E139" s="14">
        <f t="shared" si="22"/>
        <v>3.1499037826066688E-2</v>
      </c>
      <c r="F139" s="2">
        <v>1</v>
      </c>
      <c r="G139" s="14">
        <f t="shared" si="23"/>
        <v>1.9167492566897919</v>
      </c>
      <c r="H139" s="14">
        <f t="shared" si="24"/>
        <v>3.6739277130208698</v>
      </c>
      <c r="I139" s="19">
        <f t="shared" si="25"/>
        <v>0.34018405018853992</v>
      </c>
      <c r="K139" s="11">
        <f t="shared" si="26"/>
        <v>2.512332848727028</v>
      </c>
      <c r="L139" s="11">
        <f t="shared" si="27"/>
        <v>-1.512332848727028</v>
      </c>
      <c r="M139" s="11">
        <f t="shared" si="28"/>
        <v>2.2871506453388077</v>
      </c>
    </row>
    <row r="140" spans="2:13">
      <c r="B140" t="s">
        <v>180</v>
      </c>
      <c r="C140" s="34">
        <v>0.46</v>
      </c>
      <c r="D140" s="14">
        <f t="shared" si="21"/>
        <v>0.16847968285431064</v>
      </c>
      <c r="E140" s="14">
        <f t="shared" si="22"/>
        <v>2.8385403534689095E-2</v>
      </c>
      <c r="F140" s="2">
        <v>2</v>
      </c>
      <c r="G140" s="14">
        <f t="shared" si="23"/>
        <v>0.9167492566897919</v>
      </c>
      <c r="H140" s="14">
        <f t="shared" si="24"/>
        <v>0.84042919964128593</v>
      </c>
      <c r="I140" s="19">
        <f t="shared" si="25"/>
        <v>0.15445362402402116</v>
      </c>
      <c r="K140" s="11">
        <f t="shared" si="26"/>
        <v>2.5328408168117615</v>
      </c>
      <c r="L140" s="11">
        <f t="shared" si="27"/>
        <v>-0.53284081681176154</v>
      </c>
      <c r="M140" s="11">
        <f t="shared" si="28"/>
        <v>0.28391933606062519</v>
      </c>
    </row>
    <row r="141" spans="2:13">
      <c r="B141" t="s">
        <v>181</v>
      </c>
      <c r="C141" s="34">
        <v>0.77800000000000002</v>
      </c>
      <c r="D141" s="14">
        <f t="shared" si="21"/>
        <v>-0.14952031714568936</v>
      </c>
      <c r="E141" s="14">
        <f t="shared" si="22"/>
        <v>2.2356325239347528E-2</v>
      </c>
      <c r="F141" s="2">
        <v>9</v>
      </c>
      <c r="G141" s="14">
        <f t="shared" si="23"/>
        <v>-6.0832507433102077</v>
      </c>
      <c r="H141" s="14">
        <f t="shared" si="24"/>
        <v>37.005939605984196</v>
      </c>
      <c r="I141" s="19">
        <f t="shared" si="25"/>
        <v>0.90956958041649283</v>
      </c>
      <c r="K141" s="11">
        <f t="shared" si="26"/>
        <v>3.2574556891390216</v>
      </c>
      <c r="L141" s="11">
        <f t="shared" si="27"/>
        <v>5.7425443108609784</v>
      </c>
      <c r="M141" s="11">
        <f t="shared" si="28"/>
        <v>32.976815162201788</v>
      </c>
    </row>
    <row r="142" spans="2:13">
      <c r="B142" t="s">
        <v>182</v>
      </c>
      <c r="C142" s="34">
        <v>0.55400000000000005</v>
      </c>
      <c r="D142" s="14">
        <f t="shared" si="21"/>
        <v>7.4479682854310614E-2</v>
      </c>
      <c r="E142" s="14">
        <f t="shared" si="22"/>
        <v>5.5472231580786903E-3</v>
      </c>
      <c r="F142" s="2">
        <v>6</v>
      </c>
      <c r="G142" s="14">
        <f t="shared" si="23"/>
        <v>-3.0832507433102081</v>
      </c>
      <c r="H142" s="14">
        <f t="shared" si="24"/>
        <v>9.5064351461229499</v>
      </c>
      <c r="I142" s="19">
        <f t="shared" si="25"/>
        <v>-0.22963953752206176</v>
      </c>
      <c r="K142" s="11">
        <f t="shared" si="26"/>
        <v>2.7470351501412038</v>
      </c>
      <c r="L142" s="11">
        <f t="shared" si="27"/>
        <v>3.2529648498587962</v>
      </c>
      <c r="M142" s="11">
        <f t="shared" si="28"/>
        <v>10.581780314416861</v>
      </c>
    </row>
    <row r="143" spans="2:13">
      <c r="B143" t="s">
        <v>183</v>
      </c>
      <c r="C143" s="34">
        <v>0.48299999999999998</v>
      </c>
      <c r="D143" s="14">
        <f t="shared" si="21"/>
        <v>0.14547968285431068</v>
      </c>
      <c r="E143" s="14">
        <f t="shared" si="22"/>
        <v>2.1164338123390816E-2</v>
      </c>
      <c r="F143" s="2">
        <v>5</v>
      </c>
      <c r="G143" s="14">
        <f t="shared" si="23"/>
        <v>-2.0832507433102081</v>
      </c>
      <c r="H143" s="14">
        <f t="shared" si="24"/>
        <v>4.3399336595025346</v>
      </c>
      <c r="I143" s="19">
        <f t="shared" si="25"/>
        <v>-0.30307065744277606</v>
      </c>
      <c r="K143" s="11">
        <f t="shared" si="26"/>
        <v>2.5852500685838589</v>
      </c>
      <c r="L143" s="11">
        <f t="shared" si="27"/>
        <v>2.4147499314161411</v>
      </c>
      <c r="M143" s="11">
        <f t="shared" si="28"/>
        <v>5.8310172312742585</v>
      </c>
    </row>
    <row r="144" spans="2:13">
      <c r="B144" t="s">
        <v>184</v>
      </c>
      <c r="C144" s="34">
        <v>0.70499999999999996</v>
      </c>
      <c r="D144" s="14">
        <f t="shared" si="21"/>
        <v>-7.6520317145689298E-2</v>
      </c>
      <c r="E144" s="14">
        <f t="shared" si="22"/>
        <v>5.855358936076872E-3</v>
      </c>
      <c r="F144" s="2">
        <v>3</v>
      </c>
      <c r="G144" s="14">
        <f t="shared" si="23"/>
        <v>-8.3250743310208097E-2</v>
      </c>
      <c r="H144" s="14">
        <f t="shared" si="24"/>
        <v>6.9306862617021583E-3</v>
      </c>
      <c r="I144" s="19">
        <f t="shared" si="25"/>
        <v>6.3703732807114952E-3</v>
      </c>
      <c r="K144" s="11">
        <f t="shared" si="26"/>
        <v>3.0911132813406255</v>
      </c>
      <c r="L144" s="11">
        <f t="shared" si="27"/>
        <v>-9.1113281340625463E-2</v>
      </c>
      <c r="M144" s="11">
        <f t="shared" si="28"/>
        <v>8.3016300366559673E-3</v>
      </c>
    </row>
    <row r="145" spans="2:13">
      <c r="B145" t="s">
        <v>185</v>
      </c>
      <c r="C145" s="34">
        <v>0.40799999999999997</v>
      </c>
      <c r="D145" s="14">
        <f t="shared" si="21"/>
        <v>0.22047968285431069</v>
      </c>
      <c r="E145" s="14">
        <f t="shared" si="22"/>
        <v>4.8611290551537421E-2</v>
      </c>
      <c r="F145" s="2">
        <v>3</v>
      </c>
      <c r="G145" s="14">
        <f t="shared" si="23"/>
        <v>-8.3250743310208097E-2</v>
      </c>
      <c r="H145" s="14">
        <f t="shared" si="24"/>
        <v>6.9306862617021583E-3</v>
      </c>
      <c r="I145" s="19">
        <f t="shared" si="25"/>
        <v>-1.8355097482420309E-2</v>
      </c>
      <c r="K145" s="11">
        <f t="shared" si="26"/>
        <v>2.4143503345444111</v>
      </c>
      <c r="L145" s="11">
        <f t="shared" si="27"/>
        <v>0.58564966545558894</v>
      </c>
      <c r="M145" s="11">
        <f t="shared" si="28"/>
        <v>0.34298553064824322</v>
      </c>
    </row>
    <row r="146" spans="2:13">
      <c r="B146" t="s">
        <v>186</v>
      </c>
      <c r="C146" s="34">
        <v>0.72899999999999998</v>
      </c>
      <c r="D146" s="14">
        <f t="shared" ref="D146:D209" si="29">(C$1011-C146)</f>
        <v>-0.10052031714568932</v>
      </c>
      <c r="E146" s="14">
        <f t="shared" ref="E146:E209" si="30">D146^2</f>
        <v>1.0104334159069962E-2</v>
      </c>
      <c r="F146" s="2">
        <v>1</v>
      </c>
      <c r="G146" s="14">
        <f t="shared" ref="G146:G209" si="31">(F$1011-F146)</f>
        <v>1.9167492566897919</v>
      </c>
      <c r="H146" s="14">
        <f t="shared" ref="H146:H209" si="32">G146^2</f>
        <v>3.6739277130208698</v>
      </c>
      <c r="I146" s="19">
        <f t="shared" ref="I146:I209" si="33">D146*G146</f>
        <v>-0.19267224317122214</v>
      </c>
      <c r="K146" s="11">
        <f t="shared" ref="K146:K209" si="34">C146*$G$1015+$G$1018</f>
        <v>3.1458011962332488</v>
      </c>
      <c r="L146" s="11">
        <f t="shared" ref="L146:L209" si="35">F146-K146</f>
        <v>-2.1458011962332488</v>
      </c>
      <c r="M146" s="11">
        <f t="shared" ref="M146:M209" si="36">L146^2</f>
        <v>4.6044627737560413</v>
      </c>
    </row>
    <row r="147" spans="2:13">
      <c r="B147" t="s">
        <v>187</v>
      </c>
      <c r="C147" s="34">
        <v>0.64100000000000001</v>
      </c>
      <c r="D147" s="14">
        <f t="shared" si="29"/>
        <v>-1.2520317145689353E-2</v>
      </c>
      <c r="E147" s="14">
        <f t="shared" si="30"/>
        <v>1.5675834142864277E-4</v>
      </c>
      <c r="F147" s="2">
        <v>5</v>
      </c>
      <c r="G147" s="14">
        <f t="shared" si="31"/>
        <v>-2.0832507433102081</v>
      </c>
      <c r="H147" s="14">
        <f t="shared" si="32"/>
        <v>4.3399336595025346</v>
      </c>
      <c r="I147" s="19">
        <f t="shared" si="33"/>
        <v>2.6082960000236886E-2</v>
      </c>
      <c r="K147" s="11">
        <f t="shared" si="34"/>
        <v>2.9452788416269633</v>
      </c>
      <c r="L147" s="11">
        <f t="shared" si="35"/>
        <v>2.0547211583730367</v>
      </c>
      <c r="M147" s="11">
        <f t="shared" si="36"/>
        <v>4.2218790386658336</v>
      </c>
    </row>
    <row r="148" spans="2:13">
      <c r="B148" t="s">
        <v>188</v>
      </c>
      <c r="C148" s="34">
        <v>0.66900000000000004</v>
      </c>
      <c r="D148" s="14">
        <f t="shared" si="29"/>
        <v>-4.0520317145689377E-2</v>
      </c>
      <c r="E148" s="14">
        <f t="shared" si="30"/>
        <v>1.6418961015872485E-3</v>
      </c>
      <c r="F148" s="2">
        <v>1</v>
      </c>
      <c r="G148" s="14">
        <f t="shared" si="31"/>
        <v>1.9167492566897919</v>
      </c>
      <c r="H148" s="14">
        <f t="shared" si="32"/>
        <v>3.6739277130208698</v>
      </c>
      <c r="I148" s="19">
        <f t="shared" si="33"/>
        <v>-7.7667287769834739E-2</v>
      </c>
      <c r="K148" s="11">
        <f t="shared" si="34"/>
        <v>3.0090814090016904</v>
      </c>
      <c r="L148" s="11">
        <f t="shared" si="35"/>
        <v>-2.0090814090016904</v>
      </c>
      <c r="M148" s="11">
        <f t="shared" si="36"/>
        <v>4.036408107996218</v>
      </c>
    </row>
    <row r="149" spans="2:13">
      <c r="B149" t="s">
        <v>189</v>
      </c>
      <c r="C149" s="34">
        <v>0.61399999999999999</v>
      </c>
      <c r="D149" s="14">
        <f t="shared" si="29"/>
        <v>1.4479682854310671E-2</v>
      </c>
      <c r="E149" s="14">
        <f t="shared" si="30"/>
        <v>2.0966121556141844E-4</v>
      </c>
      <c r="F149" s="2">
        <v>9</v>
      </c>
      <c r="G149" s="14">
        <f t="shared" si="31"/>
        <v>-6.0832507433102077</v>
      </c>
      <c r="H149" s="14">
        <f t="shared" si="32"/>
        <v>37.005939605984196</v>
      </c>
      <c r="I149" s="19">
        <f t="shared" si="33"/>
        <v>-8.8083541486381464E-2</v>
      </c>
      <c r="K149" s="11">
        <f t="shared" si="34"/>
        <v>2.8837549373727618</v>
      </c>
      <c r="L149" s="11">
        <f t="shared" si="35"/>
        <v>6.1162450626272378</v>
      </c>
      <c r="M149" s="11">
        <f t="shared" si="36"/>
        <v>37.408453666112067</v>
      </c>
    </row>
    <row r="150" spans="2:13">
      <c r="B150" t="s">
        <v>190</v>
      </c>
      <c r="C150" s="34">
        <v>0.64900000000000002</v>
      </c>
      <c r="D150" s="14">
        <f t="shared" si="29"/>
        <v>-2.052031714568936E-2</v>
      </c>
      <c r="E150" s="14">
        <f t="shared" si="30"/>
        <v>4.2108341575967272E-4</v>
      </c>
      <c r="F150" s="2">
        <v>1</v>
      </c>
      <c r="G150" s="14">
        <f t="shared" si="31"/>
        <v>1.9167492566897919</v>
      </c>
      <c r="H150" s="14">
        <f t="shared" si="32"/>
        <v>3.6739277130208698</v>
      </c>
      <c r="I150" s="19">
        <f t="shared" si="33"/>
        <v>-3.9332302636038874E-2</v>
      </c>
      <c r="K150" s="11">
        <f t="shared" si="34"/>
        <v>2.9635081465911712</v>
      </c>
      <c r="L150" s="11">
        <f t="shared" si="35"/>
        <v>-1.9635081465911712</v>
      </c>
      <c r="M150" s="11">
        <f t="shared" si="36"/>
        <v>3.8553642417298963</v>
      </c>
    </row>
    <row r="151" spans="2:13">
      <c r="B151" t="s">
        <v>191</v>
      </c>
      <c r="C151" s="34">
        <v>0.61299999999999999</v>
      </c>
      <c r="D151" s="14">
        <f t="shared" si="29"/>
        <v>1.5479682854310672E-2</v>
      </c>
      <c r="E151" s="14">
        <f t="shared" si="30"/>
        <v>2.3962058127003982E-4</v>
      </c>
      <c r="F151" s="2">
        <v>1</v>
      </c>
      <c r="G151" s="14">
        <f t="shared" si="31"/>
        <v>1.9167492566897919</v>
      </c>
      <c r="H151" s="14">
        <f t="shared" si="32"/>
        <v>3.6739277130208698</v>
      </c>
      <c r="I151" s="19">
        <f t="shared" si="33"/>
        <v>2.9670670604793697E-2</v>
      </c>
      <c r="K151" s="11">
        <f t="shared" si="34"/>
        <v>2.8814762742522362</v>
      </c>
      <c r="L151" s="11">
        <f t="shared" si="35"/>
        <v>-1.8814762742522362</v>
      </c>
      <c r="M151" s="11">
        <f t="shared" si="36"/>
        <v>3.5399529705740758</v>
      </c>
    </row>
    <row r="152" spans="2:13">
      <c r="B152" t="s">
        <v>192</v>
      </c>
      <c r="C152" s="34">
        <v>0.78500000000000003</v>
      </c>
      <c r="D152" s="14">
        <f t="shared" si="29"/>
        <v>-0.15652031714568937</v>
      </c>
      <c r="E152" s="14">
        <f t="shared" si="30"/>
        <v>2.4498609679387183E-2</v>
      </c>
      <c r="F152" s="2">
        <v>2</v>
      </c>
      <c r="G152" s="14">
        <f t="shared" si="31"/>
        <v>0.9167492566897919</v>
      </c>
      <c r="H152" s="14">
        <f t="shared" si="32"/>
        <v>0.84042919964128593</v>
      </c>
      <c r="I152" s="19">
        <f t="shared" si="33"/>
        <v>-0.14348988440016122</v>
      </c>
      <c r="K152" s="11">
        <f t="shared" si="34"/>
        <v>3.2734063309827035</v>
      </c>
      <c r="L152" s="11">
        <f t="shared" si="35"/>
        <v>-1.2734063309827035</v>
      </c>
      <c r="M152" s="11">
        <f t="shared" si="36"/>
        <v>1.6215636837868306</v>
      </c>
    </row>
    <row r="153" spans="2:13">
      <c r="B153" t="s">
        <v>193</v>
      </c>
      <c r="C153" s="34">
        <v>0.48899999999999999</v>
      </c>
      <c r="D153" s="14">
        <f t="shared" si="29"/>
        <v>0.13947968285431067</v>
      </c>
      <c r="E153" s="14">
        <f t="shared" si="30"/>
        <v>1.9454581929139087E-2</v>
      </c>
      <c r="F153" s="2">
        <v>1</v>
      </c>
      <c r="G153" s="14">
        <f t="shared" si="31"/>
        <v>1.9167492566897919</v>
      </c>
      <c r="H153" s="14">
        <f t="shared" si="32"/>
        <v>3.6739277130208698</v>
      </c>
      <c r="I153" s="19">
        <f t="shared" si="33"/>
        <v>0.26734757843432788</v>
      </c>
      <c r="K153" s="11">
        <f t="shared" si="34"/>
        <v>2.5989220473070151</v>
      </c>
      <c r="L153" s="11">
        <f t="shared" si="35"/>
        <v>-1.5989220473070151</v>
      </c>
      <c r="M153" s="11">
        <f t="shared" si="36"/>
        <v>2.5565517133644566</v>
      </c>
    </row>
    <row r="154" spans="2:13">
      <c r="B154" t="s">
        <v>194</v>
      </c>
      <c r="C154" s="34">
        <v>0.498</v>
      </c>
      <c r="D154" s="14">
        <f t="shared" si="29"/>
        <v>0.13047968285431066</v>
      </c>
      <c r="E154" s="14">
        <f t="shared" si="30"/>
        <v>1.7024947637761492E-2</v>
      </c>
      <c r="F154" s="2">
        <v>5</v>
      </c>
      <c r="G154" s="14">
        <f t="shared" si="31"/>
        <v>-2.0832507433102081</v>
      </c>
      <c r="H154" s="14">
        <f t="shared" si="32"/>
        <v>4.3399336595025346</v>
      </c>
      <c r="I154" s="19">
        <f t="shared" si="33"/>
        <v>-0.27182189629312292</v>
      </c>
      <c r="K154" s="11">
        <f t="shared" si="34"/>
        <v>2.6194300153917487</v>
      </c>
      <c r="L154" s="11">
        <f t="shared" si="35"/>
        <v>2.3805699846082513</v>
      </c>
      <c r="M154" s="11">
        <f t="shared" si="36"/>
        <v>5.6671134516177295</v>
      </c>
    </row>
    <row r="155" spans="2:13">
      <c r="B155" t="s">
        <v>195</v>
      </c>
      <c r="C155" s="34">
        <v>0.89400000000000002</v>
      </c>
      <c r="D155" s="14">
        <f t="shared" si="29"/>
        <v>-0.26552031714568936</v>
      </c>
      <c r="E155" s="14">
        <f t="shared" si="30"/>
        <v>7.0501038817147463E-2</v>
      </c>
      <c r="F155" s="2">
        <v>2</v>
      </c>
      <c r="G155" s="14">
        <f t="shared" si="31"/>
        <v>0.9167492566897919</v>
      </c>
      <c r="H155" s="14">
        <f t="shared" si="32"/>
        <v>0.84042919964128593</v>
      </c>
      <c r="I155" s="19">
        <f t="shared" si="33"/>
        <v>-0.24341555337934853</v>
      </c>
      <c r="K155" s="11">
        <f t="shared" si="34"/>
        <v>3.5217806111200352</v>
      </c>
      <c r="L155" s="11">
        <f t="shared" si="35"/>
        <v>-1.5217806111200352</v>
      </c>
      <c r="M155" s="11">
        <f t="shared" si="36"/>
        <v>2.3158162283808679</v>
      </c>
    </row>
    <row r="156" spans="2:13">
      <c r="B156" t="s">
        <v>196</v>
      </c>
      <c r="C156" s="34">
        <v>0.65300000000000002</v>
      </c>
      <c r="D156" s="14">
        <f t="shared" si="29"/>
        <v>-2.4520317145689363E-2</v>
      </c>
      <c r="E156" s="14">
        <f t="shared" si="30"/>
        <v>6.0124595292518779E-4</v>
      </c>
      <c r="F156" s="2">
        <v>6</v>
      </c>
      <c r="G156" s="14">
        <f t="shared" si="31"/>
        <v>-3.0832507433102081</v>
      </c>
      <c r="H156" s="14">
        <f t="shared" si="32"/>
        <v>9.5064351461229499</v>
      </c>
      <c r="I156" s="19">
        <f t="shared" si="33"/>
        <v>7.5602286065648769E-2</v>
      </c>
      <c r="K156" s="11">
        <f t="shared" si="34"/>
        <v>2.972622799073275</v>
      </c>
      <c r="L156" s="11">
        <f t="shared" si="35"/>
        <v>3.027377200926725</v>
      </c>
      <c r="M156" s="11">
        <f t="shared" si="36"/>
        <v>9.1650127166909332</v>
      </c>
    </row>
    <row r="157" spans="2:13">
      <c r="B157" t="s">
        <v>197</v>
      </c>
      <c r="C157" s="34">
        <v>0.59299999999999997</v>
      </c>
      <c r="D157" s="14">
        <f t="shared" si="29"/>
        <v>3.547968285431069E-2</v>
      </c>
      <c r="E157" s="14">
        <f t="shared" si="30"/>
        <v>1.258807895442468E-3</v>
      </c>
      <c r="F157" s="2">
        <v>3</v>
      </c>
      <c r="G157" s="14">
        <f t="shared" si="31"/>
        <v>-8.3250743310208097E-2</v>
      </c>
      <c r="H157" s="14">
        <f t="shared" si="32"/>
        <v>6.9306862617021583E-3</v>
      </c>
      <c r="I157" s="19">
        <f t="shared" si="33"/>
        <v>-2.9537099700318106E-3</v>
      </c>
      <c r="K157" s="11">
        <f t="shared" si="34"/>
        <v>2.8359030118417161</v>
      </c>
      <c r="L157" s="11">
        <f t="shared" si="35"/>
        <v>0.16409698815828389</v>
      </c>
      <c r="M157" s="11">
        <f t="shared" si="36"/>
        <v>2.6927821522619962E-2</v>
      </c>
    </row>
    <row r="158" spans="2:13">
      <c r="B158" t="s">
        <v>198</v>
      </c>
      <c r="C158" s="34">
        <v>0.628</v>
      </c>
      <c r="D158" s="14">
        <f t="shared" si="29"/>
        <v>4.7968285431065905E-4</v>
      </c>
      <c r="E158" s="14">
        <f t="shared" si="30"/>
        <v>2.3009564071962094E-7</v>
      </c>
      <c r="F158" s="2">
        <v>4</v>
      </c>
      <c r="G158" s="14">
        <f t="shared" si="31"/>
        <v>-1.0832507433102081</v>
      </c>
      <c r="H158" s="14">
        <f t="shared" si="32"/>
        <v>1.1734321728821184</v>
      </c>
      <c r="I158" s="19">
        <f t="shared" si="33"/>
        <v>-5.1961680848518362E-4</v>
      </c>
      <c r="K158" s="11">
        <f t="shared" si="34"/>
        <v>2.9156562210601256</v>
      </c>
      <c r="L158" s="11">
        <f t="shared" si="35"/>
        <v>1.0843437789398744</v>
      </c>
      <c r="M158" s="11">
        <f t="shared" si="36"/>
        <v>1.1758014309256073</v>
      </c>
    </row>
    <row r="159" spans="2:13">
      <c r="B159" t="s">
        <v>199</v>
      </c>
      <c r="C159" s="34">
        <v>0.51900000000000002</v>
      </c>
      <c r="D159" s="14">
        <f t="shared" si="29"/>
        <v>0.10947968285431064</v>
      </c>
      <c r="E159" s="14">
        <f t="shared" si="30"/>
        <v>1.1985800957880439E-2</v>
      </c>
      <c r="F159" s="2">
        <v>5</v>
      </c>
      <c r="G159" s="14">
        <f t="shared" si="31"/>
        <v>-2.0832507433102081</v>
      </c>
      <c r="H159" s="14">
        <f t="shared" si="32"/>
        <v>4.3399336595025346</v>
      </c>
      <c r="I159" s="19">
        <f t="shared" si="33"/>
        <v>-0.2280736306836085</v>
      </c>
      <c r="K159" s="11">
        <f t="shared" si="34"/>
        <v>2.6672819409227944</v>
      </c>
      <c r="L159" s="11">
        <f t="shared" si="35"/>
        <v>2.3327180590772056</v>
      </c>
      <c r="M159" s="11">
        <f t="shared" si="36"/>
        <v>5.4415735431449255</v>
      </c>
    </row>
    <row r="160" spans="2:13">
      <c r="B160" t="s">
        <v>200</v>
      </c>
      <c r="C160" s="34">
        <v>0.78</v>
      </c>
      <c r="D160" s="14">
        <f t="shared" si="29"/>
        <v>-0.15152031714568936</v>
      </c>
      <c r="E160" s="14">
        <f t="shared" si="30"/>
        <v>2.2958406507930285E-2</v>
      </c>
      <c r="F160" s="2">
        <v>6</v>
      </c>
      <c r="G160" s="14">
        <f t="shared" si="31"/>
        <v>-3.0832507433102081</v>
      </c>
      <c r="H160" s="14">
        <f t="shared" si="32"/>
        <v>9.5064351461229499</v>
      </c>
      <c r="I160" s="19">
        <f t="shared" si="33"/>
        <v>0.4671751304660452</v>
      </c>
      <c r="K160" s="11">
        <f t="shared" si="34"/>
        <v>3.2620130153800737</v>
      </c>
      <c r="L160" s="11">
        <f t="shared" si="35"/>
        <v>2.7379869846199263</v>
      </c>
      <c r="M160" s="11">
        <f t="shared" si="36"/>
        <v>7.4965727279481165</v>
      </c>
    </row>
    <row r="161" spans="2:13">
      <c r="B161" t="s">
        <v>201</v>
      </c>
      <c r="C161" s="34">
        <v>0.51</v>
      </c>
      <c r="D161" s="14">
        <f t="shared" si="29"/>
        <v>0.11847968285431065</v>
      </c>
      <c r="E161" s="14">
        <f t="shared" si="30"/>
        <v>1.4037435249258034E-2</v>
      </c>
      <c r="F161" s="2">
        <v>3</v>
      </c>
      <c r="G161" s="14">
        <f t="shared" si="31"/>
        <v>-8.3250743310208097E-2</v>
      </c>
      <c r="H161" s="14">
        <f t="shared" si="32"/>
        <v>6.9306862617021583E-3</v>
      </c>
      <c r="I161" s="19">
        <f t="shared" si="33"/>
        <v>-9.8635216647790791E-3</v>
      </c>
      <c r="K161" s="11">
        <f t="shared" si="34"/>
        <v>2.6467739728380604</v>
      </c>
      <c r="L161" s="11">
        <f t="shared" si="35"/>
        <v>0.35322602716193963</v>
      </c>
      <c r="M161" s="11">
        <f t="shared" si="36"/>
        <v>0.12476862626460732</v>
      </c>
    </row>
    <row r="162" spans="2:13">
      <c r="B162" t="s">
        <v>202</v>
      </c>
      <c r="C162" s="34">
        <v>0.69499999999999995</v>
      </c>
      <c r="D162" s="14">
        <f t="shared" si="29"/>
        <v>-6.6520317145689289E-2</v>
      </c>
      <c r="E162" s="14">
        <f t="shared" si="30"/>
        <v>4.4249525931630848E-3</v>
      </c>
      <c r="F162" s="2">
        <v>3</v>
      </c>
      <c r="G162" s="14">
        <f t="shared" si="31"/>
        <v>-8.3250743310208097E-2</v>
      </c>
      <c r="H162" s="14">
        <f t="shared" si="32"/>
        <v>6.9306862617021583E-3</v>
      </c>
      <c r="I162" s="19">
        <f t="shared" si="33"/>
        <v>5.5378658476094135E-3</v>
      </c>
      <c r="K162" s="11">
        <f t="shared" si="34"/>
        <v>3.0683266501353659</v>
      </c>
      <c r="L162" s="11">
        <f t="shared" si="35"/>
        <v>-6.8326650135365874E-2</v>
      </c>
      <c r="M162" s="11">
        <f t="shared" si="36"/>
        <v>4.6685311187206931E-3</v>
      </c>
    </row>
    <row r="163" spans="2:13">
      <c r="B163" t="s">
        <v>203</v>
      </c>
      <c r="C163" s="34">
        <v>0.76200000000000001</v>
      </c>
      <c r="D163" s="14">
        <f t="shared" si="29"/>
        <v>-0.13352031714568935</v>
      </c>
      <c r="E163" s="14">
        <f t="shared" si="30"/>
        <v>1.7827675090685464E-2</v>
      </c>
      <c r="F163" s="2">
        <v>1</v>
      </c>
      <c r="G163" s="14">
        <f t="shared" si="31"/>
        <v>1.9167492566897919</v>
      </c>
      <c r="H163" s="14">
        <f t="shared" si="32"/>
        <v>3.6739277130208698</v>
      </c>
      <c r="I163" s="19">
        <f t="shared" si="33"/>
        <v>-0.25592496864198533</v>
      </c>
      <c r="K163" s="11">
        <f t="shared" si="34"/>
        <v>3.2209970792106062</v>
      </c>
      <c r="L163" s="11">
        <f t="shared" si="35"/>
        <v>-2.2209970792106062</v>
      </c>
      <c r="M163" s="11">
        <f t="shared" si="36"/>
        <v>4.9328280258620438</v>
      </c>
    </row>
    <row r="164" spans="2:13">
      <c r="B164" t="s">
        <v>204</v>
      </c>
      <c r="C164" s="34">
        <v>0.748</v>
      </c>
      <c r="D164" s="14">
        <f t="shared" si="29"/>
        <v>-0.11952031714568934</v>
      </c>
      <c r="E164" s="14">
        <f t="shared" si="30"/>
        <v>1.428510621060616E-2</v>
      </c>
      <c r="F164" s="2">
        <v>12</v>
      </c>
      <c r="G164" s="14">
        <f t="shared" si="31"/>
        <v>-9.0832507433102077</v>
      </c>
      <c r="H164" s="14">
        <f t="shared" si="32"/>
        <v>82.505444065845438</v>
      </c>
      <c r="I164" s="19">
        <f t="shared" si="33"/>
        <v>1.0856330095542543</v>
      </c>
      <c r="K164" s="11">
        <f t="shared" si="34"/>
        <v>3.1890957955232424</v>
      </c>
      <c r="L164" s="11">
        <f t="shared" si="35"/>
        <v>8.810904204476758</v>
      </c>
      <c r="M164" s="11">
        <f t="shared" si="36"/>
        <v>77.632032900466214</v>
      </c>
    </row>
    <row r="165" spans="2:13">
      <c r="B165" t="s">
        <v>205</v>
      </c>
      <c r="C165" s="34">
        <v>0.879</v>
      </c>
      <c r="D165" s="14">
        <f t="shared" si="29"/>
        <v>-0.25052031714568934</v>
      </c>
      <c r="E165" s="14">
        <f t="shared" si="30"/>
        <v>6.2760429302776768E-2</v>
      </c>
      <c r="F165" s="2">
        <v>1</v>
      </c>
      <c r="G165" s="14">
        <f t="shared" si="31"/>
        <v>1.9167492566897919</v>
      </c>
      <c r="H165" s="14">
        <f t="shared" si="32"/>
        <v>3.6739277130208698</v>
      </c>
      <c r="I165" s="19">
        <f t="shared" si="33"/>
        <v>-0.480184631674691</v>
      </c>
      <c r="K165" s="11">
        <f t="shared" si="34"/>
        <v>3.4876006643121453</v>
      </c>
      <c r="L165" s="11">
        <f t="shared" si="35"/>
        <v>-2.4876006643121453</v>
      </c>
      <c r="M165" s="11">
        <f t="shared" si="36"/>
        <v>6.1881570650862265</v>
      </c>
    </row>
    <row r="166" spans="2:13">
      <c r="B166" t="s">
        <v>206</v>
      </c>
      <c r="C166" s="34">
        <v>0.435</v>
      </c>
      <c r="D166" s="14">
        <f t="shared" si="29"/>
        <v>0.19347968285431066</v>
      </c>
      <c r="E166" s="14">
        <f t="shared" si="30"/>
        <v>3.7434387677404639E-2</v>
      </c>
      <c r="F166" s="2">
        <v>1</v>
      </c>
      <c r="G166" s="14">
        <f t="shared" si="31"/>
        <v>1.9167492566897919</v>
      </c>
      <c r="H166" s="14">
        <f t="shared" si="32"/>
        <v>3.6739277130208698</v>
      </c>
      <c r="I166" s="19">
        <f t="shared" si="33"/>
        <v>0.37085203829557661</v>
      </c>
      <c r="K166" s="11">
        <f t="shared" si="34"/>
        <v>2.4758742387986126</v>
      </c>
      <c r="L166" s="11">
        <f t="shared" si="35"/>
        <v>-1.4758742387986126</v>
      </c>
      <c r="M166" s="11">
        <f t="shared" si="36"/>
        <v>2.1782047687493842</v>
      </c>
    </row>
    <row r="167" spans="2:13">
      <c r="B167" t="s">
        <v>207</v>
      </c>
      <c r="C167" s="34">
        <v>0.82899999999999996</v>
      </c>
      <c r="D167" s="14">
        <f t="shared" si="29"/>
        <v>-0.2005203171456893</v>
      </c>
      <c r="E167" s="14">
        <f t="shared" si="30"/>
        <v>4.0208397588207816E-2</v>
      </c>
      <c r="F167" s="2">
        <v>4</v>
      </c>
      <c r="G167" s="14">
        <f t="shared" si="31"/>
        <v>-1.0832507433102081</v>
      </c>
      <c r="H167" s="14">
        <f t="shared" si="32"/>
        <v>1.1734321728821184</v>
      </c>
      <c r="I167" s="19">
        <f t="shared" si="33"/>
        <v>0.21721378259686661</v>
      </c>
      <c r="K167" s="11">
        <f t="shared" si="34"/>
        <v>3.3736675082858465</v>
      </c>
      <c r="L167" s="11">
        <f t="shared" si="35"/>
        <v>0.62633249171415351</v>
      </c>
      <c r="M167" s="11">
        <f t="shared" si="36"/>
        <v>0.39229239017686018</v>
      </c>
    </row>
    <row r="168" spans="2:13">
      <c r="B168" t="s">
        <v>208</v>
      </c>
      <c r="C168" s="34">
        <v>0.73</v>
      </c>
      <c r="D168" s="14">
        <f t="shared" si="29"/>
        <v>-0.10152031714568932</v>
      </c>
      <c r="E168" s="14">
        <f t="shared" si="30"/>
        <v>1.030637479336134E-2</v>
      </c>
      <c r="F168" s="2">
        <v>2</v>
      </c>
      <c r="G168" s="14">
        <f t="shared" si="31"/>
        <v>0.9167492566897919</v>
      </c>
      <c r="H168" s="14">
        <f t="shared" si="32"/>
        <v>0.84042919964128593</v>
      </c>
      <c r="I168" s="19">
        <f t="shared" si="33"/>
        <v>-9.3068675282222624E-2</v>
      </c>
      <c r="K168" s="11">
        <f t="shared" si="34"/>
        <v>3.1480798593537749</v>
      </c>
      <c r="L168" s="11">
        <f t="shared" si="35"/>
        <v>-1.1480798593537749</v>
      </c>
      <c r="M168" s="11">
        <f t="shared" si="36"/>
        <v>1.3180873634537835</v>
      </c>
    </row>
    <row r="169" spans="2:13">
      <c r="B169" t="s">
        <v>209</v>
      </c>
      <c r="C169" s="34">
        <v>0.60099999999999998</v>
      </c>
      <c r="D169" s="14">
        <f t="shared" si="29"/>
        <v>2.7479682854310683E-2</v>
      </c>
      <c r="E169" s="14">
        <f t="shared" si="30"/>
        <v>7.5513296977349658E-4</v>
      </c>
      <c r="F169" s="2">
        <v>4</v>
      </c>
      <c r="G169" s="14">
        <f t="shared" si="31"/>
        <v>-1.0832507433102081</v>
      </c>
      <c r="H169" s="14">
        <f t="shared" si="32"/>
        <v>1.1734321728821184</v>
      </c>
      <c r="I169" s="19">
        <f t="shared" si="33"/>
        <v>-2.9767386877860829E-2</v>
      </c>
      <c r="K169" s="11">
        <f t="shared" si="34"/>
        <v>2.8541323168059241</v>
      </c>
      <c r="L169" s="11">
        <f t="shared" si="35"/>
        <v>1.1458676831940759</v>
      </c>
      <c r="M169" s="11">
        <f t="shared" si="36"/>
        <v>1.3130127473885591</v>
      </c>
    </row>
    <row r="170" spans="2:13">
      <c r="B170" t="s">
        <v>210</v>
      </c>
      <c r="C170" s="34">
        <v>0.64300000000000002</v>
      </c>
      <c r="D170" s="14">
        <f t="shared" si="29"/>
        <v>-1.4520317145689354E-2</v>
      </c>
      <c r="E170" s="14">
        <f t="shared" si="30"/>
        <v>2.1083961001140024E-4</v>
      </c>
      <c r="F170" s="2">
        <v>2</v>
      </c>
      <c r="G170" s="14">
        <f t="shared" si="31"/>
        <v>0.9167492566897919</v>
      </c>
      <c r="H170" s="14">
        <f t="shared" si="32"/>
        <v>0.84042919964128593</v>
      </c>
      <c r="I170" s="19">
        <f t="shared" si="33"/>
        <v>-1.3311489950210757E-2</v>
      </c>
      <c r="K170" s="11">
        <f t="shared" si="34"/>
        <v>2.9498361678680149</v>
      </c>
      <c r="L170" s="11">
        <f t="shared" si="35"/>
        <v>-0.94983616786801495</v>
      </c>
      <c r="M170" s="11">
        <f t="shared" si="36"/>
        <v>0.90218874579019592</v>
      </c>
    </row>
    <row r="171" spans="2:13">
      <c r="B171" t="s">
        <v>211</v>
      </c>
      <c r="C171" s="34">
        <v>0.84499999999999997</v>
      </c>
      <c r="D171" s="14">
        <f t="shared" si="29"/>
        <v>-0.21652031714568931</v>
      </c>
      <c r="E171" s="14">
        <f t="shared" si="30"/>
        <v>4.688104773686988E-2</v>
      </c>
      <c r="F171" s="2">
        <v>2</v>
      </c>
      <c r="G171" s="14">
        <f t="shared" si="31"/>
        <v>0.9167492566897919</v>
      </c>
      <c r="H171" s="14">
        <f t="shared" si="32"/>
        <v>0.84042919964128593</v>
      </c>
      <c r="I171" s="19">
        <f t="shared" si="33"/>
        <v>-0.19849483980154869</v>
      </c>
      <c r="K171" s="11">
        <f t="shared" si="34"/>
        <v>3.4101261182142619</v>
      </c>
      <c r="L171" s="11">
        <f t="shared" si="35"/>
        <v>-1.4101261182142619</v>
      </c>
      <c r="M171" s="11">
        <f t="shared" si="36"/>
        <v>1.9884556692700226</v>
      </c>
    </row>
    <row r="172" spans="2:13">
      <c r="B172" t="s">
        <v>212</v>
      </c>
      <c r="C172" s="34">
        <v>0.67100000000000004</v>
      </c>
      <c r="D172" s="14">
        <f t="shared" si="29"/>
        <v>-4.2520317145689379E-2</v>
      </c>
      <c r="E172" s="14">
        <f t="shared" si="30"/>
        <v>1.8079773701700061E-3</v>
      </c>
      <c r="F172" s="2">
        <v>1</v>
      </c>
      <c r="G172" s="14">
        <f t="shared" si="31"/>
        <v>1.9167492566897919</v>
      </c>
      <c r="H172" s="14">
        <f t="shared" si="32"/>
        <v>3.6739277130208698</v>
      </c>
      <c r="I172" s="19">
        <f t="shared" si="33"/>
        <v>-8.1500786283214333E-2</v>
      </c>
      <c r="K172" s="11">
        <f t="shared" si="34"/>
        <v>3.0136387352427425</v>
      </c>
      <c r="L172" s="11">
        <f t="shared" si="35"/>
        <v>-2.0136387352427425</v>
      </c>
      <c r="M172" s="11">
        <f t="shared" si="36"/>
        <v>4.0547409560699919</v>
      </c>
    </row>
    <row r="173" spans="2:13">
      <c r="B173" t="s">
        <v>213</v>
      </c>
      <c r="C173" s="34">
        <v>0.46700000000000003</v>
      </c>
      <c r="D173" s="14">
        <f t="shared" si="29"/>
        <v>0.16147968285431064</v>
      </c>
      <c r="E173" s="14">
        <f t="shared" si="30"/>
        <v>2.6075687974728746E-2</v>
      </c>
      <c r="F173" s="2">
        <v>2</v>
      </c>
      <c r="G173" s="14">
        <f t="shared" si="31"/>
        <v>0.9167492566897919</v>
      </c>
      <c r="H173" s="14">
        <f t="shared" si="32"/>
        <v>0.84042919964128593</v>
      </c>
      <c r="I173" s="19">
        <f t="shared" si="33"/>
        <v>0.14803637922719262</v>
      </c>
      <c r="K173" s="11">
        <f t="shared" si="34"/>
        <v>2.5487914586554439</v>
      </c>
      <c r="L173" s="11">
        <f t="shared" si="35"/>
        <v>-0.54879145865544388</v>
      </c>
      <c r="M173" s="11">
        <f t="shared" si="36"/>
        <v>0.30117206509316974</v>
      </c>
    </row>
    <row r="174" spans="2:13">
      <c r="B174" t="s">
        <v>214</v>
      </c>
      <c r="C174" s="34">
        <v>0.67400000000000004</v>
      </c>
      <c r="D174" s="14">
        <f t="shared" si="29"/>
        <v>-4.5520317145689382E-2</v>
      </c>
      <c r="E174" s="14">
        <f t="shared" si="30"/>
        <v>2.0720992730441428E-3</v>
      </c>
      <c r="F174" s="2">
        <v>1</v>
      </c>
      <c r="G174" s="14">
        <f t="shared" si="31"/>
        <v>1.9167492566897919</v>
      </c>
      <c r="H174" s="14">
        <f t="shared" si="32"/>
        <v>3.6739277130208698</v>
      </c>
      <c r="I174" s="19">
        <f t="shared" si="33"/>
        <v>-8.7251034053283716E-2</v>
      </c>
      <c r="K174" s="11">
        <f t="shared" si="34"/>
        <v>3.0204747246043206</v>
      </c>
      <c r="L174" s="11">
        <f t="shared" si="35"/>
        <v>-2.0204747246043206</v>
      </c>
      <c r="M174" s="11">
        <f t="shared" si="36"/>
        <v>4.0823181127649057</v>
      </c>
    </row>
    <row r="175" spans="2:13">
      <c r="B175" t="s">
        <v>215</v>
      </c>
      <c r="C175" s="34">
        <v>0.56200000000000006</v>
      </c>
      <c r="D175" s="14">
        <f t="shared" si="29"/>
        <v>6.6479682854310607E-2</v>
      </c>
      <c r="E175" s="14">
        <f t="shared" si="30"/>
        <v>4.4195482324097196E-3</v>
      </c>
      <c r="F175" s="2">
        <v>1</v>
      </c>
      <c r="G175" s="14">
        <f t="shared" si="31"/>
        <v>1.9167492566897919</v>
      </c>
      <c r="H175" s="14">
        <f t="shared" si="32"/>
        <v>3.6739277130208698</v>
      </c>
      <c r="I175" s="19">
        <f t="shared" si="33"/>
        <v>0.12742488269597296</v>
      </c>
      <c r="K175" s="11">
        <f t="shared" si="34"/>
        <v>2.7652644551054113</v>
      </c>
      <c r="L175" s="11">
        <f t="shared" si="35"/>
        <v>-1.7652644551054113</v>
      </c>
      <c r="M175" s="11">
        <f t="shared" si="36"/>
        <v>3.1161585964586047</v>
      </c>
    </row>
    <row r="176" spans="2:13">
      <c r="B176" t="s">
        <v>216</v>
      </c>
      <c r="C176" s="34">
        <v>0.66200000000000003</v>
      </c>
      <c r="D176" s="14">
        <f t="shared" si="29"/>
        <v>-3.3520317145689371E-2</v>
      </c>
      <c r="E176" s="14">
        <f t="shared" si="30"/>
        <v>1.1236116615475969E-3</v>
      </c>
      <c r="F176" s="2">
        <v>1</v>
      </c>
      <c r="G176" s="14">
        <f t="shared" si="31"/>
        <v>1.9167492566897919</v>
      </c>
      <c r="H176" s="14">
        <f t="shared" si="32"/>
        <v>3.6739277130208698</v>
      </c>
      <c r="I176" s="19">
        <f t="shared" si="33"/>
        <v>-6.4250042973006183E-2</v>
      </c>
      <c r="K176" s="11">
        <f t="shared" si="34"/>
        <v>2.993130767158009</v>
      </c>
      <c r="L176" s="11">
        <f t="shared" si="35"/>
        <v>-1.993130767158009</v>
      </c>
      <c r="M176" s="11">
        <f t="shared" si="36"/>
        <v>3.9725702549918736</v>
      </c>
    </row>
    <row r="177" spans="2:13">
      <c r="B177" t="s">
        <v>217</v>
      </c>
      <c r="C177" s="34">
        <v>0.64600000000000002</v>
      </c>
      <c r="D177" s="14">
        <f t="shared" si="29"/>
        <v>-1.7520317145689357E-2</v>
      </c>
      <c r="E177" s="14">
        <f t="shared" si="30"/>
        <v>3.0696151288553647E-4</v>
      </c>
      <c r="F177" s="2">
        <v>8</v>
      </c>
      <c r="G177" s="14">
        <f t="shared" si="31"/>
        <v>-5.0832507433102077</v>
      </c>
      <c r="H177" s="14">
        <f t="shared" si="32"/>
        <v>25.839438119363777</v>
      </c>
      <c r="I177" s="19">
        <f t="shared" si="33"/>
        <v>8.9060165153855994E-2</v>
      </c>
      <c r="K177" s="11">
        <f t="shared" si="34"/>
        <v>2.9566721572295931</v>
      </c>
      <c r="L177" s="11">
        <f t="shared" si="35"/>
        <v>5.0433278427704069</v>
      </c>
      <c r="M177" s="11">
        <f t="shared" si="36"/>
        <v>25.435155729663204</v>
      </c>
    </row>
    <row r="178" spans="2:13">
      <c r="B178" t="s">
        <v>218</v>
      </c>
      <c r="C178" s="34">
        <v>0.622</v>
      </c>
      <c r="D178" s="14">
        <f t="shared" si="29"/>
        <v>6.4796828543106644E-3</v>
      </c>
      <c r="E178" s="14">
        <f t="shared" si="30"/>
        <v>4.1986289892447599E-5</v>
      </c>
      <c r="F178" s="2">
        <v>4</v>
      </c>
      <c r="G178" s="14">
        <f t="shared" si="31"/>
        <v>-1.0832507433102081</v>
      </c>
      <c r="H178" s="14">
        <f t="shared" si="32"/>
        <v>1.1734321728821184</v>
      </c>
      <c r="I178" s="19">
        <f t="shared" si="33"/>
        <v>-7.0191212683464376E-3</v>
      </c>
      <c r="K178" s="11">
        <f t="shared" si="34"/>
        <v>2.9019842423369697</v>
      </c>
      <c r="L178" s="11">
        <f t="shared" si="35"/>
        <v>1.0980157576630303</v>
      </c>
      <c r="M178" s="11">
        <f t="shared" si="36"/>
        <v>1.2056386040763185</v>
      </c>
    </row>
    <row r="179" spans="2:13">
      <c r="B179" t="s">
        <v>219</v>
      </c>
      <c r="C179" s="34">
        <v>0.78100000000000003</v>
      </c>
      <c r="D179" s="14">
        <f t="shared" si="29"/>
        <v>-0.15252031714568937</v>
      </c>
      <c r="E179" s="14">
        <f t="shared" si="30"/>
        <v>2.3262447142221667E-2</v>
      </c>
      <c r="F179" s="2">
        <v>2</v>
      </c>
      <c r="G179" s="14">
        <f t="shared" si="31"/>
        <v>0.9167492566897919</v>
      </c>
      <c r="H179" s="14">
        <f t="shared" si="32"/>
        <v>0.84042919964128593</v>
      </c>
      <c r="I179" s="19">
        <f t="shared" si="33"/>
        <v>-0.13982288737340204</v>
      </c>
      <c r="K179" s="11">
        <f t="shared" si="34"/>
        <v>3.2642916785005998</v>
      </c>
      <c r="L179" s="11">
        <f t="shared" si="35"/>
        <v>-1.2642916785005998</v>
      </c>
      <c r="M179" s="11">
        <f t="shared" si="36"/>
        <v>1.598433448325864</v>
      </c>
    </row>
    <row r="180" spans="2:13">
      <c r="B180" t="s">
        <v>220</v>
      </c>
      <c r="C180" s="34">
        <v>0.81100000000000005</v>
      </c>
      <c r="D180" s="14">
        <f t="shared" si="29"/>
        <v>-0.18252031714568939</v>
      </c>
      <c r="E180" s="14">
        <f t="shared" si="30"/>
        <v>3.3313666170963034E-2</v>
      </c>
      <c r="F180" s="2">
        <v>4</v>
      </c>
      <c r="G180" s="14">
        <f t="shared" si="31"/>
        <v>-1.0832507433102081</v>
      </c>
      <c r="H180" s="14">
        <f t="shared" si="32"/>
        <v>1.1734321728821184</v>
      </c>
      <c r="I180" s="19">
        <f t="shared" si="33"/>
        <v>0.19771526921728294</v>
      </c>
      <c r="K180" s="11">
        <f t="shared" si="34"/>
        <v>3.332651572116379</v>
      </c>
      <c r="L180" s="11">
        <f t="shared" si="35"/>
        <v>0.66734842788362103</v>
      </c>
      <c r="M180" s="11">
        <f t="shared" si="36"/>
        <v>0.44535392419874054</v>
      </c>
    </row>
    <row r="181" spans="2:13">
      <c r="B181" t="s">
        <v>221</v>
      </c>
      <c r="C181" s="34">
        <v>0.41199999999999998</v>
      </c>
      <c r="D181" s="14">
        <f t="shared" si="29"/>
        <v>0.21647968285431068</v>
      </c>
      <c r="E181" s="14">
        <f t="shared" si="30"/>
        <v>4.6863453088702933E-2</v>
      </c>
      <c r="F181" s="2">
        <v>2</v>
      </c>
      <c r="G181" s="14">
        <f t="shared" si="31"/>
        <v>0.9167492566897919</v>
      </c>
      <c r="H181" s="14">
        <f t="shared" si="32"/>
        <v>0.84042919964128593</v>
      </c>
      <c r="I181" s="19">
        <f t="shared" si="33"/>
        <v>0.19845758834513122</v>
      </c>
      <c r="K181" s="11">
        <f t="shared" si="34"/>
        <v>2.4234649870265148</v>
      </c>
      <c r="L181" s="11">
        <f t="shared" si="35"/>
        <v>-0.42346498702651481</v>
      </c>
      <c r="M181" s="11">
        <f t="shared" si="36"/>
        <v>0.17932259523736635</v>
      </c>
    </row>
    <row r="182" spans="2:13">
      <c r="B182" t="s">
        <v>222</v>
      </c>
      <c r="C182" s="34">
        <v>0.626</v>
      </c>
      <c r="D182" s="14">
        <f t="shared" si="29"/>
        <v>2.4796828543106608E-3</v>
      </c>
      <c r="E182" s="14">
        <f t="shared" si="30"/>
        <v>6.1488270579622655E-6</v>
      </c>
      <c r="F182" s="2">
        <v>3</v>
      </c>
      <c r="G182" s="14">
        <f t="shared" si="31"/>
        <v>-8.3250743310208097E-2</v>
      </c>
      <c r="H182" s="14">
        <f t="shared" si="32"/>
        <v>6.9306862617021583E-3</v>
      </c>
      <c r="I182" s="19">
        <f t="shared" si="33"/>
        <v>-2.0643544079494098E-4</v>
      </c>
      <c r="K182" s="11">
        <f t="shared" si="34"/>
        <v>2.9110988948190735</v>
      </c>
      <c r="L182" s="11">
        <f t="shared" si="35"/>
        <v>8.8901105180926532E-2</v>
      </c>
      <c r="M182" s="11">
        <f t="shared" si="36"/>
        <v>7.9034065023901624E-3</v>
      </c>
    </row>
    <row r="183" spans="2:13">
      <c r="B183" t="s">
        <v>223</v>
      </c>
      <c r="C183" s="34">
        <v>0.56699999999999995</v>
      </c>
      <c r="D183" s="14">
        <f t="shared" si="29"/>
        <v>6.1479682854310713E-2</v>
      </c>
      <c r="E183" s="14">
        <f t="shared" si="30"/>
        <v>3.7797514038666268E-3</v>
      </c>
      <c r="F183" s="2">
        <v>1</v>
      </c>
      <c r="G183" s="14">
        <f t="shared" si="31"/>
        <v>1.9167492566897919</v>
      </c>
      <c r="H183" s="14">
        <f t="shared" si="32"/>
        <v>3.6739277130208698</v>
      </c>
      <c r="I183" s="19">
        <f t="shared" si="33"/>
        <v>0.11784113641252421</v>
      </c>
      <c r="K183" s="11">
        <f t="shared" si="34"/>
        <v>2.7766577707080407</v>
      </c>
      <c r="L183" s="11">
        <f t="shared" si="35"/>
        <v>-1.7766577707080407</v>
      </c>
      <c r="M183" s="11">
        <f t="shared" si="36"/>
        <v>3.1565128342172648</v>
      </c>
    </row>
    <row r="184" spans="2:13">
      <c r="B184" t="s">
        <v>224</v>
      </c>
      <c r="C184" s="34">
        <v>0.71499999999999997</v>
      </c>
      <c r="D184" s="14">
        <f t="shared" si="29"/>
        <v>-8.6520317145689307E-2</v>
      </c>
      <c r="E184" s="14">
        <f t="shared" si="30"/>
        <v>7.4857652789906588E-3</v>
      </c>
      <c r="F184" s="2">
        <v>4</v>
      </c>
      <c r="G184" s="14">
        <f t="shared" si="31"/>
        <v>-1.0832507433102081</v>
      </c>
      <c r="H184" s="14">
        <f t="shared" si="32"/>
        <v>1.1734321728821184</v>
      </c>
      <c r="I184" s="19">
        <f t="shared" si="33"/>
        <v>9.372319785950288E-2</v>
      </c>
      <c r="K184" s="11">
        <f t="shared" si="34"/>
        <v>3.1138999125458851</v>
      </c>
      <c r="L184" s="11">
        <f t="shared" si="35"/>
        <v>0.88610008745411495</v>
      </c>
      <c r="M184" s="11">
        <f t="shared" si="36"/>
        <v>0.78517336498619017</v>
      </c>
    </row>
    <row r="185" spans="2:13">
      <c r="B185" t="s">
        <v>225</v>
      </c>
      <c r="C185" s="34">
        <v>0.53900000000000003</v>
      </c>
      <c r="D185" s="14">
        <f t="shared" si="29"/>
        <v>8.9479682854310627E-2</v>
      </c>
      <c r="E185" s="14">
        <f t="shared" si="30"/>
        <v>8.0066136437080115E-3</v>
      </c>
      <c r="F185" s="2">
        <v>1</v>
      </c>
      <c r="G185" s="14">
        <f t="shared" si="31"/>
        <v>1.9167492566897919</v>
      </c>
      <c r="H185" s="14">
        <f t="shared" si="32"/>
        <v>3.6739277130208698</v>
      </c>
      <c r="I185" s="19">
        <f t="shared" si="33"/>
        <v>0.1715101155998382</v>
      </c>
      <c r="K185" s="11">
        <f t="shared" si="34"/>
        <v>2.712855203333314</v>
      </c>
      <c r="L185" s="11">
        <f t="shared" si="35"/>
        <v>-1.712855203333314</v>
      </c>
      <c r="M185" s="11">
        <f t="shared" si="36"/>
        <v>2.9338729475860084</v>
      </c>
    </row>
    <row r="186" spans="2:13">
      <c r="B186" t="s">
        <v>226</v>
      </c>
      <c r="C186" s="34">
        <v>0.64500000000000002</v>
      </c>
      <c r="D186" s="14">
        <f t="shared" si="29"/>
        <v>-1.6520317145689356E-2</v>
      </c>
      <c r="E186" s="14">
        <f t="shared" si="30"/>
        <v>2.7292087859415772E-4</v>
      </c>
      <c r="F186" s="2">
        <v>4</v>
      </c>
      <c r="G186" s="14">
        <f t="shared" si="31"/>
        <v>-1.0832507433102081</v>
      </c>
      <c r="H186" s="14">
        <f t="shared" si="32"/>
        <v>1.1734321728821184</v>
      </c>
      <c r="I186" s="19">
        <f t="shared" si="33"/>
        <v>1.7895645827788371E-2</v>
      </c>
      <c r="K186" s="11">
        <f t="shared" si="34"/>
        <v>2.954393494109067</v>
      </c>
      <c r="L186" s="11">
        <f t="shared" si="35"/>
        <v>1.045606505890933</v>
      </c>
      <c r="M186" s="11">
        <f t="shared" si="36"/>
        <v>1.0932929651614456</v>
      </c>
    </row>
    <row r="187" spans="2:13">
      <c r="B187" t="s">
        <v>227</v>
      </c>
      <c r="C187" s="34">
        <v>0.52700000000000002</v>
      </c>
      <c r="D187" s="14">
        <f t="shared" si="29"/>
        <v>0.10147968285431064</v>
      </c>
      <c r="E187" s="14">
        <f t="shared" si="30"/>
        <v>1.0298126032211469E-2</v>
      </c>
      <c r="F187" s="2">
        <v>1</v>
      </c>
      <c r="G187" s="14">
        <f t="shared" si="31"/>
        <v>1.9167492566897919</v>
      </c>
      <c r="H187" s="14">
        <f t="shared" si="32"/>
        <v>3.6739277130208698</v>
      </c>
      <c r="I187" s="19">
        <f t="shared" si="33"/>
        <v>0.19451110668011573</v>
      </c>
      <c r="K187" s="11">
        <f t="shared" si="34"/>
        <v>2.6855112458870023</v>
      </c>
      <c r="L187" s="11">
        <f t="shared" si="35"/>
        <v>-1.6855112458870023</v>
      </c>
      <c r="M187" s="11">
        <f t="shared" si="36"/>
        <v>2.8409481600115547</v>
      </c>
    </row>
    <row r="188" spans="2:13">
      <c r="B188" t="s">
        <v>228</v>
      </c>
      <c r="C188" s="34">
        <v>0.51</v>
      </c>
      <c r="D188" s="14">
        <f t="shared" si="29"/>
        <v>0.11847968285431065</v>
      </c>
      <c r="E188" s="14">
        <f t="shared" si="30"/>
        <v>1.4037435249258034E-2</v>
      </c>
      <c r="F188" s="2">
        <v>4</v>
      </c>
      <c r="G188" s="14">
        <f t="shared" si="31"/>
        <v>-1.0832507433102081</v>
      </c>
      <c r="H188" s="14">
        <f t="shared" si="32"/>
        <v>1.1734321728821184</v>
      </c>
      <c r="I188" s="19">
        <f t="shared" si="33"/>
        <v>-0.12834320451908973</v>
      </c>
      <c r="K188" s="11">
        <f t="shared" si="34"/>
        <v>2.6467739728380604</v>
      </c>
      <c r="L188" s="11">
        <f t="shared" si="35"/>
        <v>1.3532260271619396</v>
      </c>
      <c r="M188" s="11">
        <f t="shared" si="36"/>
        <v>1.8312206805884865</v>
      </c>
    </row>
    <row r="189" spans="2:13">
      <c r="B189" t="s">
        <v>229</v>
      </c>
      <c r="C189" s="34">
        <v>0.73699999999999999</v>
      </c>
      <c r="D189" s="14">
        <f t="shared" si="29"/>
        <v>-0.10852031714568933</v>
      </c>
      <c r="E189" s="14">
        <f t="shared" si="30"/>
        <v>1.1776659233400993E-2</v>
      </c>
      <c r="F189" s="2">
        <v>3</v>
      </c>
      <c r="G189" s="14">
        <f t="shared" si="31"/>
        <v>-8.3250743310208097E-2</v>
      </c>
      <c r="H189" s="14">
        <f t="shared" si="32"/>
        <v>6.9306862617021583E-3</v>
      </c>
      <c r="I189" s="19">
        <f t="shared" si="33"/>
        <v>9.0343970666381564E-3</v>
      </c>
      <c r="K189" s="11">
        <f t="shared" si="34"/>
        <v>3.1640305011974568</v>
      </c>
      <c r="L189" s="11">
        <f t="shared" si="35"/>
        <v>-0.16403050119745677</v>
      </c>
      <c r="M189" s="11">
        <f t="shared" si="36"/>
        <v>2.6906005323088865E-2</v>
      </c>
    </row>
    <row r="190" spans="2:13">
      <c r="B190" t="s">
        <v>230</v>
      </c>
      <c r="C190" s="34">
        <v>0.50700000000000001</v>
      </c>
      <c r="D190" s="14">
        <f t="shared" si="29"/>
        <v>0.12147968285431066</v>
      </c>
      <c r="E190" s="14">
        <f t="shared" si="30"/>
        <v>1.4757313346383898E-2</v>
      </c>
      <c r="F190" s="2">
        <v>1</v>
      </c>
      <c r="G190" s="14">
        <f t="shared" si="31"/>
        <v>1.9167492566897919</v>
      </c>
      <c r="H190" s="14">
        <f t="shared" si="32"/>
        <v>3.6739277130208698</v>
      </c>
      <c r="I190" s="19">
        <f t="shared" si="33"/>
        <v>0.23284609181391161</v>
      </c>
      <c r="K190" s="11">
        <f t="shared" si="34"/>
        <v>2.6399379834764827</v>
      </c>
      <c r="L190" s="11">
        <f t="shared" si="35"/>
        <v>-1.6399379834764827</v>
      </c>
      <c r="M190" s="11">
        <f t="shared" si="36"/>
        <v>2.6893965896489123</v>
      </c>
    </row>
    <row r="191" spans="2:13">
      <c r="B191" t="s">
        <v>231</v>
      </c>
      <c r="C191" s="34">
        <v>0.48</v>
      </c>
      <c r="D191" s="14">
        <f t="shared" si="29"/>
        <v>0.14847968285431068</v>
      </c>
      <c r="E191" s="14">
        <f t="shared" si="30"/>
        <v>2.2046216220516682E-2</v>
      </c>
      <c r="F191" s="2">
        <v>1</v>
      </c>
      <c r="G191" s="14">
        <f t="shared" si="31"/>
        <v>1.9167492566897919</v>
      </c>
      <c r="H191" s="14">
        <f t="shared" si="32"/>
        <v>3.6739277130208698</v>
      </c>
      <c r="I191" s="19">
        <f t="shared" si="33"/>
        <v>0.28459832174453603</v>
      </c>
      <c r="K191" s="11">
        <f t="shared" si="34"/>
        <v>2.5784140792222812</v>
      </c>
      <c r="L191" s="11">
        <f t="shared" si="35"/>
        <v>-1.5784140792222812</v>
      </c>
      <c r="M191" s="11">
        <f t="shared" si="36"/>
        <v>2.4913910054871216</v>
      </c>
    </row>
    <row r="192" spans="2:13">
      <c r="B192" t="s">
        <v>232</v>
      </c>
      <c r="C192" s="34">
        <v>0.65300000000000002</v>
      </c>
      <c r="D192" s="14">
        <f t="shared" si="29"/>
        <v>-2.4520317145689363E-2</v>
      </c>
      <c r="E192" s="14">
        <f t="shared" si="30"/>
        <v>6.0124595292518779E-4</v>
      </c>
      <c r="F192" s="2">
        <v>16</v>
      </c>
      <c r="G192" s="14">
        <f t="shared" si="31"/>
        <v>-13.083250743310208</v>
      </c>
      <c r="H192" s="14">
        <f t="shared" si="32"/>
        <v>171.17145001232711</v>
      </c>
      <c r="I192" s="19">
        <f t="shared" si="33"/>
        <v>0.32080545752254241</v>
      </c>
      <c r="K192" s="11">
        <f t="shared" si="34"/>
        <v>2.972622799073275</v>
      </c>
      <c r="L192" s="11">
        <f t="shared" si="35"/>
        <v>13.027377200926725</v>
      </c>
      <c r="M192" s="11">
        <f t="shared" si="36"/>
        <v>169.71255673522543</v>
      </c>
    </row>
    <row r="193" spans="2:13">
      <c r="B193" t="s">
        <v>233</v>
      </c>
      <c r="C193" s="34">
        <v>0.56399999999999995</v>
      </c>
      <c r="D193" s="14">
        <f t="shared" si="29"/>
        <v>6.4479682854310716E-2</v>
      </c>
      <c r="E193" s="14">
        <f t="shared" si="30"/>
        <v>4.1576295009924909E-3</v>
      </c>
      <c r="F193" s="2">
        <v>3</v>
      </c>
      <c r="G193" s="14">
        <f t="shared" si="31"/>
        <v>-8.3250743310208097E-2</v>
      </c>
      <c r="H193" s="14">
        <f t="shared" si="32"/>
        <v>6.9306862617021583E-3</v>
      </c>
      <c r="I193" s="19">
        <f t="shared" si="33"/>
        <v>-5.367981526027848E-3</v>
      </c>
      <c r="K193" s="11">
        <f t="shared" si="34"/>
        <v>2.769821781346463</v>
      </c>
      <c r="L193" s="11">
        <f t="shared" si="35"/>
        <v>0.23017821865353705</v>
      </c>
      <c r="M193" s="11">
        <f t="shared" si="36"/>
        <v>5.2982012342515511E-2</v>
      </c>
    </row>
    <row r="194" spans="2:13">
      <c r="B194" t="s">
        <v>234</v>
      </c>
      <c r="C194" s="34">
        <v>0.54</v>
      </c>
      <c r="D194" s="14">
        <f t="shared" si="29"/>
        <v>8.8479682854310626E-2</v>
      </c>
      <c r="E194" s="14">
        <f t="shared" si="30"/>
        <v>7.82865427799939E-3</v>
      </c>
      <c r="F194" s="2">
        <v>2</v>
      </c>
      <c r="G194" s="14">
        <f t="shared" si="31"/>
        <v>0.9167492566897919</v>
      </c>
      <c r="H194" s="14">
        <f t="shared" si="32"/>
        <v>0.84042919964128593</v>
      </c>
      <c r="I194" s="19">
        <f t="shared" si="33"/>
        <v>8.1113683488837796E-2</v>
      </c>
      <c r="K194" s="11">
        <f t="shared" si="34"/>
        <v>2.71513386645384</v>
      </c>
      <c r="L194" s="11">
        <f t="shared" si="35"/>
        <v>-0.71513386645384003</v>
      </c>
      <c r="M194" s="11">
        <f t="shared" si="36"/>
        <v>0.51141644694921873</v>
      </c>
    </row>
    <row r="195" spans="2:13">
      <c r="B195" t="s">
        <v>235</v>
      </c>
      <c r="C195" s="34">
        <v>0.72499999999999998</v>
      </c>
      <c r="D195" s="14">
        <f t="shared" si="29"/>
        <v>-9.6520317145689316E-2</v>
      </c>
      <c r="E195" s="14">
        <f t="shared" si="30"/>
        <v>9.3161716219044462E-3</v>
      </c>
      <c r="F195" s="2">
        <v>10</v>
      </c>
      <c r="G195" s="14">
        <f t="shared" si="31"/>
        <v>-7.0832507433102077</v>
      </c>
      <c r="H195" s="14">
        <f t="shared" si="32"/>
        <v>50.172441092604608</v>
      </c>
      <c r="I195" s="19">
        <f t="shared" si="33"/>
        <v>0.68367760816674084</v>
      </c>
      <c r="K195" s="11">
        <f t="shared" si="34"/>
        <v>3.1366865437511451</v>
      </c>
      <c r="L195" s="11">
        <f t="shared" si="35"/>
        <v>6.8633134562488554</v>
      </c>
      <c r="M195" s="11">
        <f t="shared" si="36"/>
        <v>47.10507159872661</v>
      </c>
    </row>
    <row r="196" spans="2:13">
      <c r="B196" t="s">
        <v>236</v>
      </c>
      <c r="C196" s="34">
        <v>0.73399999999999999</v>
      </c>
      <c r="D196" s="14">
        <f t="shared" si="29"/>
        <v>-0.10552031714568932</v>
      </c>
      <c r="E196" s="14">
        <f t="shared" si="30"/>
        <v>1.1134537330526856E-2</v>
      </c>
      <c r="F196" s="2">
        <v>1</v>
      </c>
      <c r="G196" s="14">
        <f t="shared" si="31"/>
        <v>1.9167492566897919</v>
      </c>
      <c r="H196" s="14">
        <f t="shared" si="32"/>
        <v>3.6739277130208698</v>
      </c>
      <c r="I196" s="19">
        <f t="shared" si="33"/>
        <v>-0.2022559894546711</v>
      </c>
      <c r="K196" s="11">
        <f t="shared" si="34"/>
        <v>3.1571945118358791</v>
      </c>
      <c r="L196" s="11">
        <f t="shared" si="35"/>
        <v>-2.1571945118358791</v>
      </c>
      <c r="M196" s="11">
        <f t="shared" si="36"/>
        <v>4.6534881618948365</v>
      </c>
    </row>
    <row r="197" spans="2:13">
      <c r="B197" t="s">
        <v>237</v>
      </c>
      <c r="C197" s="34">
        <v>0.71899999999999997</v>
      </c>
      <c r="D197" s="14">
        <f t="shared" si="29"/>
        <v>-9.0520317145689311E-2</v>
      </c>
      <c r="E197" s="14">
        <f t="shared" si="30"/>
        <v>8.193927816156174E-3</v>
      </c>
      <c r="F197" s="2">
        <v>4</v>
      </c>
      <c r="G197" s="14">
        <f t="shared" si="31"/>
        <v>-1.0832507433102081</v>
      </c>
      <c r="H197" s="14">
        <f t="shared" si="32"/>
        <v>1.1734321728821184</v>
      </c>
      <c r="I197" s="19">
        <f t="shared" si="33"/>
        <v>9.8056200832743717E-2</v>
      </c>
      <c r="K197" s="11">
        <f t="shared" si="34"/>
        <v>3.1230145650279892</v>
      </c>
      <c r="L197" s="11">
        <f t="shared" si="35"/>
        <v>0.87698543497201076</v>
      </c>
      <c r="M197" s="11">
        <f t="shared" si="36"/>
        <v>0.76910345315304696</v>
      </c>
    </row>
    <row r="198" spans="2:13">
      <c r="B198" t="s">
        <v>238</v>
      </c>
      <c r="C198" s="34">
        <v>0.70699999999999996</v>
      </c>
      <c r="D198" s="14">
        <f t="shared" si="29"/>
        <v>-7.85203171456893E-2</v>
      </c>
      <c r="E198" s="14">
        <f t="shared" si="30"/>
        <v>6.165440204659629E-3</v>
      </c>
      <c r="F198" s="2">
        <v>2</v>
      </c>
      <c r="G198" s="14">
        <f t="shared" si="31"/>
        <v>0.9167492566897919</v>
      </c>
      <c r="H198" s="14">
        <f t="shared" si="32"/>
        <v>0.84042919964128593</v>
      </c>
      <c r="I198" s="19">
        <f t="shared" si="33"/>
        <v>-7.1983442378357382E-2</v>
      </c>
      <c r="K198" s="11">
        <f t="shared" si="34"/>
        <v>3.0956706075816776</v>
      </c>
      <c r="L198" s="11">
        <f t="shared" si="35"/>
        <v>-1.0956706075816776</v>
      </c>
      <c r="M198" s="11">
        <f t="shared" si="36"/>
        <v>1.2004940803184025</v>
      </c>
    </row>
    <row r="199" spans="2:13">
      <c r="B199" t="s">
        <v>239</v>
      </c>
      <c r="C199" s="34">
        <v>0.79300000000000004</v>
      </c>
      <c r="D199" s="14">
        <f t="shared" si="29"/>
        <v>-0.16452031714568938</v>
      </c>
      <c r="E199" s="14">
        <f t="shared" si="30"/>
        <v>2.7066934753718214E-2</v>
      </c>
      <c r="F199" s="2">
        <v>4</v>
      </c>
      <c r="G199" s="14">
        <f t="shared" si="31"/>
        <v>-1.0832507433102081</v>
      </c>
      <c r="H199" s="14">
        <f t="shared" si="32"/>
        <v>1.1734321728821184</v>
      </c>
      <c r="I199" s="19">
        <f t="shared" si="33"/>
        <v>0.17821675583769919</v>
      </c>
      <c r="K199" s="11">
        <f t="shared" si="34"/>
        <v>3.2916356359469114</v>
      </c>
      <c r="L199" s="11">
        <f t="shared" si="35"/>
        <v>0.70836436405308856</v>
      </c>
      <c r="M199" s="11">
        <f t="shared" si="36"/>
        <v>0.50178007226033661</v>
      </c>
    </row>
    <row r="200" spans="2:13">
      <c r="B200" t="s">
        <v>240</v>
      </c>
      <c r="C200" s="34">
        <v>0.46300000000000002</v>
      </c>
      <c r="D200" s="14">
        <f t="shared" si="29"/>
        <v>0.16547968285431064</v>
      </c>
      <c r="E200" s="14">
        <f t="shared" si="30"/>
        <v>2.7383525437563231E-2</v>
      </c>
      <c r="F200" s="2">
        <v>1</v>
      </c>
      <c r="G200" s="14">
        <f t="shared" si="31"/>
        <v>1.9167492566897919</v>
      </c>
      <c r="H200" s="14">
        <f t="shared" si="32"/>
        <v>3.6739277130208698</v>
      </c>
      <c r="I200" s="19">
        <f t="shared" si="33"/>
        <v>0.31718305910826244</v>
      </c>
      <c r="K200" s="11">
        <f t="shared" si="34"/>
        <v>2.5396768061733397</v>
      </c>
      <c r="L200" s="11">
        <f t="shared" si="35"/>
        <v>-1.5396768061733397</v>
      </c>
      <c r="M200" s="11">
        <f t="shared" si="36"/>
        <v>2.370604667468136</v>
      </c>
    </row>
    <row r="201" spans="2:13">
      <c r="B201" t="s">
        <v>241</v>
      </c>
      <c r="C201" s="34">
        <v>0.72799999999999998</v>
      </c>
      <c r="D201" s="14">
        <f t="shared" si="29"/>
        <v>-9.9520317145689319E-2</v>
      </c>
      <c r="E201" s="14">
        <f t="shared" si="30"/>
        <v>9.9042935247785832E-3</v>
      </c>
      <c r="F201" s="2">
        <v>1</v>
      </c>
      <c r="G201" s="14">
        <f t="shared" si="31"/>
        <v>1.9167492566897919</v>
      </c>
      <c r="H201" s="14">
        <f t="shared" si="32"/>
        <v>3.6739277130208698</v>
      </c>
      <c r="I201" s="19">
        <f t="shared" si="33"/>
        <v>-0.19075549391453236</v>
      </c>
      <c r="K201" s="11">
        <f t="shared" si="34"/>
        <v>3.1435225331127228</v>
      </c>
      <c r="L201" s="11">
        <f t="shared" si="35"/>
        <v>-2.1435225331127228</v>
      </c>
      <c r="M201" s="11">
        <f t="shared" si="36"/>
        <v>4.594688849961984</v>
      </c>
    </row>
    <row r="202" spans="2:13">
      <c r="B202" t="s">
        <v>242</v>
      </c>
      <c r="C202" s="34">
        <v>0.66100000000000003</v>
      </c>
      <c r="D202" s="14">
        <f t="shared" si="29"/>
        <v>-3.252031714568937E-2</v>
      </c>
      <c r="E202" s="14">
        <f t="shared" si="30"/>
        <v>1.0575710272562181E-3</v>
      </c>
      <c r="F202" s="2">
        <v>2</v>
      </c>
      <c r="G202" s="14">
        <f t="shared" si="31"/>
        <v>0.9167492566897919</v>
      </c>
      <c r="H202" s="14">
        <f t="shared" si="32"/>
        <v>0.84042919964128593</v>
      </c>
      <c r="I202" s="19">
        <f t="shared" si="33"/>
        <v>-2.9812976570627026E-2</v>
      </c>
      <c r="K202" s="11">
        <f t="shared" si="34"/>
        <v>2.9908521040374829</v>
      </c>
      <c r="L202" s="11">
        <f t="shared" si="35"/>
        <v>-0.99085210403748292</v>
      </c>
      <c r="M202" s="11">
        <f t="shared" si="36"/>
        <v>0.98178789207550687</v>
      </c>
    </row>
    <row r="203" spans="2:13">
      <c r="B203" t="s">
        <v>243</v>
      </c>
      <c r="C203" s="34">
        <v>0.72699999999999998</v>
      </c>
      <c r="D203" s="14">
        <f t="shared" si="29"/>
        <v>-9.8520317145689318E-2</v>
      </c>
      <c r="E203" s="14">
        <f t="shared" si="30"/>
        <v>9.7062528904872051E-3</v>
      </c>
      <c r="F203" s="2">
        <v>3</v>
      </c>
      <c r="G203" s="14">
        <f t="shared" si="31"/>
        <v>-8.3250743310208097E-2</v>
      </c>
      <c r="H203" s="14">
        <f t="shared" si="32"/>
        <v>6.9306862617021583E-3</v>
      </c>
      <c r="I203" s="19">
        <f t="shared" si="33"/>
        <v>8.2018896335360747E-3</v>
      </c>
      <c r="K203" s="11">
        <f t="shared" si="34"/>
        <v>3.1412438699921967</v>
      </c>
      <c r="L203" s="11">
        <f t="shared" si="35"/>
        <v>-0.14124386999219674</v>
      </c>
      <c r="M203" s="11">
        <f t="shared" si="36"/>
        <v>1.9949830810372573E-2</v>
      </c>
    </row>
    <row r="204" spans="2:13">
      <c r="B204" t="s">
        <v>244</v>
      </c>
      <c r="C204" s="34">
        <v>0.33200000000000002</v>
      </c>
      <c r="D204" s="14">
        <f t="shared" si="29"/>
        <v>0.29647968285431064</v>
      </c>
      <c r="E204" s="14">
        <f t="shared" si="30"/>
        <v>8.7900202345392628E-2</v>
      </c>
      <c r="F204" s="2">
        <v>1</v>
      </c>
      <c r="G204" s="14">
        <f t="shared" si="31"/>
        <v>1.9167492566897919</v>
      </c>
      <c r="H204" s="14">
        <f t="shared" si="32"/>
        <v>3.6739277130208698</v>
      </c>
      <c r="I204" s="19">
        <f t="shared" si="33"/>
        <v>0.5682772117346252</v>
      </c>
      <c r="K204" s="11">
        <f t="shared" si="34"/>
        <v>2.2411719373844372</v>
      </c>
      <c r="L204" s="11">
        <f t="shared" si="35"/>
        <v>-1.2411719373844372</v>
      </c>
      <c r="M204" s="11">
        <f t="shared" si="36"/>
        <v>1.5405077781506373</v>
      </c>
    </row>
    <row r="205" spans="2:13">
      <c r="B205" t="s">
        <v>245</v>
      </c>
      <c r="C205" s="34">
        <v>0.7</v>
      </c>
      <c r="D205" s="14">
        <f t="shared" si="29"/>
        <v>-7.1520317145689294E-2</v>
      </c>
      <c r="E205" s="14">
        <f t="shared" si="30"/>
        <v>5.1151557646199781E-3</v>
      </c>
      <c r="F205" s="2">
        <v>2</v>
      </c>
      <c r="G205" s="14">
        <f t="shared" si="31"/>
        <v>0.9167492566897919</v>
      </c>
      <c r="H205" s="14">
        <f t="shared" si="32"/>
        <v>0.84042919964128593</v>
      </c>
      <c r="I205" s="19">
        <f t="shared" si="33"/>
        <v>-6.5566197581528846E-2</v>
      </c>
      <c r="K205" s="11">
        <f t="shared" si="34"/>
        <v>3.0797199657379957</v>
      </c>
      <c r="L205" s="11">
        <f t="shared" si="35"/>
        <v>-1.0797199657379957</v>
      </c>
      <c r="M205" s="11">
        <f t="shared" si="36"/>
        <v>1.1657952044132585</v>
      </c>
    </row>
    <row r="206" spans="2:13">
      <c r="B206" t="s">
        <v>246</v>
      </c>
      <c r="C206" s="34">
        <v>0.25600000000000001</v>
      </c>
      <c r="D206" s="14">
        <f t="shared" si="29"/>
        <v>0.37247968285431066</v>
      </c>
      <c r="E206" s="14">
        <f t="shared" si="30"/>
        <v>0.13874111413924783</v>
      </c>
      <c r="F206" s="2">
        <v>1</v>
      </c>
      <c r="G206" s="14">
        <f t="shared" si="31"/>
        <v>1.9167492566897919</v>
      </c>
      <c r="H206" s="14">
        <f t="shared" si="32"/>
        <v>3.6739277130208698</v>
      </c>
      <c r="I206" s="19">
        <f t="shared" si="33"/>
        <v>0.71395015524304939</v>
      </c>
      <c r="K206" s="11">
        <f t="shared" si="34"/>
        <v>2.0679935402244629</v>
      </c>
      <c r="L206" s="11">
        <f t="shared" si="35"/>
        <v>-1.0679935402244629</v>
      </c>
      <c r="M206" s="11">
        <f t="shared" si="36"/>
        <v>1.1406102019611815</v>
      </c>
    </row>
    <row r="207" spans="2:13">
      <c r="B207" t="s">
        <v>247</v>
      </c>
      <c r="C207" s="34">
        <v>0.74299999999999999</v>
      </c>
      <c r="D207" s="14">
        <f t="shared" si="29"/>
        <v>-0.11452031714568933</v>
      </c>
      <c r="E207" s="14">
        <f t="shared" si="30"/>
        <v>1.3114903039149266E-2</v>
      </c>
      <c r="F207" s="2">
        <v>4</v>
      </c>
      <c r="G207" s="14">
        <f t="shared" si="31"/>
        <v>-1.0832507433102081</v>
      </c>
      <c r="H207" s="14">
        <f t="shared" si="32"/>
        <v>1.1734321728821184</v>
      </c>
      <c r="I207" s="19">
        <f t="shared" si="33"/>
        <v>0.12405421867218874</v>
      </c>
      <c r="K207" s="11">
        <f t="shared" si="34"/>
        <v>3.1777024799206126</v>
      </c>
      <c r="L207" s="11">
        <f t="shared" si="35"/>
        <v>0.82229752007938739</v>
      </c>
      <c r="M207" s="11">
        <f t="shared" si="36"/>
        <v>0.67617321152871046</v>
      </c>
    </row>
    <row r="208" spans="2:13">
      <c r="B208" t="s">
        <v>248</v>
      </c>
      <c r="C208" s="34">
        <v>0.52900000000000003</v>
      </c>
      <c r="D208" s="14">
        <f t="shared" si="29"/>
        <v>9.9479682854310636E-2</v>
      </c>
      <c r="E208" s="14">
        <f t="shared" si="30"/>
        <v>9.8962073007942252E-3</v>
      </c>
      <c r="F208" s="2">
        <v>1</v>
      </c>
      <c r="G208" s="14">
        <f t="shared" si="31"/>
        <v>1.9167492566897919</v>
      </c>
      <c r="H208" s="14">
        <f t="shared" si="32"/>
        <v>3.6739277130208698</v>
      </c>
      <c r="I208" s="19">
        <f t="shared" si="33"/>
        <v>0.19067760816673615</v>
      </c>
      <c r="K208" s="11">
        <f t="shared" si="34"/>
        <v>2.6900685721280544</v>
      </c>
      <c r="L208" s="11">
        <f t="shared" si="35"/>
        <v>-1.6900685721280544</v>
      </c>
      <c r="M208" s="11">
        <f t="shared" si="36"/>
        <v>2.8563317784949604</v>
      </c>
    </row>
    <row r="209" spans="2:13">
      <c r="B209" t="s">
        <v>249</v>
      </c>
      <c r="C209" s="34">
        <v>0.79</v>
      </c>
      <c r="D209" s="14">
        <f t="shared" si="29"/>
        <v>-0.16152031714568937</v>
      </c>
      <c r="E209" s="14">
        <f t="shared" si="30"/>
        <v>2.6088812850844075E-2</v>
      </c>
      <c r="F209" s="2">
        <v>2</v>
      </c>
      <c r="G209" s="14">
        <f t="shared" si="31"/>
        <v>0.9167492566897919</v>
      </c>
      <c r="H209" s="14">
        <f t="shared" si="32"/>
        <v>0.84042919964128593</v>
      </c>
      <c r="I209" s="19">
        <f t="shared" si="33"/>
        <v>-0.14807363068361018</v>
      </c>
      <c r="K209" s="11">
        <f t="shared" si="34"/>
        <v>3.2847996465853333</v>
      </c>
      <c r="L209" s="11">
        <f t="shared" si="35"/>
        <v>-1.2847996465853333</v>
      </c>
      <c r="M209" s="11">
        <f t="shared" si="36"/>
        <v>1.6507101318657973</v>
      </c>
    </row>
    <row r="210" spans="2:13">
      <c r="B210" t="s">
        <v>250</v>
      </c>
      <c r="C210" s="34">
        <v>0.878</v>
      </c>
      <c r="D210" s="14">
        <f t="shared" ref="D210:D273" si="37">(C$1011-C210)</f>
        <v>-0.24952031714568934</v>
      </c>
      <c r="E210" s="14">
        <f t="shared" ref="E210:E273" si="38">D210^2</f>
        <v>6.2260388668485392E-2</v>
      </c>
      <c r="F210" s="2">
        <v>1</v>
      </c>
      <c r="G210" s="14">
        <f t="shared" ref="G210:G273" si="39">(F$1011-F210)</f>
        <v>1.9167492566897919</v>
      </c>
      <c r="H210" s="14">
        <f t="shared" ref="H210:H273" si="40">G210^2</f>
        <v>3.6739277130208698</v>
      </c>
      <c r="I210" s="19">
        <f t="shared" ref="I210:I273" si="41">D210*G210</f>
        <v>-0.47826788241800117</v>
      </c>
      <c r="K210" s="11">
        <f t="shared" ref="K210:K273" si="42">C210*$G$1015+$G$1018</f>
        <v>3.4853220011916193</v>
      </c>
      <c r="L210" s="11">
        <f t="shared" ref="L210:L273" si="43">F210-K210</f>
        <v>-2.4853220011916193</v>
      </c>
      <c r="M210" s="11">
        <f t="shared" ref="M210:M273" si="44">L210^2</f>
        <v>6.1768254496071151</v>
      </c>
    </row>
    <row r="211" spans="2:13">
      <c r="B211" t="s">
        <v>251</v>
      </c>
      <c r="C211" s="34">
        <v>0.54500000000000004</v>
      </c>
      <c r="D211" s="14">
        <f t="shared" si="37"/>
        <v>8.3479682854310622E-2</v>
      </c>
      <c r="E211" s="14">
        <f t="shared" si="38"/>
        <v>6.9688574494562831E-3</v>
      </c>
      <c r="F211" s="2">
        <v>1</v>
      </c>
      <c r="G211" s="14">
        <f t="shared" si="39"/>
        <v>1.9167492566897919</v>
      </c>
      <c r="H211" s="14">
        <f t="shared" si="40"/>
        <v>3.6739277130208698</v>
      </c>
      <c r="I211" s="19">
        <f t="shared" si="41"/>
        <v>0.16000962005969946</v>
      </c>
      <c r="K211" s="11">
        <f t="shared" si="42"/>
        <v>2.7265271820564698</v>
      </c>
      <c r="L211" s="11">
        <f t="shared" si="43"/>
        <v>-1.7265271820564698</v>
      </c>
      <c r="M211" s="11">
        <f t="shared" si="44"/>
        <v>2.9808961103798546</v>
      </c>
    </row>
    <row r="212" spans="2:13">
      <c r="B212" t="s">
        <v>252</v>
      </c>
      <c r="C212" s="34">
        <v>0.66</v>
      </c>
      <c r="D212" s="14">
        <f t="shared" si="37"/>
        <v>-3.1520317145689369E-2</v>
      </c>
      <c r="E212" s="14">
        <f t="shared" si="38"/>
        <v>9.9353039296483934E-4</v>
      </c>
      <c r="F212" s="2">
        <v>1</v>
      </c>
      <c r="G212" s="14">
        <f t="shared" si="39"/>
        <v>1.9167492566897919</v>
      </c>
      <c r="H212" s="14">
        <f t="shared" si="40"/>
        <v>3.6739277130208698</v>
      </c>
      <c r="I212" s="19">
        <f t="shared" si="41"/>
        <v>-6.0416544459626603E-2</v>
      </c>
      <c r="K212" s="11">
        <f t="shared" si="42"/>
        <v>2.9885734409169569</v>
      </c>
      <c r="L212" s="11">
        <f t="shared" si="43"/>
        <v>-1.9885734409169569</v>
      </c>
      <c r="M212" s="11">
        <f t="shared" si="44"/>
        <v>3.9544243299203057</v>
      </c>
    </row>
    <row r="213" spans="2:13">
      <c r="B213" t="s">
        <v>253</v>
      </c>
      <c r="C213" s="34">
        <v>0.73099999999999998</v>
      </c>
      <c r="D213" s="14">
        <f t="shared" si="37"/>
        <v>-0.10252031714568932</v>
      </c>
      <c r="E213" s="14">
        <f t="shared" si="38"/>
        <v>1.0510415427652719E-2</v>
      </c>
      <c r="F213" s="2">
        <v>3</v>
      </c>
      <c r="G213" s="14">
        <f t="shared" si="39"/>
        <v>-8.3250743310208097E-2</v>
      </c>
      <c r="H213" s="14">
        <f t="shared" si="40"/>
        <v>6.9306862617021583E-3</v>
      </c>
      <c r="I213" s="19">
        <f t="shared" si="41"/>
        <v>8.534892606776907E-3</v>
      </c>
      <c r="K213" s="11">
        <f t="shared" si="42"/>
        <v>3.1503585224743009</v>
      </c>
      <c r="L213" s="11">
        <f t="shared" si="43"/>
        <v>-0.15035852247430093</v>
      </c>
      <c r="M213" s="11">
        <f t="shared" si="44"/>
        <v>2.2607685280654856E-2</v>
      </c>
    </row>
    <row r="214" spans="2:13">
      <c r="B214" t="s">
        <v>254</v>
      </c>
      <c r="C214" s="34">
        <v>0.53500000000000003</v>
      </c>
      <c r="D214" s="14">
        <f t="shared" si="37"/>
        <v>9.3479682854310631E-2</v>
      </c>
      <c r="E214" s="14">
        <f t="shared" si="38"/>
        <v>8.7384511065424966E-3</v>
      </c>
      <c r="F214" s="2">
        <v>2</v>
      </c>
      <c r="G214" s="14">
        <f t="shared" si="39"/>
        <v>0.9167492566897919</v>
      </c>
      <c r="H214" s="14">
        <f t="shared" si="40"/>
        <v>0.84042919964128593</v>
      </c>
      <c r="I214" s="19">
        <f t="shared" si="41"/>
        <v>8.5697429772286754E-2</v>
      </c>
      <c r="K214" s="11">
        <f t="shared" si="42"/>
        <v>2.7037405508512098</v>
      </c>
      <c r="L214" s="11">
        <f t="shared" si="43"/>
        <v>-0.70374055085120979</v>
      </c>
      <c r="M214" s="11">
        <f t="shared" si="44"/>
        <v>0.4952507629123642</v>
      </c>
    </row>
    <row r="215" spans="2:13">
      <c r="B215" t="s">
        <v>255</v>
      </c>
      <c r="C215" s="34">
        <v>0.746</v>
      </c>
      <c r="D215" s="14">
        <f t="shared" si="37"/>
        <v>-0.11752031714568933</v>
      </c>
      <c r="E215" s="14">
        <f t="shared" si="38"/>
        <v>1.3811024942023402E-2</v>
      </c>
      <c r="F215" s="2">
        <v>4</v>
      </c>
      <c r="G215" s="14">
        <f t="shared" si="39"/>
        <v>-1.0832507433102081</v>
      </c>
      <c r="H215" s="14">
        <f t="shared" si="40"/>
        <v>1.1734321728821184</v>
      </c>
      <c r="I215" s="19">
        <f t="shared" si="41"/>
        <v>0.12730397090211937</v>
      </c>
      <c r="K215" s="11">
        <f t="shared" si="42"/>
        <v>3.1845384692821908</v>
      </c>
      <c r="L215" s="11">
        <f t="shared" si="43"/>
        <v>0.81546153071780925</v>
      </c>
      <c r="M215" s="11">
        <f t="shared" si="44"/>
        <v>0.66497750808063261</v>
      </c>
    </row>
    <row r="216" spans="2:13">
      <c r="B216" t="s">
        <v>256</v>
      </c>
      <c r="C216" s="34">
        <v>0.66300000000000003</v>
      </c>
      <c r="D216" s="14">
        <f t="shared" si="37"/>
        <v>-3.4520317145689372E-2</v>
      </c>
      <c r="E216" s="14">
        <f t="shared" si="38"/>
        <v>1.1916522958389756E-3</v>
      </c>
      <c r="F216" s="2">
        <v>2</v>
      </c>
      <c r="G216" s="14">
        <f t="shared" si="39"/>
        <v>0.9167492566897919</v>
      </c>
      <c r="H216" s="14">
        <f t="shared" si="40"/>
        <v>0.84042919964128593</v>
      </c>
      <c r="I216" s="19">
        <f t="shared" si="41"/>
        <v>-3.1646475084006608E-2</v>
      </c>
      <c r="K216" s="11">
        <f t="shared" si="42"/>
        <v>2.995409430278535</v>
      </c>
      <c r="L216" s="11">
        <f t="shared" si="43"/>
        <v>-0.99540943027853501</v>
      </c>
      <c r="M216" s="11">
        <f t="shared" si="44"/>
        <v>0.99083993388743763</v>
      </c>
    </row>
    <row r="217" spans="2:13">
      <c r="B217" t="s">
        <v>257</v>
      </c>
      <c r="C217" s="34">
        <v>0.48</v>
      </c>
      <c r="D217" s="14">
        <f t="shared" si="37"/>
        <v>0.14847968285431068</v>
      </c>
      <c r="E217" s="14">
        <f t="shared" si="38"/>
        <v>2.2046216220516682E-2</v>
      </c>
      <c r="F217" s="2">
        <v>2</v>
      </c>
      <c r="G217" s="14">
        <f t="shared" si="39"/>
        <v>0.9167492566897919</v>
      </c>
      <c r="H217" s="14">
        <f t="shared" si="40"/>
        <v>0.84042919964128593</v>
      </c>
      <c r="I217" s="19">
        <f t="shared" si="41"/>
        <v>0.13611863889022535</v>
      </c>
      <c r="K217" s="11">
        <f t="shared" si="42"/>
        <v>2.5784140792222812</v>
      </c>
      <c r="L217" s="11">
        <f t="shared" si="43"/>
        <v>-0.57841407922228116</v>
      </c>
      <c r="M217" s="11">
        <f t="shared" si="44"/>
        <v>0.33456284704255934</v>
      </c>
    </row>
    <row r="218" spans="2:13">
      <c r="B218" t="s">
        <v>258</v>
      </c>
      <c r="C218" s="34">
        <v>0.70099999999999996</v>
      </c>
      <c r="D218" s="14">
        <f t="shared" si="37"/>
        <v>-7.2520317145689295E-2</v>
      </c>
      <c r="E218" s="14">
        <f t="shared" si="38"/>
        <v>5.2591963989113569E-3</v>
      </c>
      <c r="F218" s="2">
        <v>8</v>
      </c>
      <c r="G218" s="14">
        <f t="shared" si="39"/>
        <v>-5.0832507433102077</v>
      </c>
      <c r="H218" s="14">
        <f t="shared" si="40"/>
        <v>25.839438119363777</v>
      </c>
      <c r="I218" s="19">
        <f t="shared" si="41"/>
        <v>0.36863895603591712</v>
      </c>
      <c r="K218" s="11">
        <f t="shared" si="42"/>
        <v>3.0819986288585213</v>
      </c>
      <c r="L218" s="11">
        <f t="shared" si="43"/>
        <v>4.9180013711414787</v>
      </c>
      <c r="M218" s="11">
        <f t="shared" si="44"/>
        <v>24.186737486549465</v>
      </c>
    </row>
    <row r="219" spans="2:13">
      <c r="B219" t="s">
        <v>259</v>
      </c>
      <c r="C219" s="34">
        <v>0.82799999999999996</v>
      </c>
      <c r="D219" s="14">
        <f t="shared" si="37"/>
        <v>-0.1995203171456893</v>
      </c>
      <c r="E219" s="14">
        <f t="shared" si="38"/>
        <v>3.9808356953916435E-2</v>
      </c>
      <c r="F219" s="2">
        <v>1</v>
      </c>
      <c r="G219" s="14">
        <f t="shared" si="39"/>
        <v>1.9167492566897919</v>
      </c>
      <c r="H219" s="14">
        <f t="shared" si="40"/>
        <v>3.6739277130208698</v>
      </c>
      <c r="I219" s="19">
        <f t="shared" si="41"/>
        <v>-0.38243041958351148</v>
      </c>
      <c r="K219" s="11">
        <f t="shared" si="42"/>
        <v>3.3713888451653204</v>
      </c>
      <c r="L219" s="11">
        <f t="shared" si="43"/>
        <v>-2.3713888451653204</v>
      </c>
      <c r="M219" s="11">
        <f t="shared" si="44"/>
        <v>5.6234850549745126</v>
      </c>
    </row>
    <row r="220" spans="2:13">
      <c r="B220" t="s">
        <v>260</v>
      </c>
      <c r="C220" s="34">
        <v>0.58499999999999996</v>
      </c>
      <c r="D220" s="14">
        <f t="shared" si="37"/>
        <v>4.3479682854310697E-2</v>
      </c>
      <c r="E220" s="14">
        <f t="shared" si="38"/>
        <v>1.8904828211114397E-3</v>
      </c>
      <c r="F220" s="2">
        <v>8</v>
      </c>
      <c r="G220" s="14">
        <f t="shared" si="39"/>
        <v>-5.0832507433102077</v>
      </c>
      <c r="H220" s="14">
        <f t="shared" si="40"/>
        <v>25.839438119363777</v>
      </c>
      <c r="I220" s="19">
        <f t="shared" si="41"/>
        <v>-0.22101813018806693</v>
      </c>
      <c r="K220" s="11">
        <f t="shared" si="42"/>
        <v>2.8176737068775086</v>
      </c>
      <c r="L220" s="11">
        <f t="shared" si="43"/>
        <v>5.1823262931224914</v>
      </c>
      <c r="M220" s="11">
        <f t="shared" si="44"/>
        <v>26.856505808388704</v>
      </c>
    </row>
    <row r="221" spans="2:13">
      <c r="B221" t="s">
        <v>261</v>
      </c>
      <c r="C221" s="34">
        <v>0.88100000000000001</v>
      </c>
      <c r="D221" s="14">
        <f t="shared" si="37"/>
        <v>-0.25252031714568934</v>
      </c>
      <c r="E221" s="14">
        <f t="shared" si="38"/>
        <v>6.3766510571359528E-2</v>
      </c>
      <c r="F221" s="2">
        <v>3</v>
      </c>
      <c r="G221" s="14">
        <f t="shared" si="39"/>
        <v>-8.3250743310208097E-2</v>
      </c>
      <c r="H221" s="14">
        <f t="shared" si="40"/>
        <v>6.9306862617021583E-3</v>
      </c>
      <c r="I221" s="19">
        <f t="shared" si="41"/>
        <v>2.1022504103308123E-2</v>
      </c>
      <c r="K221" s="11">
        <f t="shared" si="42"/>
        <v>3.4921579905531974</v>
      </c>
      <c r="L221" s="11">
        <f t="shared" si="43"/>
        <v>-0.49215799055319742</v>
      </c>
      <c r="M221" s="11">
        <f t="shared" si="44"/>
        <v>0.24221948766536117</v>
      </c>
    </row>
    <row r="222" spans="2:13">
      <c r="B222" t="s">
        <v>262</v>
      </c>
      <c r="C222" s="34">
        <v>0.58399999999999996</v>
      </c>
      <c r="D222" s="14">
        <f t="shared" si="37"/>
        <v>4.4479682854310698E-2</v>
      </c>
      <c r="E222" s="14">
        <f t="shared" si="38"/>
        <v>1.9784421868200611E-3</v>
      </c>
      <c r="F222" s="2">
        <v>3</v>
      </c>
      <c r="G222" s="14">
        <f t="shared" si="39"/>
        <v>-8.3250743310208097E-2</v>
      </c>
      <c r="H222" s="14">
        <f t="shared" si="40"/>
        <v>6.9306862617021583E-3</v>
      </c>
      <c r="I222" s="19">
        <f t="shared" si="41"/>
        <v>-3.7029666598236842E-3</v>
      </c>
      <c r="K222" s="11">
        <f t="shared" si="42"/>
        <v>2.8153950437569826</v>
      </c>
      <c r="L222" s="11">
        <f t="shared" si="43"/>
        <v>0.18460495624301743</v>
      </c>
      <c r="M222" s="11">
        <f t="shared" si="44"/>
        <v>3.4078989869486376E-2</v>
      </c>
    </row>
    <row r="223" spans="2:13">
      <c r="B223" t="s">
        <v>263</v>
      </c>
      <c r="C223" s="34">
        <v>0.746</v>
      </c>
      <c r="D223" s="14">
        <f t="shared" si="37"/>
        <v>-0.11752031714568933</v>
      </c>
      <c r="E223" s="14">
        <f t="shared" si="38"/>
        <v>1.3811024942023402E-2</v>
      </c>
      <c r="F223" s="2">
        <v>3</v>
      </c>
      <c r="G223" s="14">
        <f t="shared" si="39"/>
        <v>-8.3250743310208097E-2</v>
      </c>
      <c r="H223" s="14">
        <f t="shared" si="40"/>
        <v>6.9306862617021583E-3</v>
      </c>
      <c r="I223" s="19">
        <f t="shared" si="41"/>
        <v>9.7836537564300295E-3</v>
      </c>
      <c r="K223" s="11">
        <f t="shared" si="42"/>
        <v>3.1845384692821908</v>
      </c>
      <c r="L223" s="11">
        <f t="shared" si="43"/>
        <v>-0.18453846928219075</v>
      </c>
      <c r="M223" s="11">
        <f t="shared" si="44"/>
        <v>3.4054446645014058E-2</v>
      </c>
    </row>
    <row r="224" spans="2:13">
      <c r="B224" t="s">
        <v>264</v>
      </c>
      <c r="C224" s="34">
        <v>0.61299999999999999</v>
      </c>
      <c r="D224" s="14">
        <f t="shared" si="37"/>
        <v>1.5479682854310672E-2</v>
      </c>
      <c r="E224" s="14">
        <f t="shared" si="38"/>
        <v>2.3962058127003982E-4</v>
      </c>
      <c r="F224" s="2">
        <v>5</v>
      </c>
      <c r="G224" s="14">
        <f t="shared" si="39"/>
        <v>-2.0832507433102081</v>
      </c>
      <c r="H224" s="14">
        <f t="shared" si="40"/>
        <v>4.3399336595025346</v>
      </c>
      <c r="I224" s="19">
        <f t="shared" si="41"/>
        <v>-3.2248060812448992E-2</v>
      </c>
      <c r="K224" s="11">
        <f t="shared" si="42"/>
        <v>2.8814762742522362</v>
      </c>
      <c r="L224" s="11">
        <f t="shared" si="43"/>
        <v>2.1185237257477638</v>
      </c>
      <c r="M224" s="11">
        <f t="shared" si="44"/>
        <v>4.4881427765561863</v>
      </c>
    </row>
    <row r="225" spans="2:13">
      <c r="B225" t="s">
        <v>265</v>
      </c>
      <c r="C225" s="34">
        <v>0.79900000000000004</v>
      </c>
      <c r="D225" s="14">
        <f t="shared" si="37"/>
        <v>-0.17052031714568938</v>
      </c>
      <c r="E225" s="14">
        <f t="shared" si="38"/>
        <v>2.9077178559466489E-2</v>
      </c>
      <c r="F225" s="2">
        <v>2</v>
      </c>
      <c r="G225" s="14">
        <f t="shared" si="39"/>
        <v>0.9167492566897919</v>
      </c>
      <c r="H225" s="14">
        <f t="shared" si="40"/>
        <v>0.84042919964128593</v>
      </c>
      <c r="I225" s="19">
        <f t="shared" si="41"/>
        <v>-0.15632437399381832</v>
      </c>
      <c r="K225" s="11">
        <f t="shared" si="42"/>
        <v>3.3053076146700673</v>
      </c>
      <c r="L225" s="11">
        <f t="shared" si="43"/>
        <v>-1.3053076146700673</v>
      </c>
      <c r="M225" s="11">
        <f t="shared" si="44"/>
        <v>1.7038279689156608</v>
      </c>
    </row>
    <row r="226" spans="2:13">
      <c r="B226" t="s">
        <v>266</v>
      </c>
      <c r="C226" s="34">
        <v>0.65200000000000002</v>
      </c>
      <c r="D226" s="14">
        <f t="shared" si="37"/>
        <v>-2.3520317145689362E-2</v>
      </c>
      <c r="E226" s="14">
        <f t="shared" si="38"/>
        <v>5.5320531863380898E-4</v>
      </c>
      <c r="F226" s="2">
        <v>2</v>
      </c>
      <c r="G226" s="14">
        <f t="shared" si="39"/>
        <v>0.9167492566897919</v>
      </c>
      <c r="H226" s="14">
        <f t="shared" si="40"/>
        <v>0.84042919964128593</v>
      </c>
      <c r="I226" s="19">
        <f t="shared" si="41"/>
        <v>-2.1562233260418891E-2</v>
      </c>
      <c r="K226" s="11">
        <f t="shared" si="42"/>
        <v>2.9703441359527489</v>
      </c>
      <c r="L226" s="11">
        <f t="shared" si="43"/>
        <v>-0.97034413595274893</v>
      </c>
      <c r="M226" s="11">
        <f t="shared" si="44"/>
        <v>0.94156774217788686</v>
      </c>
    </row>
    <row r="227" spans="2:13">
      <c r="B227" t="s">
        <v>267</v>
      </c>
      <c r="C227" s="34">
        <v>0.65400000000000003</v>
      </c>
      <c r="D227" s="14">
        <f t="shared" si="37"/>
        <v>-2.5520317145689364E-2</v>
      </c>
      <c r="E227" s="14">
        <f t="shared" si="38"/>
        <v>6.5128658721656655E-4</v>
      </c>
      <c r="F227" s="2">
        <v>2</v>
      </c>
      <c r="G227" s="14">
        <f t="shared" si="39"/>
        <v>0.9167492566897919</v>
      </c>
      <c r="H227" s="14">
        <f t="shared" si="40"/>
        <v>0.84042919964128593</v>
      </c>
      <c r="I227" s="19">
        <f t="shared" si="41"/>
        <v>-2.3395731773798476E-2</v>
      </c>
      <c r="K227" s="11">
        <f t="shared" si="42"/>
        <v>2.9749014621938006</v>
      </c>
      <c r="L227" s="11">
        <f t="shared" si="43"/>
        <v>-0.97490146219380058</v>
      </c>
      <c r="M227" s="11">
        <f t="shared" si="44"/>
        <v>0.95043286098761037</v>
      </c>
    </row>
    <row r="228" spans="2:13">
      <c r="B228" t="s">
        <v>268</v>
      </c>
      <c r="C228" s="34">
        <v>0.74099999999999999</v>
      </c>
      <c r="D228" s="14">
        <f t="shared" si="37"/>
        <v>-0.11252031714568933</v>
      </c>
      <c r="E228" s="14">
        <f t="shared" si="38"/>
        <v>1.2660821770566509E-2</v>
      </c>
      <c r="F228" s="2">
        <v>3</v>
      </c>
      <c r="G228" s="14">
        <f t="shared" si="39"/>
        <v>-8.3250743310208097E-2</v>
      </c>
      <c r="H228" s="14">
        <f t="shared" si="40"/>
        <v>6.9306862617021583E-3</v>
      </c>
      <c r="I228" s="19">
        <f t="shared" si="41"/>
        <v>9.3674000398789887E-3</v>
      </c>
      <c r="K228" s="11">
        <f t="shared" si="42"/>
        <v>3.1731451536795605</v>
      </c>
      <c r="L228" s="11">
        <f t="shared" si="43"/>
        <v>-0.17314515367956052</v>
      </c>
      <c r="M228" s="11">
        <f t="shared" si="44"/>
        <v>2.9979244242718629E-2</v>
      </c>
    </row>
    <row r="229" spans="2:13">
      <c r="B229" t="s">
        <v>269</v>
      </c>
      <c r="C229" s="34">
        <v>0.375</v>
      </c>
      <c r="D229" s="14">
        <f t="shared" si="37"/>
        <v>0.25347968285431066</v>
      </c>
      <c r="E229" s="14">
        <f t="shared" si="38"/>
        <v>6.4251949619921908E-2</v>
      </c>
      <c r="F229" s="2">
        <v>9</v>
      </c>
      <c r="G229" s="14">
        <f t="shared" si="39"/>
        <v>-6.0832507433102077</v>
      </c>
      <c r="H229" s="14">
        <f t="shared" si="40"/>
        <v>37.005939605984196</v>
      </c>
      <c r="I229" s="19">
        <f t="shared" si="41"/>
        <v>-1.541980469137521</v>
      </c>
      <c r="K229" s="11">
        <f t="shared" si="42"/>
        <v>2.3391544515670537</v>
      </c>
      <c r="L229" s="11">
        <f t="shared" si="43"/>
        <v>6.6608455484329463</v>
      </c>
      <c r="M229" s="11">
        <f t="shared" si="44"/>
        <v>44.366863420079</v>
      </c>
    </row>
    <row r="230" spans="2:13">
      <c r="B230" t="s">
        <v>270</v>
      </c>
      <c r="C230" s="34">
        <v>0.81499999999999995</v>
      </c>
      <c r="D230" s="14">
        <f t="shared" si="37"/>
        <v>-0.18652031714568928</v>
      </c>
      <c r="E230" s="14">
        <f t="shared" si="38"/>
        <v>3.4789828708128509E-2</v>
      </c>
      <c r="F230" s="2">
        <v>3</v>
      </c>
      <c r="G230" s="14">
        <f t="shared" si="39"/>
        <v>-8.3250743310208097E-2</v>
      </c>
      <c r="H230" s="14">
        <f t="shared" si="40"/>
        <v>6.9306862617021583E-3</v>
      </c>
      <c r="I230" s="19">
        <f t="shared" si="41"/>
        <v>1.5527955044834386E-2</v>
      </c>
      <c r="K230" s="11">
        <f t="shared" si="42"/>
        <v>3.3417662245984827</v>
      </c>
      <c r="L230" s="11">
        <f t="shared" si="43"/>
        <v>-0.34176622459848272</v>
      </c>
      <c r="M230" s="11">
        <f t="shared" si="44"/>
        <v>0.11680415227630053</v>
      </c>
    </row>
    <row r="231" spans="2:13">
      <c r="B231" t="s">
        <v>271</v>
      </c>
      <c r="C231" s="34">
        <v>0.83399999999999996</v>
      </c>
      <c r="D231" s="14">
        <f t="shared" si="37"/>
        <v>-0.2055203171456893</v>
      </c>
      <c r="E231" s="14">
        <f t="shared" si="38"/>
        <v>4.2238600759664714E-2</v>
      </c>
      <c r="F231" s="2">
        <v>3</v>
      </c>
      <c r="G231" s="14">
        <f t="shared" si="39"/>
        <v>-8.3250743310208097E-2</v>
      </c>
      <c r="H231" s="14">
        <f t="shared" si="40"/>
        <v>6.9306862617021583E-3</v>
      </c>
      <c r="I231" s="19">
        <f t="shared" si="41"/>
        <v>1.7109719167728341E-2</v>
      </c>
      <c r="K231" s="11">
        <f t="shared" si="42"/>
        <v>3.3850608238884758</v>
      </c>
      <c r="L231" s="11">
        <f t="shared" si="43"/>
        <v>-0.38506082388847584</v>
      </c>
      <c r="M231" s="11">
        <f t="shared" si="44"/>
        <v>0.14827183809367181</v>
      </c>
    </row>
    <row r="232" spans="2:13">
      <c r="B232" t="s">
        <v>272</v>
      </c>
      <c r="C232" s="34">
        <v>0.52600000000000002</v>
      </c>
      <c r="D232" s="14">
        <f t="shared" si="37"/>
        <v>0.10247968285431064</v>
      </c>
      <c r="E232" s="14">
        <f t="shared" si="38"/>
        <v>1.0502085397920091E-2</v>
      </c>
      <c r="F232" s="2">
        <v>1</v>
      </c>
      <c r="G232" s="14">
        <f t="shared" si="39"/>
        <v>1.9167492566897919</v>
      </c>
      <c r="H232" s="14">
        <f t="shared" si="40"/>
        <v>3.6739277130208698</v>
      </c>
      <c r="I232" s="19">
        <f t="shared" si="41"/>
        <v>0.19642785593680553</v>
      </c>
      <c r="K232" s="11">
        <f t="shared" si="42"/>
        <v>2.6832325827664762</v>
      </c>
      <c r="L232" s="11">
        <f t="shared" si="43"/>
        <v>-1.6832325827664762</v>
      </c>
      <c r="M232" s="11">
        <f t="shared" si="44"/>
        <v>2.8332719276867024</v>
      </c>
    </row>
    <row r="233" spans="2:13">
      <c r="B233" t="s">
        <v>273</v>
      </c>
      <c r="C233" s="34">
        <v>0.61299999999999999</v>
      </c>
      <c r="D233" s="14">
        <f t="shared" si="37"/>
        <v>1.5479682854310672E-2</v>
      </c>
      <c r="E233" s="14">
        <f t="shared" si="38"/>
        <v>2.3962058127003982E-4</v>
      </c>
      <c r="F233" s="2">
        <v>1</v>
      </c>
      <c r="G233" s="14">
        <f t="shared" si="39"/>
        <v>1.9167492566897919</v>
      </c>
      <c r="H233" s="14">
        <f t="shared" si="40"/>
        <v>3.6739277130208698</v>
      </c>
      <c r="I233" s="19">
        <f t="shared" si="41"/>
        <v>2.9670670604793697E-2</v>
      </c>
      <c r="K233" s="11">
        <f t="shared" si="42"/>
        <v>2.8814762742522362</v>
      </c>
      <c r="L233" s="11">
        <f t="shared" si="43"/>
        <v>-1.8814762742522362</v>
      </c>
      <c r="M233" s="11">
        <f t="shared" si="44"/>
        <v>3.5399529705740758</v>
      </c>
    </row>
    <row r="234" spans="2:13">
      <c r="B234" t="s">
        <v>274</v>
      </c>
      <c r="C234" s="34">
        <v>0.33500000000000002</v>
      </c>
      <c r="D234" s="14">
        <f t="shared" si="37"/>
        <v>0.29347968285431064</v>
      </c>
      <c r="E234" s="14">
        <f t="shared" si="38"/>
        <v>8.6130324248266762E-2</v>
      </c>
      <c r="F234" s="2">
        <v>3</v>
      </c>
      <c r="G234" s="14">
        <f t="shared" si="39"/>
        <v>-8.3250743310208097E-2</v>
      </c>
      <c r="H234" s="14">
        <f t="shared" si="40"/>
        <v>6.9306862617021583E-3</v>
      </c>
      <c r="I234" s="19">
        <f t="shared" si="41"/>
        <v>-2.4432401744065496E-2</v>
      </c>
      <c r="K234" s="11">
        <f t="shared" si="42"/>
        <v>2.2480079267460149</v>
      </c>
      <c r="L234" s="11">
        <f t="shared" si="43"/>
        <v>0.75199207325398509</v>
      </c>
      <c r="M234" s="11">
        <f t="shared" si="44"/>
        <v>0.5654920782368269</v>
      </c>
    </row>
    <row r="235" spans="2:13">
      <c r="B235" t="s">
        <v>275</v>
      </c>
      <c r="C235" s="34">
        <v>0.82</v>
      </c>
      <c r="D235" s="14">
        <f t="shared" si="37"/>
        <v>-0.19152031714568929</v>
      </c>
      <c r="E235" s="14">
        <f t="shared" si="38"/>
        <v>3.6680031879585406E-2</v>
      </c>
      <c r="F235" s="2">
        <v>8</v>
      </c>
      <c r="G235" s="14">
        <f t="shared" si="39"/>
        <v>-5.0832507433102077</v>
      </c>
      <c r="H235" s="14">
        <f t="shared" si="40"/>
        <v>25.839438119363777</v>
      </c>
      <c r="I235" s="19">
        <f t="shared" si="41"/>
        <v>0.97354579448983181</v>
      </c>
      <c r="K235" s="11">
        <f t="shared" si="42"/>
        <v>3.3531595402011125</v>
      </c>
      <c r="L235" s="11">
        <f t="shared" si="43"/>
        <v>4.6468404597988879</v>
      </c>
      <c r="M235" s="11">
        <f t="shared" si="44"/>
        <v>21.59312625882394</v>
      </c>
    </row>
    <row r="236" spans="2:13">
      <c r="B236" t="s">
        <v>276</v>
      </c>
      <c r="C236" s="34">
        <v>0.53300000000000003</v>
      </c>
      <c r="D236" s="14">
        <f t="shared" si="37"/>
        <v>9.5479682854310632E-2</v>
      </c>
      <c r="E236" s="14">
        <f t="shared" si="38"/>
        <v>9.116369837959739E-3</v>
      </c>
      <c r="F236" s="2">
        <v>3</v>
      </c>
      <c r="G236" s="14">
        <f t="shared" si="39"/>
        <v>-8.3250743310208097E-2</v>
      </c>
      <c r="H236" s="14">
        <f t="shared" si="40"/>
        <v>6.9306862617021583E-3</v>
      </c>
      <c r="I236" s="19">
        <f t="shared" si="41"/>
        <v>-7.948754568644292E-3</v>
      </c>
      <c r="K236" s="11">
        <f t="shared" si="42"/>
        <v>2.6991832246101577</v>
      </c>
      <c r="L236" s="11">
        <f t="shared" si="43"/>
        <v>0.30081677538984231</v>
      </c>
      <c r="M236" s="11">
        <f t="shared" si="44"/>
        <v>9.0490732355942835E-2</v>
      </c>
    </row>
    <row r="237" spans="2:13">
      <c r="B237" t="s">
        <v>277</v>
      </c>
      <c r="C237" s="34">
        <v>0.58199999999999996</v>
      </c>
      <c r="D237" s="14">
        <f t="shared" si="37"/>
        <v>4.64796828543107E-2</v>
      </c>
      <c r="E237" s="14">
        <f t="shared" si="38"/>
        <v>2.160360918237304E-3</v>
      </c>
      <c r="F237" s="2">
        <v>2</v>
      </c>
      <c r="G237" s="14">
        <f t="shared" si="39"/>
        <v>0.9167492566897919</v>
      </c>
      <c r="H237" s="14">
        <f t="shared" si="40"/>
        <v>0.84042919964128593</v>
      </c>
      <c r="I237" s="19">
        <f t="shared" si="41"/>
        <v>4.2610214707866599E-2</v>
      </c>
      <c r="K237" s="11">
        <f t="shared" si="42"/>
        <v>2.8108377175159305</v>
      </c>
      <c r="L237" s="11">
        <f t="shared" si="43"/>
        <v>-0.81083771751593048</v>
      </c>
      <c r="M237" s="11">
        <f t="shared" si="44"/>
        <v>0.65745780414644384</v>
      </c>
    </row>
    <row r="238" spans="2:13">
      <c r="B238" t="s">
        <v>278</v>
      </c>
      <c r="C238" s="34">
        <v>0.26</v>
      </c>
      <c r="D238" s="14">
        <f t="shared" si="37"/>
        <v>0.36847968285431065</v>
      </c>
      <c r="E238" s="14">
        <f t="shared" si="38"/>
        <v>0.13577727667641337</v>
      </c>
      <c r="F238" s="2">
        <v>1</v>
      </c>
      <c r="G238" s="14">
        <f t="shared" si="39"/>
        <v>1.9167492566897919</v>
      </c>
      <c r="H238" s="14">
        <f t="shared" si="40"/>
        <v>3.6739277130208698</v>
      </c>
      <c r="I238" s="19">
        <f t="shared" si="41"/>
        <v>0.70628315821629017</v>
      </c>
      <c r="K238" s="11">
        <f t="shared" si="42"/>
        <v>2.0771081927065671</v>
      </c>
      <c r="L238" s="11">
        <f t="shared" si="43"/>
        <v>-1.0771081927065671</v>
      </c>
      <c r="M238" s="11">
        <f t="shared" si="44"/>
        <v>1.1601620587956072</v>
      </c>
    </row>
    <row r="239" spans="2:13">
      <c r="B239" t="s">
        <v>279</v>
      </c>
      <c r="C239" s="34">
        <v>0.63800000000000001</v>
      </c>
      <c r="D239" s="14">
        <f t="shared" si="37"/>
        <v>-9.5203171456893498E-3</v>
      </c>
      <c r="E239" s="14">
        <f t="shared" si="38"/>
        <v>9.0636438554506611E-5</v>
      </c>
      <c r="F239" s="2">
        <v>2</v>
      </c>
      <c r="G239" s="14">
        <f t="shared" si="39"/>
        <v>0.9167492566897919</v>
      </c>
      <c r="H239" s="14">
        <f t="shared" si="40"/>
        <v>0.84042919964128593</v>
      </c>
      <c r="I239" s="19">
        <f t="shared" si="41"/>
        <v>-8.727743666761793E-3</v>
      </c>
      <c r="K239" s="11">
        <f t="shared" si="42"/>
        <v>2.9384428522653856</v>
      </c>
      <c r="L239" s="11">
        <f t="shared" si="43"/>
        <v>-0.9384428522653856</v>
      </c>
      <c r="M239" s="11">
        <f t="shared" si="44"/>
        <v>0.88067498696799229</v>
      </c>
    </row>
    <row r="240" spans="2:13">
      <c r="B240" t="s">
        <v>280</v>
      </c>
      <c r="C240" s="34">
        <v>0.81299999999999994</v>
      </c>
      <c r="D240" s="14">
        <f t="shared" si="37"/>
        <v>-0.18452031714568928</v>
      </c>
      <c r="E240" s="14">
        <f t="shared" si="38"/>
        <v>3.4047747439545757E-2</v>
      </c>
      <c r="F240" s="2">
        <v>4</v>
      </c>
      <c r="G240" s="14">
        <f t="shared" si="39"/>
        <v>-1.0832507433102081</v>
      </c>
      <c r="H240" s="14">
        <f t="shared" si="40"/>
        <v>1.1734321728821184</v>
      </c>
      <c r="I240" s="19">
        <f t="shared" si="41"/>
        <v>0.19988177070390326</v>
      </c>
      <c r="K240" s="11">
        <f t="shared" si="42"/>
        <v>3.3372088983574306</v>
      </c>
      <c r="L240" s="11">
        <f t="shared" si="43"/>
        <v>0.66279110164256938</v>
      </c>
      <c r="M240" s="11">
        <f t="shared" si="44"/>
        <v>0.43929204441657072</v>
      </c>
    </row>
    <row r="241" spans="2:13">
      <c r="B241" t="s">
        <v>281</v>
      </c>
      <c r="C241" s="34">
        <v>0.37</v>
      </c>
      <c r="D241" s="14">
        <f t="shared" si="37"/>
        <v>0.25847968285431067</v>
      </c>
      <c r="E241" s="14">
        <f t="shared" si="38"/>
        <v>6.681174644846502E-2</v>
      </c>
      <c r="F241" s="2">
        <v>2</v>
      </c>
      <c r="G241" s="14">
        <f t="shared" si="39"/>
        <v>0.9167492566897919</v>
      </c>
      <c r="H241" s="14">
        <f t="shared" si="40"/>
        <v>0.84042919964128593</v>
      </c>
      <c r="I241" s="19">
        <f t="shared" si="41"/>
        <v>0.23696105712610246</v>
      </c>
      <c r="K241" s="11">
        <f t="shared" si="42"/>
        <v>2.3277611359644244</v>
      </c>
      <c r="L241" s="11">
        <f t="shared" si="43"/>
        <v>-0.32776113596442435</v>
      </c>
      <c r="M241" s="11">
        <f t="shared" si="44"/>
        <v>0.10742736224868987</v>
      </c>
    </row>
    <row r="242" spans="2:13">
      <c r="B242" t="s">
        <v>282</v>
      </c>
      <c r="C242" s="34">
        <v>0.9</v>
      </c>
      <c r="D242" s="14">
        <f t="shared" si="37"/>
        <v>-0.27152031714568936</v>
      </c>
      <c r="E242" s="14">
        <f t="shared" si="38"/>
        <v>7.3723282622895736E-2</v>
      </c>
      <c r="F242" s="2">
        <v>2</v>
      </c>
      <c r="G242" s="14">
        <f t="shared" si="39"/>
        <v>0.9167492566897919</v>
      </c>
      <c r="H242" s="14">
        <f t="shared" si="40"/>
        <v>0.84042919964128593</v>
      </c>
      <c r="I242" s="19">
        <f t="shared" si="41"/>
        <v>-0.24891604891948729</v>
      </c>
      <c r="K242" s="11">
        <f t="shared" si="42"/>
        <v>3.5354525898431906</v>
      </c>
      <c r="L242" s="11">
        <f t="shared" si="43"/>
        <v>-1.5354525898431906</v>
      </c>
      <c r="M242" s="11">
        <f t="shared" si="44"/>
        <v>2.3576146556561612</v>
      </c>
    </row>
    <row r="243" spans="2:13">
      <c r="B243" t="s">
        <v>283</v>
      </c>
      <c r="C243" s="34">
        <v>0.63700000000000001</v>
      </c>
      <c r="D243" s="14">
        <f t="shared" si="37"/>
        <v>-8.5203171456893489E-3</v>
      </c>
      <c r="E243" s="14">
        <f t="shared" si="38"/>
        <v>7.259580426312789E-5</v>
      </c>
      <c r="F243" s="2">
        <v>1</v>
      </c>
      <c r="G243" s="14">
        <f t="shared" si="39"/>
        <v>1.9167492566897919</v>
      </c>
      <c r="H243" s="14">
        <f t="shared" si="40"/>
        <v>3.6739277130208698</v>
      </c>
      <c r="I243" s="19">
        <f t="shared" si="41"/>
        <v>-1.6331311555761348E-2</v>
      </c>
      <c r="K243" s="11">
        <f t="shared" si="42"/>
        <v>2.9361641891448595</v>
      </c>
      <c r="L243" s="11">
        <f t="shared" si="43"/>
        <v>-1.9361641891448595</v>
      </c>
      <c r="M243" s="11">
        <f t="shared" si="44"/>
        <v>3.7487317673269716</v>
      </c>
    </row>
    <row r="244" spans="2:13">
      <c r="B244" t="s">
        <v>284</v>
      </c>
      <c r="C244" s="34">
        <v>0.60699999999999998</v>
      </c>
      <c r="D244" s="14">
        <f t="shared" si="37"/>
        <v>2.1479682854310678E-2</v>
      </c>
      <c r="E244" s="14">
        <f t="shared" si="38"/>
        <v>4.6137677552176811E-4</v>
      </c>
      <c r="F244" s="2">
        <v>1</v>
      </c>
      <c r="G244" s="14">
        <f t="shared" si="39"/>
        <v>1.9167492566897919</v>
      </c>
      <c r="H244" s="14">
        <f t="shared" si="40"/>
        <v>3.6739277130208698</v>
      </c>
      <c r="I244" s="19">
        <f t="shared" si="41"/>
        <v>4.1171166144932457E-2</v>
      </c>
      <c r="K244" s="11">
        <f t="shared" si="42"/>
        <v>2.8678042955290799</v>
      </c>
      <c r="L244" s="11">
        <f t="shared" si="43"/>
        <v>-1.8678042955290799</v>
      </c>
      <c r="M244" s="11">
        <f t="shared" si="44"/>
        <v>3.4886928863968825</v>
      </c>
    </row>
    <row r="245" spans="2:13">
      <c r="B245" t="s">
        <v>285</v>
      </c>
      <c r="C245" s="34">
        <v>0.81699999999999995</v>
      </c>
      <c r="D245" s="14">
        <f t="shared" si="37"/>
        <v>-0.18852031714568929</v>
      </c>
      <c r="E245" s="14">
        <f t="shared" si="38"/>
        <v>3.5539909976711269E-2</v>
      </c>
      <c r="F245" s="2">
        <v>6</v>
      </c>
      <c r="G245" s="14">
        <f t="shared" si="39"/>
        <v>-3.0832507433102081</v>
      </c>
      <c r="H245" s="14">
        <f t="shared" si="40"/>
        <v>9.5064351461229499</v>
      </c>
      <c r="I245" s="19">
        <f t="shared" si="41"/>
        <v>0.58125540796852271</v>
      </c>
      <c r="K245" s="11">
        <f t="shared" si="42"/>
        <v>3.3463235508395348</v>
      </c>
      <c r="L245" s="11">
        <f t="shared" si="43"/>
        <v>2.6536764491604652</v>
      </c>
      <c r="M245" s="11">
        <f t="shared" si="44"/>
        <v>7.0419986968288946</v>
      </c>
    </row>
    <row r="246" spans="2:13">
      <c r="B246" t="s">
        <v>286</v>
      </c>
      <c r="C246" s="34">
        <v>0.88700000000000001</v>
      </c>
      <c r="D246" s="14">
        <f t="shared" si="37"/>
        <v>-0.25852031714568935</v>
      </c>
      <c r="E246" s="14">
        <f t="shared" si="38"/>
        <v>6.6832754377107798E-2</v>
      </c>
      <c r="F246" s="2">
        <v>4</v>
      </c>
      <c r="G246" s="14">
        <f t="shared" si="39"/>
        <v>-1.0832507433102081</v>
      </c>
      <c r="H246" s="14">
        <f t="shared" si="40"/>
        <v>1.1734321728821184</v>
      </c>
      <c r="I246" s="19">
        <f t="shared" si="41"/>
        <v>0.28004232570885873</v>
      </c>
      <c r="K246" s="11">
        <f t="shared" si="42"/>
        <v>3.5058299692763528</v>
      </c>
      <c r="L246" s="11">
        <f t="shared" si="43"/>
        <v>0.49417003072364718</v>
      </c>
      <c r="M246" s="11">
        <f t="shared" si="44"/>
        <v>0.24420401926541041</v>
      </c>
    </row>
    <row r="247" spans="2:13">
      <c r="B247" t="s">
        <v>287</v>
      </c>
      <c r="C247" s="34">
        <v>0.625</v>
      </c>
      <c r="D247" s="14">
        <f t="shared" si="37"/>
        <v>3.4796828543106617E-3</v>
      </c>
      <c r="E247" s="14">
        <f t="shared" si="38"/>
        <v>1.2108192766583594E-5</v>
      </c>
      <c r="F247" s="2">
        <v>1</v>
      </c>
      <c r="G247" s="14">
        <f t="shared" si="39"/>
        <v>1.9167492566897919</v>
      </c>
      <c r="H247" s="14">
        <f t="shared" si="40"/>
        <v>3.6739277130208698</v>
      </c>
      <c r="I247" s="19">
        <f t="shared" si="41"/>
        <v>6.669679524516174E-3</v>
      </c>
      <c r="K247" s="11">
        <f t="shared" si="42"/>
        <v>2.9088202316985479</v>
      </c>
      <c r="L247" s="11">
        <f t="shared" si="43"/>
        <v>-1.9088202316985479</v>
      </c>
      <c r="M247" s="11">
        <f t="shared" si="44"/>
        <v>3.643594676941698</v>
      </c>
    </row>
    <row r="248" spans="2:13">
      <c r="B248" t="s">
        <v>288</v>
      </c>
      <c r="C248" s="34">
        <v>0.65300000000000002</v>
      </c>
      <c r="D248" s="14">
        <f t="shared" si="37"/>
        <v>-2.4520317145689363E-2</v>
      </c>
      <c r="E248" s="14">
        <f t="shared" si="38"/>
        <v>6.0124595292518779E-4</v>
      </c>
      <c r="F248" s="2">
        <v>6</v>
      </c>
      <c r="G248" s="14">
        <f t="shared" si="39"/>
        <v>-3.0832507433102081</v>
      </c>
      <c r="H248" s="14">
        <f t="shared" si="40"/>
        <v>9.5064351461229499</v>
      </c>
      <c r="I248" s="19">
        <f t="shared" si="41"/>
        <v>7.5602286065648769E-2</v>
      </c>
      <c r="K248" s="11">
        <f t="shared" si="42"/>
        <v>2.972622799073275</v>
      </c>
      <c r="L248" s="11">
        <f t="shared" si="43"/>
        <v>3.027377200926725</v>
      </c>
      <c r="M248" s="11">
        <f t="shared" si="44"/>
        <v>9.1650127166909332</v>
      </c>
    </row>
    <row r="249" spans="2:13">
      <c r="B249" t="s">
        <v>289</v>
      </c>
      <c r="C249" s="34">
        <v>0.78600000000000003</v>
      </c>
      <c r="D249" s="14">
        <f t="shared" si="37"/>
        <v>-0.15752031714568937</v>
      </c>
      <c r="E249" s="14">
        <f t="shared" si="38"/>
        <v>2.4812650313678561E-2</v>
      </c>
      <c r="F249" s="2">
        <v>2</v>
      </c>
      <c r="G249" s="14">
        <f t="shared" si="39"/>
        <v>0.9167492566897919</v>
      </c>
      <c r="H249" s="14">
        <f t="shared" si="40"/>
        <v>0.84042919964128593</v>
      </c>
      <c r="I249" s="19">
        <f t="shared" si="41"/>
        <v>-0.14440663365685102</v>
      </c>
      <c r="K249" s="11">
        <f t="shared" si="42"/>
        <v>3.2756849941032296</v>
      </c>
      <c r="L249" s="11">
        <f t="shared" si="43"/>
        <v>-1.2756849941032296</v>
      </c>
      <c r="M249" s="11">
        <f t="shared" si="44"/>
        <v>1.6273722041801568</v>
      </c>
    </row>
    <row r="250" spans="2:13">
      <c r="B250" t="s">
        <v>290</v>
      </c>
      <c r="C250" s="34">
        <v>0.92500000000000004</v>
      </c>
      <c r="D250" s="14">
        <f t="shared" si="37"/>
        <v>-0.29652031714568938</v>
      </c>
      <c r="E250" s="14">
        <f t="shared" si="38"/>
        <v>8.7924298480180213E-2</v>
      </c>
      <c r="F250" s="2">
        <v>6</v>
      </c>
      <c r="G250" s="14">
        <f t="shared" si="39"/>
        <v>-3.0832507433102081</v>
      </c>
      <c r="H250" s="14">
        <f t="shared" si="40"/>
        <v>9.5064351461229499</v>
      </c>
      <c r="I250" s="19">
        <f t="shared" si="41"/>
        <v>0.91424648824602539</v>
      </c>
      <c r="K250" s="11">
        <f t="shared" si="42"/>
        <v>3.59241916785634</v>
      </c>
      <c r="L250" s="11">
        <f t="shared" si="43"/>
        <v>2.40758083214366</v>
      </c>
      <c r="M250" s="11">
        <f t="shared" si="44"/>
        <v>5.7964454633055587</v>
      </c>
    </row>
    <row r="251" spans="2:13">
      <c r="B251" t="s">
        <v>291</v>
      </c>
      <c r="C251" s="34">
        <v>0.81899999999999995</v>
      </c>
      <c r="D251" s="14">
        <f t="shared" si="37"/>
        <v>-0.19052031714568929</v>
      </c>
      <c r="E251" s="14">
        <f t="shared" si="38"/>
        <v>3.629799124529403E-2</v>
      </c>
      <c r="F251" s="2">
        <v>3</v>
      </c>
      <c r="G251" s="14">
        <f t="shared" si="39"/>
        <v>-8.3250743310208097E-2</v>
      </c>
      <c r="H251" s="14">
        <f t="shared" si="40"/>
        <v>6.9306862617021583E-3</v>
      </c>
      <c r="I251" s="19">
        <f t="shared" si="41"/>
        <v>1.5860958018075216E-2</v>
      </c>
      <c r="K251" s="11">
        <f t="shared" si="42"/>
        <v>3.3508808770805865</v>
      </c>
      <c r="L251" s="11">
        <f t="shared" si="43"/>
        <v>-0.35088087708058646</v>
      </c>
      <c r="M251" s="11">
        <f t="shared" si="44"/>
        <v>0.12311738990084163</v>
      </c>
    </row>
    <row r="252" spans="2:13">
      <c r="B252" t="s">
        <v>292</v>
      </c>
      <c r="C252" s="34">
        <v>0.91200000000000003</v>
      </c>
      <c r="D252" s="14">
        <f t="shared" si="37"/>
        <v>-0.28352031714568937</v>
      </c>
      <c r="E252" s="14">
        <f t="shared" si="38"/>
        <v>8.0383770234392277E-2</v>
      </c>
      <c r="F252" s="2">
        <v>7</v>
      </c>
      <c r="G252" s="14">
        <f t="shared" si="39"/>
        <v>-4.0832507433102077</v>
      </c>
      <c r="H252" s="14">
        <f t="shared" si="40"/>
        <v>16.672936632743362</v>
      </c>
      <c r="I252" s="19">
        <f t="shared" si="41"/>
        <v>1.157684545728682</v>
      </c>
      <c r="K252" s="11">
        <f t="shared" si="42"/>
        <v>3.5627965472895022</v>
      </c>
      <c r="L252" s="11">
        <f t="shared" si="43"/>
        <v>3.4372034527104978</v>
      </c>
      <c r="M252" s="11">
        <f t="shared" si="44"/>
        <v>11.814367575324967</v>
      </c>
    </row>
    <row r="253" spans="2:13">
      <c r="B253" t="s">
        <v>293</v>
      </c>
      <c r="C253" s="34">
        <v>0.67100000000000004</v>
      </c>
      <c r="D253" s="14">
        <f t="shared" si="37"/>
        <v>-4.2520317145689379E-2</v>
      </c>
      <c r="E253" s="14">
        <f t="shared" si="38"/>
        <v>1.8079773701700061E-3</v>
      </c>
      <c r="F253" s="2">
        <v>8</v>
      </c>
      <c r="G253" s="14">
        <f t="shared" si="39"/>
        <v>-5.0832507433102077</v>
      </c>
      <c r="H253" s="14">
        <f t="shared" si="40"/>
        <v>25.839438119363777</v>
      </c>
      <c r="I253" s="19">
        <f t="shared" si="41"/>
        <v>0.21614143373661129</v>
      </c>
      <c r="K253" s="11">
        <f t="shared" si="42"/>
        <v>3.0136387352427425</v>
      </c>
      <c r="L253" s="11">
        <f t="shared" si="43"/>
        <v>4.9863612647572575</v>
      </c>
      <c r="M253" s="11">
        <f t="shared" si="44"/>
        <v>24.863798662671595</v>
      </c>
    </row>
    <row r="254" spans="2:13">
      <c r="B254" t="s">
        <v>294</v>
      </c>
      <c r="C254" s="34">
        <v>0.68899999999999995</v>
      </c>
      <c r="D254" s="14">
        <f t="shared" si="37"/>
        <v>-6.0520317145689284E-2</v>
      </c>
      <c r="E254" s="14">
        <f t="shared" si="38"/>
        <v>3.6627087874148124E-3</v>
      </c>
      <c r="F254" s="2">
        <v>2</v>
      </c>
      <c r="G254" s="14">
        <f t="shared" si="39"/>
        <v>0.9167492566897919</v>
      </c>
      <c r="H254" s="14">
        <f t="shared" si="40"/>
        <v>0.84042919964128593</v>
      </c>
      <c r="I254" s="19">
        <f t="shared" si="41"/>
        <v>-5.5481955757941119E-2</v>
      </c>
      <c r="K254" s="11">
        <f t="shared" si="42"/>
        <v>3.0546546714122096</v>
      </c>
      <c r="L254" s="11">
        <f t="shared" si="43"/>
        <v>-1.0546546714122096</v>
      </c>
      <c r="M254" s="11">
        <f t="shared" si="44"/>
        <v>1.1122964759315959</v>
      </c>
    </row>
    <row r="255" spans="2:13">
      <c r="B255" t="s">
        <v>295</v>
      </c>
      <c r="C255" s="34">
        <v>0.68100000000000005</v>
      </c>
      <c r="D255" s="14">
        <f t="shared" si="37"/>
        <v>-5.2520317145689388E-2</v>
      </c>
      <c r="E255" s="14">
        <f t="shared" si="38"/>
        <v>2.7583837130837948E-3</v>
      </c>
      <c r="F255" s="2">
        <v>1</v>
      </c>
      <c r="G255" s="14">
        <f t="shared" si="39"/>
        <v>1.9167492566897919</v>
      </c>
      <c r="H255" s="14">
        <f t="shared" si="40"/>
        <v>3.6739277130208698</v>
      </c>
      <c r="I255" s="19">
        <f t="shared" si="41"/>
        <v>-0.10066827885011227</v>
      </c>
      <c r="K255" s="11">
        <f t="shared" si="42"/>
        <v>3.0364253664480021</v>
      </c>
      <c r="L255" s="11">
        <f t="shared" si="43"/>
        <v>-2.0364253664480021</v>
      </c>
      <c r="M255" s="11">
        <f t="shared" si="44"/>
        <v>4.1470282731128796</v>
      </c>
    </row>
    <row r="256" spans="2:13">
      <c r="B256" t="s">
        <v>296</v>
      </c>
      <c r="C256" s="34">
        <v>0.59099999999999997</v>
      </c>
      <c r="D256" s="14">
        <f t="shared" si="37"/>
        <v>3.7479682854310692E-2</v>
      </c>
      <c r="E256" s="14">
        <f t="shared" si="38"/>
        <v>1.4047266268597109E-3</v>
      </c>
      <c r="F256" s="2">
        <v>2</v>
      </c>
      <c r="G256" s="14">
        <f t="shared" si="39"/>
        <v>0.9167492566897919</v>
      </c>
      <c r="H256" s="14">
        <f t="shared" si="40"/>
        <v>0.84042919964128593</v>
      </c>
      <c r="I256" s="19">
        <f t="shared" si="41"/>
        <v>3.4359471397658464E-2</v>
      </c>
      <c r="K256" s="11">
        <f t="shared" si="42"/>
        <v>2.8313456856006645</v>
      </c>
      <c r="L256" s="11">
        <f t="shared" si="43"/>
        <v>-0.83134568560066446</v>
      </c>
      <c r="M256" s="11">
        <f t="shared" si="44"/>
        <v>0.69113564896683888</v>
      </c>
    </row>
    <row r="257" spans="2:13">
      <c r="B257" t="s">
        <v>297</v>
      </c>
      <c r="C257" s="34">
        <v>0.623</v>
      </c>
      <c r="D257" s="14">
        <f t="shared" si="37"/>
        <v>5.4796828543106635E-3</v>
      </c>
      <c r="E257" s="14">
        <f t="shared" si="38"/>
        <v>3.0026924183826259E-5</v>
      </c>
      <c r="F257" s="2">
        <v>1</v>
      </c>
      <c r="G257" s="14">
        <f t="shared" si="39"/>
        <v>1.9167492566897919</v>
      </c>
      <c r="H257" s="14">
        <f t="shared" si="40"/>
        <v>3.6739277130208698</v>
      </c>
      <c r="I257" s="19">
        <f t="shared" si="41"/>
        <v>1.0503178037895761E-2</v>
      </c>
      <c r="K257" s="11">
        <f t="shared" si="42"/>
        <v>2.9042629054574958</v>
      </c>
      <c r="L257" s="11">
        <f t="shared" si="43"/>
        <v>-1.9042629054574958</v>
      </c>
      <c r="M257" s="11">
        <f t="shared" si="44"/>
        <v>3.6262172131014236</v>
      </c>
    </row>
    <row r="258" spans="2:13">
      <c r="B258" t="s">
        <v>298</v>
      </c>
      <c r="C258" s="34">
        <v>0.63800000000000001</v>
      </c>
      <c r="D258" s="14">
        <f t="shared" si="37"/>
        <v>-9.5203171456893498E-3</v>
      </c>
      <c r="E258" s="14">
        <f t="shared" si="38"/>
        <v>9.0636438554506611E-5</v>
      </c>
      <c r="F258" s="2">
        <v>4</v>
      </c>
      <c r="G258" s="14">
        <f t="shared" si="39"/>
        <v>-1.0832507433102081</v>
      </c>
      <c r="H258" s="14">
        <f t="shared" si="40"/>
        <v>1.1734321728821184</v>
      </c>
      <c r="I258" s="19">
        <f t="shared" si="41"/>
        <v>1.0312890624616907E-2</v>
      </c>
      <c r="K258" s="11">
        <f t="shared" si="42"/>
        <v>2.9384428522653856</v>
      </c>
      <c r="L258" s="11">
        <f t="shared" si="43"/>
        <v>1.0615571477346144</v>
      </c>
      <c r="M258" s="11">
        <f t="shared" si="44"/>
        <v>1.12690357790645</v>
      </c>
    </row>
    <row r="259" spans="2:13">
      <c r="B259" t="s">
        <v>299</v>
      </c>
      <c r="C259" s="34">
        <v>0.82599999999999996</v>
      </c>
      <c r="D259" s="14">
        <f t="shared" si="37"/>
        <v>-0.19752031714568929</v>
      </c>
      <c r="E259" s="14">
        <f t="shared" si="38"/>
        <v>3.901427568533368E-2</v>
      </c>
      <c r="F259" s="2">
        <v>3</v>
      </c>
      <c r="G259" s="14">
        <f t="shared" si="39"/>
        <v>-8.3250743310208097E-2</v>
      </c>
      <c r="H259" s="14">
        <f t="shared" si="40"/>
        <v>6.9306862617021583E-3</v>
      </c>
      <c r="I259" s="19">
        <f t="shared" si="41"/>
        <v>1.6443713221246676E-2</v>
      </c>
      <c r="K259" s="11">
        <f t="shared" si="42"/>
        <v>3.3668315189242684</v>
      </c>
      <c r="L259" s="11">
        <f t="shared" si="43"/>
        <v>-0.36683151892426835</v>
      </c>
      <c r="M259" s="11">
        <f t="shared" si="44"/>
        <v>0.13456536327628585</v>
      </c>
    </row>
    <row r="260" spans="2:13">
      <c r="B260" t="s">
        <v>300</v>
      </c>
      <c r="C260" s="34">
        <v>0.54200000000000004</v>
      </c>
      <c r="D260" s="14">
        <f t="shared" si="37"/>
        <v>8.6479682854310624E-2</v>
      </c>
      <c r="E260" s="14">
        <f t="shared" si="38"/>
        <v>7.478735546582147E-3</v>
      </c>
      <c r="F260" s="2">
        <v>1</v>
      </c>
      <c r="G260" s="14">
        <f t="shared" si="39"/>
        <v>1.9167492566897919</v>
      </c>
      <c r="H260" s="14">
        <f t="shared" si="40"/>
        <v>3.6739277130208698</v>
      </c>
      <c r="I260" s="19">
        <f t="shared" si="41"/>
        <v>0.16575986782976884</v>
      </c>
      <c r="K260" s="11">
        <f t="shared" si="42"/>
        <v>2.7196911926948921</v>
      </c>
      <c r="L260" s="11">
        <f t="shared" si="43"/>
        <v>-1.7196911926948921</v>
      </c>
      <c r="M260" s="11">
        <f t="shared" si="44"/>
        <v>2.9573377982323805</v>
      </c>
    </row>
    <row r="261" spans="2:13">
      <c r="B261" t="s">
        <v>301</v>
      </c>
      <c r="C261" s="34">
        <v>0.47699999999999998</v>
      </c>
      <c r="D261" s="14">
        <f t="shared" si="37"/>
        <v>0.15147968285431068</v>
      </c>
      <c r="E261" s="14">
        <f t="shared" si="38"/>
        <v>2.2946094317642544E-2</v>
      </c>
      <c r="F261" s="2">
        <v>10</v>
      </c>
      <c r="G261" s="14">
        <f t="shared" si="39"/>
        <v>-7.0832507433102077</v>
      </c>
      <c r="H261" s="14">
        <f t="shared" si="40"/>
        <v>50.172441092604608</v>
      </c>
      <c r="I261" s="19">
        <f t="shared" si="41"/>
        <v>-1.0729685761741907</v>
      </c>
      <c r="K261" s="11">
        <f t="shared" si="42"/>
        <v>2.5715780898607035</v>
      </c>
      <c r="L261" s="11">
        <f t="shared" si="43"/>
        <v>7.4284219101392965</v>
      </c>
      <c r="M261" s="11">
        <f t="shared" si="44"/>
        <v>55.181452075037555</v>
      </c>
    </row>
    <row r="262" spans="2:13">
      <c r="B262" t="s">
        <v>302</v>
      </c>
      <c r="C262" s="34">
        <v>0.54600000000000004</v>
      </c>
      <c r="D262" s="14">
        <f t="shared" si="37"/>
        <v>8.2479682854310621E-2</v>
      </c>
      <c r="E262" s="14">
        <f t="shared" si="38"/>
        <v>6.8028980837476615E-3</v>
      </c>
      <c r="F262" s="2">
        <v>3</v>
      </c>
      <c r="G262" s="14">
        <f t="shared" si="39"/>
        <v>-8.3250743310208097E-2</v>
      </c>
      <c r="H262" s="14">
        <f t="shared" si="40"/>
        <v>6.9306862617021583E-3</v>
      </c>
      <c r="I262" s="19">
        <f t="shared" si="41"/>
        <v>-6.8664949056115856E-3</v>
      </c>
      <c r="K262" s="11">
        <f t="shared" si="42"/>
        <v>2.7288058451769954</v>
      </c>
      <c r="L262" s="11">
        <f t="shared" si="43"/>
        <v>0.27119415482300457</v>
      </c>
      <c r="M262" s="11">
        <f t="shared" si="44"/>
        <v>7.3546269610163778E-2</v>
      </c>
    </row>
    <row r="263" spans="2:13">
      <c r="B263" t="s">
        <v>303</v>
      </c>
      <c r="C263" s="34">
        <v>0.70099999999999996</v>
      </c>
      <c r="D263" s="14">
        <f t="shared" si="37"/>
        <v>-7.2520317145689295E-2</v>
      </c>
      <c r="E263" s="14">
        <f t="shared" si="38"/>
        <v>5.2591963989113569E-3</v>
      </c>
      <c r="F263" s="2">
        <v>2</v>
      </c>
      <c r="G263" s="14">
        <f t="shared" si="39"/>
        <v>0.9167492566897919</v>
      </c>
      <c r="H263" s="14">
        <f t="shared" si="40"/>
        <v>0.84042919964128593</v>
      </c>
      <c r="I263" s="19">
        <f t="shared" si="41"/>
        <v>-6.6482946838218634E-2</v>
      </c>
      <c r="K263" s="11">
        <f t="shared" si="42"/>
        <v>3.0819986288585213</v>
      </c>
      <c r="L263" s="11">
        <f t="shared" si="43"/>
        <v>-1.0819986288585213</v>
      </c>
      <c r="M263" s="11">
        <f t="shared" si="44"/>
        <v>1.1707210328517201</v>
      </c>
    </row>
    <row r="264" spans="2:13">
      <c r="B264" t="s">
        <v>304</v>
      </c>
      <c r="C264" s="34">
        <v>0.625</v>
      </c>
      <c r="D264" s="14">
        <f t="shared" si="37"/>
        <v>3.4796828543106617E-3</v>
      </c>
      <c r="E264" s="14">
        <f t="shared" si="38"/>
        <v>1.2108192766583594E-5</v>
      </c>
      <c r="F264" s="2">
        <v>1</v>
      </c>
      <c r="G264" s="14">
        <f t="shared" si="39"/>
        <v>1.9167492566897919</v>
      </c>
      <c r="H264" s="14">
        <f t="shared" si="40"/>
        <v>3.6739277130208698</v>
      </c>
      <c r="I264" s="19">
        <f t="shared" si="41"/>
        <v>6.669679524516174E-3</v>
      </c>
      <c r="K264" s="11">
        <f t="shared" si="42"/>
        <v>2.9088202316985479</v>
      </c>
      <c r="L264" s="11">
        <f t="shared" si="43"/>
        <v>-1.9088202316985479</v>
      </c>
      <c r="M264" s="11">
        <f t="shared" si="44"/>
        <v>3.643594676941698</v>
      </c>
    </row>
    <row r="265" spans="2:13">
      <c r="B265" t="s">
        <v>305</v>
      </c>
      <c r="C265" s="34">
        <v>0.69699999999999995</v>
      </c>
      <c r="D265" s="14">
        <f t="shared" si="37"/>
        <v>-6.8520317145689291E-2</v>
      </c>
      <c r="E265" s="14">
        <f t="shared" si="38"/>
        <v>4.6950338617458417E-3</v>
      </c>
      <c r="F265" s="2">
        <v>2</v>
      </c>
      <c r="G265" s="14">
        <f t="shared" si="39"/>
        <v>0.9167492566897919</v>
      </c>
      <c r="H265" s="14">
        <f t="shared" si="40"/>
        <v>0.84042919964128593</v>
      </c>
      <c r="I265" s="19">
        <f t="shared" si="41"/>
        <v>-6.2815949811459465E-2</v>
      </c>
      <c r="K265" s="11">
        <f t="shared" si="42"/>
        <v>3.072883976376418</v>
      </c>
      <c r="L265" s="11">
        <f t="shared" si="43"/>
        <v>-1.072883976376418</v>
      </c>
      <c r="M265" s="11">
        <f t="shared" si="44"/>
        <v>1.1510800267652741</v>
      </c>
    </row>
    <row r="266" spans="2:13">
      <c r="B266" t="s">
        <v>306</v>
      </c>
      <c r="C266" s="34">
        <v>0.91</v>
      </c>
      <c r="D266" s="14">
        <f t="shared" si="37"/>
        <v>-0.28152031714568937</v>
      </c>
      <c r="E266" s="14">
        <f t="shared" si="38"/>
        <v>7.9253688965809518E-2</v>
      </c>
      <c r="F266" s="2">
        <v>4</v>
      </c>
      <c r="G266" s="14">
        <f t="shared" si="39"/>
        <v>-1.0832507433102081</v>
      </c>
      <c r="H266" s="14">
        <f t="shared" si="40"/>
        <v>1.1734321728821184</v>
      </c>
      <c r="I266" s="19">
        <f t="shared" si="41"/>
        <v>0.30495709280499356</v>
      </c>
      <c r="K266" s="11">
        <f t="shared" si="42"/>
        <v>3.5582392210484501</v>
      </c>
      <c r="L266" s="11">
        <f t="shared" si="43"/>
        <v>0.44176077895154986</v>
      </c>
      <c r="M266" s="11">
        <f t="shared" si="44"/>
        <v>0.1951525858198801</v>
      </c>
    </row>
    <row r="267" spans="2:13">
      <c r="B267" t="s">
        <v>307</v>
      </c>
      <c r="C267" s="34">
        <v>0.57499999999999996</v>
      </c>
      <c r="D267" s="14">
        <f t="shared" si="37"/>
        <v>5.3479682854310706E-2</v>
      </c>
      <c r="E267" s="14">
        <f t="shared" si="38"/>
        <v>2.8600764781976547E-3</v>
      </c>
      <c r="F267" s="2">
        <v>1</v>
      </c>
      <c r="G267" s="14">
        <f t="shared" si="39"/>
        <v>1.9167492566897919</v>
      </c>
      <c r="H267" s="14">
        <f t="shared" si="40"/>
        <v>3.6739277130208698</v>
      </c>
      <c r="I267" s="19">
        <f t="shared" si="41"/>
        <v>0.10250714235900585</v>
      </c>
      <c r="K267" s="11">
        <f t="shared" si="42"/>
        <v>2.794887075672249</v>
      </c>
      <c r="L267" s="11">
        <f t="shared" si="43"/>
        <v>-1.794887075672249</v>
      </c>
      <c r="M267" s="11">
        <f t="shared" si="44"/>
        <v>3.2216196144152778</v>
      </c>
    </row>
    <row r="268" spans="2:13">
      <c r="B268" t="s">
        <v>308</v>
      </c>
      <c r="C268" s="34">
        <v>0.627</v>
      </c>
      <c r="D268" s="14">
        <f t="shared" si="37"/>
        <v>1.4796828543106599E-3</v>
      </c>
      <c r="E268" s="14">
        <f t="shared" si="38"/>
        <v>2.1894613493409416E-6</v>
      </c>
      <c r="F268" s="2">
        <v>5</v>
      </c>
      <c r="G268" s="14">
        <f t="shared" si="39"/>
        <v>-2.0832507433102081</v>
      </c>
      <c r="H268" s="14">
        <f t="shared" si="40"/>
        <v>4.3399336595025346</v>
      </c>
      <c r="I268" s="19">
        <f t="shared" si="41"/>
        <v>-3.0825504061060527E-3</v>
      </c>
      <c r="K268" s="11">
        <f t="shared" si="42"/>
        <v>2.9133775579395995</v>
      </c>
      <c r="L268" s="11">
        <f t="shared" si="43"/>
        <v>2.0866224420604005</v>
      </c>
      <c r="M268" s="11">
        <f t="shared" si="44"/>
        <v>4.3539932157101093</v>
      </c>
    </row>
    <row r="269" spans="2:13">
      <c r="B269" t="s">
        <v>309</v>
      </c>
      <c r="C269" s="34">
        <v>0.30399999999999999</v>
      </c>
      <c r="D269" s="14">
        <f t="shared" si="37"/>
        <v>0.32447968285431067</v>
      </c>
      <c r="E269" s="14">
        <f t="shared" si="38"/>
        <v>0.10528706458523403</v>
      </c>
      <c r="F269" s="2">
        <v>1</v>
      </c>
      <c r="G269" s="14">
        <f t="shared" si="39"/>
        <v>1.9167492566897919</v>
      </c>
      <c r="H269" s="14">
        <f t="shared" si="40"/>
        <v>3.6739277130208698</v>
      </c>
      <c r="I269" s="19">
        <f t="shared" si="41"/>
        <v>0.62194619092193937</v>
      </c>
      <c r="K269" s="11">
        <f t="shared" si="42"/>
        <v>2.1773693700097096</v>
      </c>
      <c r="L269" s="11">
        <f t="shared" si="43"/>
        <v>-1.1773693700097096</v>
      </c>
      <c r="M269" s="11">
        <f t="shared" si="44"/>
        <v>1.3861986334370606</v>
      </c>
    </row>
    <row r="270" spans="2:13">
      <c r="B270" t="s">
        <v>310</v>
      </c>
      <c r="C270" s="34">
        <v>0.73499999999999999</v>
      </c>
      <c r="D270" s="14">
        <f t="shared" si="37"/>
        <v>-0.10652031714568932</v>
      </c>
      <c r="E270" s="14">
        <f t="shared" si="38"/>
        <v>1.1346577964818236E-2</v>
      </c>
      <c r="F270" s="2">
        <v>3</v>
      </c>
      <c r="G270" s="14">
        <f t="shared" si="39"/>
        <v>-8.3250743310208097E-2</v>
      </c>
      <c r="H270" s="14">
        <f t="shared" si="40"/>
        <v>6.9306862617021583E-3</v>
      </c>
      <c r="I270" s="19">
        <f t="shared" si="41"/>
        <v>8.8678955800177411E-3</v>
      </c>
      <c r="K270" s="11">
        <f t="shared" si="42"/>
        <v>3.1594731749564047</v>
      </c>
      <c r="L270" s="11">
        <f t="shared" si="43"/>
        <v>-0.15947317495640467</v>
      </c>
      <c r="M270" s="11">
        <f t="shared" si="44"/>
        <v>2.5431693530676053E-2</v>
      </c>
    </row>
    <row r="271" spans="2:13">
      <c r="B271" t="s">
        <v>311</v>
      </c>
      <c r="C271" s="34">
        <v>0.66900000000000004</v>
      </c>
      <c r="D271" s="14">
        <f t="shared" si="37"/>
        <v>-4.0520317145689377E-2</v>
      </c>
      <c r="E271" s="14">
        <f t="shared" si="38"/>
        <v>1.6418961015872485E-3</v>
      </c>
      <c r="F271" s="2">
        <v>1</v>
      </c>
      <c r="G271" s="14">
        <f t="shared" si="39"/>
        <v>1.9167492566897919</v>
      </c>
      <c r="H271" s="14">
        <f t="shared" si="40"/>
        <v>3.6739277130208698</v>
      </c>
      <c r="I271" s="19">
        <f t="shared" si="41"/>
        <v>-7.7667287769834739E-2</v>
      </c>
      <c r="K271" s="11">
        <f t="shared" si="42"/>
        <v>3.0090814090016904</v>
      </c>
      <c r="L271" s="11">
        <f t="shared" si="43"/>
        <v>-2.0090814090016904</v>
      </c>
      <c r="M271" s="11">
        <f t="shared" si="44"/>
        <v>4.036408107996218</v>
      </c>
    </row>
    <row r="272" spans="2:13">
      <c r="B272" t="s">
        <v>312</v>
      </c>
      <c r="C272" s="34">
        <v>0.57899999999999996</v>
      </c>
      <c r="D272" s="14">
        <f t="shared" si="37"/>
        <v>4.9479682854310703E-2</v>
      </c>
      <c r="E272" s="14">
        <f t="shared" si="38"/>
        <v>2.4482390153631687E-3</v>
      </c>
      <c r="F272" s="2">
        <v>2</v>
      </c>
      <c r="G272" s="14">
        <f t="shared" si="39"/>
        <v>0.9167492566897919</v>
      </c>
      <c r="H272" s="14">
        <f t="shared" si="40"/>
        <v>0.84042919964128593</v>
      </c>
      <c r="I272" s="19">
        <f t="shared" si="41"/>
        <v>4.536046247793598E-2</v>
      </c>
      <c r="K272" s="11">
        <f t="shared" si="42"/>
        <v>2.8040017281543528</v>
      </c>
      <c r="L272" s="11">
        <f t="shared" si="43"/>
        <v>-0.80400172815435278</v>
      </c>
      <c r="M272" s="11">
        <f t="shared" si="44"/>
        <v>0.64641877887518584</v>
      </c>
    </row>
    <row r="273" spans="2:13">
      <c r="B273" t="s">
        <v>313</v>
      </c>
      <c r="C273" s="34">
        <v>0.66100000000000003</v>
      </c>
      <c r="D273" s="14">
        <f t="shared" si="37"/>
        <v>-3.252031714568937E-2</v>
      </c>
      <c r="E273" s="14">
        <f t="shared" si="38"/>
        <v>1.0575710272562181E-3</v>
      </c>
      <c r="F273" s="2">
        <v>2</v>
      </c>
      <c r="G273" s="14">
        <f t="shared" si="39"/>
        <v>0.9167492566897919</v>
      </c>
      <c r="H273" s="14">
        <f t="shared" si="40"/>
        <v>0.84042919964128593</v>
      </c>
      <c r="I273" s="19">
        <f t="shared" si="41"/>
        <v>-2.9812976570627026E-2</v>
      </c>
      <c r="K273" s="11">
        <f t="shared" si="42"/>
        <v>2.9908521040374829</v>
      </c>
      <c r="L273" s="11">
        <f t="shared" si="43"/>
        <v>-0.99085210403748292</v>
      </c>
      <c r="M273" s="11">
        <f t="shared" si="44"/>
        <v>0.98178789207550687</v>
      </c>
    </row>
    <row r="274" spans="2:13">
      <c r="B274" t="s">
        <v>314</v>
      </c>
      <c r="C274" s="34">
        <v>0.88100000000000001</v>
      </c>
      <c r="D274" s="14">
        <f t="shared" ref="D274:D337" si="45">(C$1011-C274)</f>
        <v>-0.25252031714568934</v>
      </c>
      <c r="E274" s="14">
        <f t="shared" ref="E274:E337" si="46">D274^2</f>
        <v>6.3766510571359528E-2</v>
      </c>
      <c r="F274" s="2">
        <v>3</v>
      </c>
      <c r="G274" s="14">
        <f t="shared" ref="G274:G337" si="47">(F$1011-F274)</f>
        <v>-8.3250743310208097E-2</v>
      </c>
      <c r="H274" s="14">
        <f t="shared" ref="H274:H337" si="48">G274^2</f>
        <v>6.9306862617021583E-3</v>
      </c>
      <c r="I274" s="19">
        <f t="shared" ref="I274:I337" si="49">D274*G274</f>
        <v>2.1022504103308123E-2</v>
      </c>
      <c r="K274" s="11">
        <f t="shared" ref="K274:K337" si="50">C274*$G$1015+$G$1018</f>
        <v>3.4921579905531974</v>
      </c>
      <c r="L274" s="11">
        <f t="shared" ref="L274:L337" si="51">F274-K274</f>
        <v>-0.49215799055319742</v>
      </c>
      <c r="M274" s="11">
        <f t="shared" ref="M274:M337" si="52">L274^2</f>
        <v>0.24221948766536117</v>
      </c>
    </row>
    <row r="275" spans="2:13">
      <c r="B275" t="s">
        <v>315</v>
      </c>
      <c r="C275" s="34">
        <v>0.77900000000000003</v>
      </c>
      <c r="D275" s="14">
        <f t="shared" si="45"/>
        <v>-0.15052031714568936</v>
      </c>
      <c r="E275" s="14">
        <f t="shared" si="46"/>
        <v>2.2656365873638909E-2</v>
      </c>
      <c r="F275" s="2">
        <v>3</v>
      </c>
      <c r="G275" s="14">
        <f t="shared" si="47"/>
        <v>-8.3250743310208097E-2</v>
      </c>
      <c r="H275" s="14">
        <f t="shared" si="48"/>
        <v>6.9306862617021583E-3</v>
      </c>
      <c r="I275" s="19">
        <f t="shared" si="49"/>
        <v>1.25309282856669E-2</v>
      </c>
      <c r="K275" s="11">
        <f t="shared" si="50"/>
        <v>3.2597343522595477</v>
      </c>
      <c r="L275" s="11">
        <f t="shared" si="51"/>
        <v>-0.25973435225954766</v>
      </c>
      <c r="M275" s="11">
        <f t="shared" si="52"/>
        <v>6.7461933743686794E-2</v>
      </c>
    </row>
    <row r="276" spans="2:13">
      <c r="B276" t="s">
        <v>316</v>
      </c>
      <c r="C276" s="34">
        <v>0.56000000000000005</v>
      </c>
      <c r="D276" s="14">
        <f t="shared" si="45"/>
        <v>6.8479682854310608E-2</v>
      </c>
      <c r="E276" s="14">
        <f t="shared" si="46"/>
        <v>4.6894669638269625E-3</v>
      </c>
      <c r="F276" s="2">
        <v>1</v>
      </c>
      <c r="G276" s="14">
        <f t="shared" si="47"/>
        <v>1.9167492566897919</v>
      </c>
      <c r="H276" s="14">
        <f t="shared" si="48"/>
        <v>3.6739277130208698</v>
      </c>
      <c r="I276" s="19">
        <f t="shared" si="49"/>
        <v>0.13125838120935254</v>
      </c>
      <c r="K276" s="11">
        <f t="shared" si="50"/>
        <v>2.7607071288643592</v>
      </c>
      <c r="L276" s="11">
        <f t="shared" si="51"/>
        <v>-1.7607071288643592</v>
      </c>
      <c r="M276" s="11">
        <f t="shared" si="52"/>
        <v>3.1000895936337751</v>
      </c>
    </row>
    <row r="277" spans="2:13">
      <c r="B277" t="s">
        <v>317</v>
      </c>
      <c r="C277" s="34">
        <v>0.85099999999999998</v>
      </c>
      <c r="D277" s="14">
        <f t="shared" si="45"/>
        <v>-0.22252031714568932</v>
      </c>
      <c r="E277" s="14">
        <f t="shared" si="46"/>
        <v>4.9515291542618155E-2</v>
      </c>
      <c r="F277" s="2">
        <v>7</v>
      </c>
      <c r="G277" s="14">
        <f t="shared" si="47"/>
        <v>-4.0832507433102077</v>
      </c>
      <c r="H277" s="14">
        <f t="shared" si="48"/>
        <v>16.672936632743362</v>
      </c>
      <c r="I277" s="19">
        <f t="shared" si="49"/>
        <v>0.90860625038675902</v>
      </c>
      <c r="K277" s="11">
        <f t="shared" si="50"/>
        <v>3.4237980969374178</v>
      </c>
      <c r="L277" s="11">
        <f t="shared" si="51"/>
        <v>3.5762019030625822</v>
      </c>
      <c r="M277" s="11">
        <f t="shared" si="52"/>
        <v>12.789220051468435</v>
      </c>
    </row>
    <row r="278" spans="2:13">
      <c r="B278" t="s">
        <v>318</v>
      </c>
      <c r="C278" s="34">
        <v>0.97299999999999998</v>
      </c>
      <c r="D278" s="14">
        <f t="shared" si="45"/>
        <v>-0.34452031714568931</v>
      </c>
      <c r="E278" s="14">
        <f t="shared" si="46"/>
        <v>0.11869424892616634</v>
      </c>
      <c r="F278" s="2">
        <v>2</v>
      </c>
      <c r="G278" s="14">
        <f t="shared" si="47"/>
        <v>0.9167492566897919</v>
      </c>
      <c r="H278" s="14">
        <f t="shared" si="48"/>
        <v>0.84042919964128593</v>
      </c>
      <c r="I278" s="19">
        <f t="shared" si="49"/>
        <v>-0.31583874465784206</v>
      </c>
      <c r="K278" s="11">
        <f t="shared" si="50"/>
        <v>3.7017949976415867</v>
      </c>
      <c r="L278" s="11">
        <f t="shared" si="51"/>
        <v>-1.7017949976415867</v>
      </c>
      <c r="M278" s="11">
        <f t="shared" si="52"/>
        <v>2.8961062139979279</v>
      </c>
    </row>
    <row r="279" spans="2:13">
      <c r="B279" t="s">
        <v>319</v>
      </c>
      <c r="C279" s="34">
        <v>0.67100000000000004</v>
      </c>
      <c r="D279" s="14">
        <f t="shared" si="45"/>
        <v>-4.2520317145689379E-2</v>
      </c>
      <c r="E279" s="14">
        <f t="shared" si="46"/>
        <v>1.8079773701700061E-3</v>
      </c>
      <c r="F279" s="2">
        <v>1</v>
      </c>
      <c r="G279" s="14">
        <f t="shared" si="47"/>
        <v>1.9167492566897919</v>
      </c>
      <c r="H279" s="14">
        <f t="shared" si="48"/>
        <v>3.6739277130208698</v>
      </c>
      <c r="I279" s="19">
        <f t="shared" si="49"/>
        <v>-8.1500786283214333E-2</v>
      </c>
      <c r="K279" s="11">
        <f t="shared" si="50"/>
        <v>3.0136387352427425</v>
      </c>
      <c r="L279" s="11">
        <f t="shared" si="51"/>
        <v>-2.0136387352427425</v>
      </c>
      <c r="M279" s="11">
        <f t="shared" si="52"/>
        <v>4.0547409560699919</v>
      </c>
    </row>
    <row r="280" spans="2:13">
      <c r="B280" t="s">
        <v>320</v>
      </c>
      <c r="C280" s="34">
        <v>0.38800000000000001</v>
      </c>
      <c r="D280" s="14">
        <f t="shared" si="45"/>
        <v>0.24047968285431065</v>
      </c>
      <c r="E280" s="14">
        <f t="shared" si="46"/>
        <v>5.7830477865709828E-2</v>
      </c>
      <c r="F280" s="2">
        <v>1</v>
      </c>
      <c r="G280" s="14">
        <f t="shared" si="47"/>
        <v>1.9167492566897919</v>
      </c>
      <c r="H280" s="14">
        <f t="shared" si="48"/>
        <v>3.6739277130208698</v>
      </c>
      <c r="I280" s="19">
        <f t="shared" si="49"/>
        <v>0.46093925335999686</v>
      </c>
      <c r="K280" s="11">
        <f t="shared" si="50"/>
        <v>2.3687770721338914</v>
      </c>
      <c r="L280" s="11">
        <f t="shared" si="51"/>
        <v>-1.3687770721338914</v>
      </c>
      <c r="M280" s="11">
        <f t="shared" si="52"/>
        <v>1.8735506731994283</v>
      </c>
    </row>
    <row r="281" spans="2:13">
      <c r="B281" t="s">
        <v>321</v>
      </c>
      <c r="C281" s="34">
        <v>0.81</v>
      </c>
      <c r="D281" s="14">
        <f t="shared" si="45"/>
        <v>-0.18152031714568939</v>
      </c>
      <c r="E281" s="14">
        <f t="shared" si="46"/>
        <v>3.2949625536671655E-2</v>
      </c>
      <c r="F281" s="2">
        <v>2</v>
      </c>
      <c r="G281" s="14">
        <f t="shared" si="47"/>
        <v>0.9167492566897919</v>
      </c>
      <c r="H281" s="14">
        <f t="shared" si="48"/>
        <v>0.84042919964128593</v>
      </c>
      <c r="I281" s="19">
        <f t="shared" si="49"/>
        <v>-0.16640861581740604</v>
      </c>
      <c r="K281" s="11">
        <f t="shared" si="50"/>
        <v>3.3303729089958529</v>
      </c>
      <c r="L281" s="11">
        <f t="shared" si="51"/>
        <v>-1.3303729089958529</v>
      </c>
      <c r="M281" s="11">
        <f t="shared" si="52"/>
        <v>1.7698920769900879</v>
      </c>
    </row>
    <row r="282" spans="2:13">
      <c r="B282" t="s">
        <v>322</v>
      </c>
      <c r="C282" s="34">
        <v>0.30199999999999999</v>
      </c>
      <c r="D282" s="14">
        <f t="shared" si="45"/>
        <v>0.32647968285431067</v>
      </c>
      <c r="E282" s="14">
        <f t="shared" si="46"/>
        <v>0.10658898331665127</v>
      </c>
      <c r="F282" s="2">
        <v>3</v>
      </c>
      <c r="G282" s="14">
        <f t="shared" si="47"/>
        <v>-8.3250743310208097E-2</v>
      </c>
      <c r="H282" s="14">
        <f t="shared" si="48"/>
        <v>6.9306862617021583E-3</v>
      </c>
      <c r="I282" s="19">
        <f t="shared" si="49"/>
        <v>-2.7179676273302367E-2</v>
      </c>
      <c r="K282" s="11">
        <f t="shared" si="50"/>
        <v>2.1728120437686576</v>
      </c>
      <c r="L282" s="11">
        <f t="shared" si="51"/>
        <v>0.82718795623134245</v>
      </c>
      <c r="M282" s="11">
        <f t="shared" si="52"/>
        <v>0.68423991493418534</v>
      </c>
    </row>
    <row r="283" spans="2:13">
      <c r="B283" t="s">
        <v>323</v>
      </c>
      <c r="C283" s="34">
        <v>0.41799999999999998</v>
      </c>
      <c r="D283" s="14">
        <f t="shared" si="45"/>
        <v>0.21047968285431068</v>
      </c>
      <c r="E283" s="14">
        <f t="shared" si="46"/>
        <v>4.4301696894451202E-2</v>
      </c>
      <c r="F283" s="2">
        <v>2</v>
      </c>
      <c r="G283" s="14">
        <f t="shared" si="47"/>
        <v>0.9167492566897919</v>
      </c>
      <c r="H283" s="14">
        <f t="shared" si="48"/>
        <v>0.84042919964128593</v>
      </c>
      <c r="I283" s="19">
        <f t="shared" si="49"/>
        <v>0.19295709280499246</v>
      </c>
      <c r="K283" s="11">
        <f t="shared" si="50"/>
        <v>2.4371369657496711</v>
      </c>
      <c r="L283" s="11">
        <f t="shared" si="51"/>
        <v>-0.43713696574967109</v>
      </c>
      <c r="M283" s="11">
        <f t="shared" si="52"/>
        <v>0.19108872682482911</v>
      </c>
    </row>
    <row r="284" spans="2:13">
      <c r="B284" t="s">
        <v>324</v>
      </c>
      <c r="C284" s="34">
        <v>0.754</v>
      </c>
      <c r="D284" s="14">
        <f t="shared" si="45"/>
        <v>-0.12552031714568934</v>
      </c>
      <c r="E284" s="14">
        <f t="shared" si="46"/>
        <v>1.5755350016354433E-2</v>
      </c>
      <c r="F284" s="2">
        <v>11</v>
      </c>
      <c r="G284" s="14">
        <f t="shared" si="47"/>
        <v>-8.0832507433102077</v>
      </c>
      <c r="H284" s="14">
        <f t="shared" si="48"/>
        <v>65.338942579225019</v>
      </c>
      <c r="I284" s="19">
        <f t="shared" si="49"/>
        <v>1.0146121968684263</v>
      </c>
      <c r="K284" s="11">
        <f t="shared" si="50"/>
        <v>3.2027677742463982</v>
      </c>
      <c r="L284" s="11">
        <f t="shared" si="51"/>
        <v>7.7972322257536018</v>
      </c>
      <c r="M284" s="11">
        <f t="shared" si="52"/>
        <v>60.796830382330469</v>
      </c>
    </row>
    <row r="285" spans="2:13">
      <c r="B285" t="s">
        <v>325</v>
      </c>
      <c r="C285" s="34">
        <v>0.63800000000000001</v>
      </c>
      <c r="D285" s="14">
        <f t="shared" si="45"/>
        <v>-9.5203171456893498E-3</v>
      </c>
      <c r="E285" s="14">
        <f t="shared" si="46"/>
        <v>9.0636438554506611E-5</v>
      </c>
      <c r="F285" s="2">
        <v>10</v>
      </c>
      <c r="G285" s="14">
        <f t="shared" si="47"/>
        <v>-7.0832507433102077</v>
      </c>
      <c r="H285" s="14">
        <f t="shared" si="48"/>
        <v>50.172441092604608</v>
      </c>
      <c r="I285" s="19">
        <f t="shared" si="49"/>
        <v>6.7434793498753004E-2</v>
      </c>
      <c r="K285" s="11">
        <f t="shared" si="50"/>
        <v>2.9384428522653856</v>
      </c>
      <c r="L285" s="11">
        <f t="shared" si="51"/>
        <v>7.0615571477346144</v>
      </c>
      <c r="M285" s="11">
        <f t="shared" si="52"/>
        <v>49.86558935072182</v>
      </c>
    </row>
    <row r="286" spans="2:13">
      <c r="B286" t="s">
        <v>326</v>
      </c>
      <c r="C286" s="34">
        <v>0.438</v>
      </c>
      <c r="D286" s="14">
        <f t="shared" si="45"/>
        <v>0.19047968285431066</v>
      </c>
      <c r="E286" s="14">
        <f t="shared" si="46"/>
        <v>3.6282509580278774E-2</v>
      </c>
      <c r="F286" s="2">
        <v>1</v>
      </c>
      <c r="G286" s="14">
        <f t="shared" si="47"/>
        <v>1.9167492566897919</v>
      </c>
      <c r="H286" s="14">
        <f t="shared" si="48"/>
        <v>3.6739277130208698</v>
      </c>
      <c r="I286" s="19">
        <f t="shared" si="49"/>
        <v>0.36510179052550729</v>
      </c>
      <c r="K286" s="11">
        <f t="shared" si="50"/>
        <v>2.4827102281601903</v>
      </c>
      <c r="L286" s="11">
        <f t="shared" si="51"/>
        <v>-1.4827102281601903</v>
      </c>
      <c r="M286" s="11">
        <f t="shared" si="52"/>
        <v>2.1984296206908436</v>
      </c>
    </row>
    <row r="287" spans="2:13">
      <c r="B287" t="s">
        <v>327</v>
      </c>
      <c r="C287" s="34">
        <v>0.80600000000000005</v>
      </c>
      <c r="D287" s="14">
        <f t="shared" si="45"/>
        <v>-0.17752031714568939</v>
      </c>
      <c r="E287" s="14">
        <f t="shared" si="46"/>
        <v>3.1513462999506144E-2</v>
      </c>
      <c r="F287" s="2">
        <v>2</v>
      </c>
      <c r="G287" s="14">
        <f t="shared" si="47"/>
        <v>0.9167492566897919</v>
      </c>
      <c r="H287" s="14">
        <f t="shared" si="48"/>
        <v>0.84042919964128593</v>
      </c>
      <c r="I287" s="19">
        <f t="shared" si="49"/>
        <v>-0.16274161879064686</v>
      </c>
      <c r="K287" s="11">
        <f t="shared" si="50"/>
        <v>3.3212582565137492</v>
      </c>
      <c r="L287" s="11">
        <f t="shared" si="51"/>
        <v>-1.3212582565137492</v>
      </c>
      <c r="M287" s="11">
        <f t="shared" si="52"/>
        <v>1.7457233804057521</v>
      </c>
    </row>
    <row r="288" spans="2:13">
      <c r="B288" t="s">
        <v>328</v>
      </c>
      <c r="C288" s="34">
        <v>0.55600000000000005</v>
      </c>
      <c r="D288" s="14">
        <f t="shared" si="45"/>
        <v>7.2479682854310612E-2</v>
      </c>
      <c r="E288" s="14">
        <f t="shared" si="46"/>
        <v>5.2533044266614478E-3</v>
      </c>
      <c r="F288" s="2">
        <v>1</v>
      </c>
      <c r="G288" s="14">
        <f t="shared" si="47"/>
        <v>1.9167492566897919</v>
      </c>
      <c r="H288" s="14">
        <f t="shared" si="48"/>
        <v>3.6739277130208698</v>
      </c>
      <c r="I288" s="19">
        <f t="shared" si="49"/>
        <v>0.13892537823611173</v>
      </c>
      <c r="K288" s="11">
        <f t="shared" si="50"/>
        <v>2.7515924763822555</v>
      </c>
      <c r="L288" s="11">
        <f t="shared" si="51"/>
        <v>-1.7515924763822555</v>
      </c>
      <c r="M288" s="11">
        <f t="shared" si="52"/>
        <v>3.0680762033189222</v>
      </c>
    </row>
    <row r="289" spans="2:13">
      <c r="B289" t="s">
        <v>329</v>
      </c>
      <c r="C289" s="34">
        <v>0.252</v>
      </c>
      <c r="D289" s="14">
        <f t="shared" si="45"/>
        <v>0.37647968285431066</v>
      </c>
      <c r="E289" s="14">
        <f t="shared" si="46"/>
        <v>0.14173695160208233</v>
      </c>
      <c r="F289" s="2">
        <v>1</v>
      </c>
      <c r="G289" s="14">
        <f t="shared" si="47"/>
        <v>1.9167492566897919</v>
      </c>
      <c r="H289" s="14">
        <f t="shared" si="48"/>
        <v>3.6739277130208698</v>
      </c>
      <c r="I289" s="19">
        <f t="shared" si="49"/>
        <v>0.7216171522698086</v>
      </c>
      <c r="K289" s="11">
        <f t="shared" si="50"/>
        <v>2.0588788877423592</v>
      </c>
      <c r="L289" s="11">
        <f t="shared" si="51"/>
        <v>-1.0588788877423592</v>
      </c>
      <c r="M289" s="11">
        <f t="shared" si="52"/>
        <v>1.1212244989064957</v>
      </c>
    </row>
    <row r="290" spans="2:13">
      <c r="B290" t="s">
        <v>330</v>
      </c>
      <c r="C290" s="34">
        <v>0.747</v>
      </c>
      <c r="D290" s="14">
        <f t="shared" si="45"/>
        <v>-0.11852031714568934</v>
      </c>
      <c r="E290" s="14">
        <f t="shared" si="46"/>
        <v>1.4047065576314782E-2</v>
      </c>
      <c r="F290" s="2">
        <v>1</v>
      </c>
      <c r="G290" s="14">
        <f t="shared" si="47"/>
        <v>1.9167492566897919</v>
      </c>
      <c r="H290" s="14">
        <f t="shared" si="48"/>
        <v>3.6739277130208698</v>
      </c>
      <c r="I290" s="19">
        <f t="shared" si="49"/>
        <v>-0.22717372979163844</v>
      </c>
      <c r="K290" s="11">
        <f t="shared" si="50"/>
        <v>3.1868171324027164</v>
      </c>
      <c r="L290" s="11">
        <f t="shared" si="51"/>
        <v>-2.1868171324027164</v>
      </c>
      <c r="M290" s="11">
        <f t="shared" si="52"/>
        <v>4.7821691705700395</v>
      </c>
    </row>
    <row r="291" spans="2:13">
      <c r="B291" t="s">
        <v>331</v>
      </c>
      <c r="C291" s="34">
        <v>0.86899999999999999</v>
      </c>
      <c r="D291" s="14">
        <f t="shared" si="45"/>
        <v>-0.24052031714568933</v>
      </c>
      <c r="E291" s="14">
        <f t="shared" si="46"/>
        <v>5.7850022959862975E-2</v>
      </c>
      <c r="F291" s="2">
        <v>1</v>
      </c>
      <c r="G291" s="14">
        <f t="shared" si="47"/>
        <v>1.9167492566897919</v>
      </c>
      <c r="H291" s="14">
        <f t="shared" si="48"/>
        <v>3.6739277130208698</v>
      </c>
      <c r="I291" s="19">
        <f t="shared" si="49"/>
        <v>-0.46101713910779302</v>
      </c>
      <c r="K291" s="11">
        <f t="shared" si="50"/>
        <v>3.4648140331068853</v>
      </c>
      <c r="L291" s="11">
        <f t="shared" si="51"/>
        <v>-2.4648140331068853</v>
      </c>
      <c r="M291" s="11">
        <f t="shared" si="52"/>
        <v>6.0753082178006297</v>
      </c>
    </row>
    <row r="292" spans="2:13">
      <c r="B292" t="s">
        <v>332</v>
      </c>
      <c r="C292" s="34">
        <v>0.71399999999999997</v>
      </c>
      <c r="D292" s="14">
        <f t="shared" si="45"/>
        <v>-8.5520317145689306E-2</v>
      </c>
      <c r="E292" s="14">
        <f t="shared" si="46"/>
        <v>7.3137246446992807E-3</v>
      </c>
      <c r="F292" s="2">
        <v>1</v>
      </c>
      <c r="G292" s="14">
        <f t="shared" si="47"/>
        <v>1.9167492566897919</v>
      </c>
      <c r="H292" s="14">
        <f t="shared" si="48"/>
        <v>3.6739277130208698</v>
      </c>
      <c r="I292" s="19">
        <f t="shared" si="49"/>
        <v>-0.16392100432087525</v>
      </c>
      <c r="K292" s="11">
        <f t="shared" si="50"/>
        <v>3.111621249425359</v>
      </c>
      <c r="L292" s="11">
        <f t="shared" si="51"/>
        <v>-2.111621249425359</v>
      </c>
      <c r="M292" s="11">
        <f t="shared" si="52"/>
        <v>4.4589443010247143</v>
      </c>
    </row>
    <row r="293" spans="2:13">
      <c r="B293" t="s">
        <v>333</v>
      </c>
      <c r="C293" s="34">
        <v>0.39600000000000002</v>
      </c>
      <c r="D293" s="14">
        <f t="shared" si="45"/>
        <v>0.23247968285431064</v>
      </c>
      <c r="E293" s="14">
        <f t="shared" si="46"/>
        <v>5.4046802940040856E-2</v>
      </c>
      <c r="F293" s="2">
        <v>1</v>
      </c>
      <c r="G293" s="14">
        <f t="shared" si="47"/>
        <v>1.9167492566897919</v>
      </c>
      <c r="H293" s="14">
        <f t="shared" si="48"/>
        <v>3.6739277130208698</v>
      </c>
      <c r="I293" s="19">
        <f t="shared" si="49"/>
        <v>0.44560525930647849</v>
      </c>
      <c r="K293" s="11">
        <f t="shared" si="50"/>
        <v>2.3870063770980994</v>
      </c>
      <c r="L293" s="11">
        <f t="shared" si="51"/>
        <v>-1.3870063770980994</v>
      </c>
      <c r="M293" s="11">
        <f t="shared" si="52"/>
        <v>1.923786690110795</v>
      </c>
    </row>
    <row r="294" spans="2:13">
      <c r="B294" t="s">
        <v>334</v>
      </c>
      <c r="C294" s="34">
        <v>0.82599999999999996</v>
      </c>
      <c r="D294" s="14">
        <f t="shared" si="45"/>
        <v>-0.19752031714568929</v>
      </c>
      <c r="E294" s="14">
        <f t="shared" si="46"/>
        <v>3.901427568533368E-2</v>
      </c>
      <c r="F294" s="2">
        <v>7</v>
      </c>
      <c r="G294" s="14">
        <f t="shared" si="47"/>
        <v>-4.0832507433102077</v>
      </c>
      <c r="H294" s="14">
        <f t="shared" si="48"/>
        <v>16.672936632743362</v>
      </c>
      <c r="I294" s="19">
        <f t="shared" si="49"/>
        <v>0.80652498180400378</v>
      </c>
      <c r="K294" s="11">
        <f t="shared" si="50"/>
        <v>3.3668315189242684</v>
      </c>
      <c r="L294" s="11">
        <f t="shared" si="51"/>
        <v>3.6331684810757316</v>
      </c>
      <c r="M294" s="11">
        <f t="shared" si="52"/>
        <v>13.199913211882139</v>
      </c>
    </row>
    <row r="295" spans="2:13">
      <c r="B295" t="s">
        <v>335</v>
      </c>
      <c r="C295" s="34">
        <v>0.76700000000000002</v>
      </c>
      <c r="D295" s="14">
        <f t="shared" si="45"/>
        <v>-0.13852031714568935</v>
      </c>
      <c r="E295" s="14">
        <f t="shared" si="46"/>
        <v>1.9187878262142358E-2</v>
      </c>
      <c r="F295" s="2">
        <v>1</v>
      </c>
      <c r="G295" s="14">
        <f t="shared" si="47"/>
        <v>1.9167492566897919</v>
      </c>
      <c r="H295" s="14">
        <f t="shared" si="48"/>
        <v>3.6739277130208698</v>
      </c>
      <c r="I295" s="19">
        <f t="shared" si="49"/>
        <v>-0.26550871492543432</v>
      </c>
      <c r="K295" s="11">
        <f t="shared" si="50"/>
        <v>3.232390394813236</v>
      </c>
      <c r="L295" s="11">
        <f t="shared" si="51"/>
        <v>-2.232390394813236</v>
      </c>
      <c r="M295" s="11">
        <f t="shared" si="52"/>
        <v>4.9835668748543958</v>
      </c>
    </row>
    <row r="296" spans="2:13">
      <c r="B296" t="s">
        <v>336</v>
      </c>
      <c r="C296" s="34">
        <v>0.66600000000000004</v>
      </c>
      <c r="D296" s="14">
        <f t="shared" si="45"/>
        <v>-3.7520317145689375E-2</v>
      </c>
      <c r="E296" s="14">
        <f t="shared" si="46"/>
        <v>1.407774198713112E-3</v>
      </c>
      <c r="F296" s="2">
        <v>2</v>
      </c>
      <c r="G296" s="14">
        <f t="shared" si="47"/>
        <v>0.9167492566897919</v>
      </c>
      <c r="H296" s="14">
        <f t="shared" si="48"/>
        <v>0.84042919964128593</v>
      </c>
      <c r="I296" s="19">
        <f t="shared" si="49"/>
        <v>-3.4396722854075988E-2</v>
      </c>
      <c r="K296" s="11">
        <f t="shared" si="50"/>
        <v>3.0022454196401127</v>
      </c>
      <c r="L296" s="11">
        <f t="shared" si="51"/>
        <v>-1.0022454196401127</v>
      </c>
      <c r="M296" s="11">
        <f t="shared" si="52"/>
        <v>1.0044958811895857</v>
      </c>
    </row>
    <row r="297" spans="2:13">
      <c r="B297" t="s">
        <v>337</v>
      </c>
      <c r="C297" s="34">
        <v>0.82</v>
      </c>
      <c r="D297" s="14">
        <f t="shared" si="45"/>
        <v>-0.19152031714568929</v>
      </c>
      <c r="E297" s="14">
        <f t="shared" si="46"/>
        <v>3.6680031879585406E-2</v>
      </c>
      <c r="F297" s="2">
        <v>2</v>
      </c>
      <c r="G297" s="14">
        <f t="shared" si="47"/>
        <v>0.9167492566897919</v>
      </c>
      <c r="H297" s="14">
        <f t="shared" si="48"/>
        <v>0.84042919964128593</v>
      </c>
      <c r="I297" s="19">
        <f t="shared" si="49"/>
        <v>-0.17557610838430388</v>
      </c>
      <c r="K297" s="11">
        <f t="shared" si="50"/>
        <v>3.3531595402011125</v>
      </c>
      <c r="L297" s="11">
        <f t="shared" si="51"/>
        <v>-1.3531595402011125</v>
      </c>
      <c r="M297" s="11">
        <f t="shared" si="52"/>
        <v>1.8310407412372862</v>
      </c>
    </row>
    <row r="298" spans="2:13">
      <c r="B298" t="s">
        <v>338</v>
      </c>
      <c r="C298" s="34">
        <v>0.502</v>
      </c>
      <c r="D298" s="14">
        <f t="shared" si="45"/>
        <v>0.12647968285431066</v>
      </c>
      <c r="E298" s="14">
        <f t="shared" si="46"/>
        <v>1.5997110174927005E-2</v>
      </c>
      <c r="F298" s="2">
        <v>3</v>
      </c>
      <c r="G298" s="14">
        <f t="shared" si="47"/>
        <v>-8.3250743310208097E-2</v>
      </c>
      <c r="H298" s="14">
        <f t="shared" si="48"/>
        <v>6.9306862617021583E-3</v>
      </c>
      <c r="I298" s="19">
        <f t="shared" si="49"/>
        <v>-1.0529527611260745E-2</v>
      </c>
      <c r="K298" s="11">
        <f t="shared" si="50"/>
        <v>2.6285446678738529</v>
      </c>
      <c r="L298" s="11">
        <f t="shared" si="51"/>
        <v>0.37145533212614712</v>
      </c>
      <c r="M298" s="11">
        <f t="shared" si="52"/>
        <v>0.13797906376494626</v>
      </c>
    </row>
    <row r="299" spans="2:13">
      <c r="B299" t="s">
        <v>339</v>
      </c>
      <c r="C299" s="34">
        <v>0.503</v>
      </c>
      <c r="D299" s="14">
        <f t="shared" si="45"/>
        <v>0.12547968285431066</v>
      </c>
      <c r="E299" s="14">
        <f t="shared" si="46"/>
        <v>1.5745150809218383E-2</v>
      </c>
      <c r="F299" s="2">
        <v>1</v>
      </c>
      <c r="G299" s="14">
        <f t="shared" si="47"/>
        <v>1.9167492566897919</v>
      </c>
      <c r="H299" s="14">
        <f t="shared" si="48"/>
        <v>3.6739277130208698</v>
      </c>
      <c r="I299" s="19">
        <f t="shared" si="49"/>
        <v>0.24051308884067077</v>
      </c>
      <c r="K299" s="11">
        <f t="shared" si="50"/>
        <v>2.6308233309943789</v>
      </c>
      <c r="L299" s="11">
        <f t="shared" si="51"/>
        <v>-1.6308233309943789</v>
      </c>
      <c r="M299" s="11">
        <f t="shared" si="52"/>
        <v>2.6595847369156016</v>
      </c>
    </row>
    <row r="300" spans="2:13">
      <c r="B300" t="s">
        <v>340</v>
      </c>
      <c r="C300" s="34">
        <v>0.70599999999999996</v>
      </c>
      <c r="D300" s="14">
        <f t="shared" si="45"/>
        <v>-7.7520317145689299E-2</v>
      </c>
      <c r="E300" s="14">
        <f t="shared" si="46"/>
        <v>6.0093995703682504E-3</v>
      </c>
      <c r="F300" s="2">
        <v>4</v>
      </c>
      <c r="G300" s="14">
        <f t="shared" si="47"/>
        <v>-1.0832507433102081</v>
      </c>
      <c r="H300" s="14">
        <f t="shared" si="48"/>
        <v>1.1734321728821184</v>
      </c>
      <c r="I300" s="19">
        <f t="shared" si="49"/>
        <v>8.3973941169711006E-2</v>
      </c>
      <c r="K300" s="11">
        <f t="shared" si="50"/>
        <v>3.0933919444611515</v>
      </c>
      <c r="L300" s="11">
        <f t="shared" si="51"/>
        <v>0.90660805553884849</v>
      </c>
      <c r="M300" s="11">
        <f t="shared" si="52"/>
        <v>0.82193816636793182</v>
      </c>
    </row>
    <row r="301" spans="2:13">
      <c r="B301" t="s">
        <v>341</v>
      </c>
      <c r="C301" s="34">
        <v>0.86199999999999999</v>
      </c>
      <c r="D301" s="14">
        <f t="shared" si="45"/>
        <v>-0.23352031714568933</v>
      </c>
      <c r="E301" s="14">
        <f t="shared" si="46"/>
        <v>5.4531738519823326E-2</v>
      </c>
      <c r="F301" s="2">
        <v>2</v>
      </c>
      <c r="G301" s="14">
        <f t="shared" si="47"/>
        <v>0.9167492566897919</v>
      </c>
      <c r="H301" s="14">
        <f t="shared" si="48"/>
        <v>0.84042919964128593</v>
      </c>
      <c r="I301" s="19">
        <f t="shared" si="49"/>
        <v>-0.21407957716527515</v>
      </c>
      <c r="K301" s="11">
        <f t="shared" si="50"/>
        <v>3.4488633912632034</v>
      </c>
      <c r="L301" s="11">
        <f t="shared" si="51"/>
        <v>-1.4488633912632034</v>
      </c>
      <c r="M301" s="11">
        <f t="shared" si="52"/>
        <v>2.0992051265427105</v>
      </c>
    </row>
    <row r="302" spans="2:13">
      <c r="B302" t="s">
        <v>342</v>
      </c>
      <c r="C302" s="34">
        <v>0.60499999999999998</v>
      </c>
      <c r="D302" s="14">
        <f t="shared" si="45"/>
        <v>2.3479682854310679E-2</v>
      </c>
      <c r="E302" s="14">
        <f t="shared" si="46"/>
        <v>5.5129550693901088E-4</v>
      </c>
      <c r="F302" s="2">
        <v>4</v>
      </c>
      <c r="G302" s="14">
        <f t="shared" si="47"/>
        <v>-1.0832507433102081</v>
      </c>
      <c r="H302" s="14">
        <f t="shared" si="48"/>
        <v>1.1734321728821184</v>
      </c>
      <c r="I302" s="19">
        <f t="shared" si="49"/>
        <v>-2.5434383904619991E-2</v>
      </c>
      <c r="K302" s="11">
        <f t="shared" si="50"/>
        <v>2.8632469692880278</v>
      </c>
      <c r="L302" s="11">
        <f t="shared" si="51"/>
        <v>1.1367530307119722</v>
      </c>
      <c r="M302" s="11">
        <f t="shared" si="52"/>
        <v>1.292207452832854</v>
      </c>
    </row>
    <row r="303" spans="2:13">
      <c r="B303" t="s">
        <v>343</v>
      </c>
      <c r="C303" s="34">
        <v>0.45200000000000001</v>
      </c>
      <c r="D303" s="14">
        <f t="shared" si="45"/>
        <v>0.17647968285431065</v>
      </c>
      <c r="E303" s="14">
        <f t="shared" si="46"/>
        <v>3.1145078460358067E-2</v>
      </c>
      <c r="F303" s="2">
        <v>2</v>
      </c>
      <c r="G303" s="14">
        <f t="shared" si="47"/>
        <v>0.9167492566897919</v>
      </c>
      <c r="H303" s="14">
        <f t="shared" si="48"/>
        <v>0.84042919964128593</v>
      </c>
      <c r="I303" s="19">
        <f t="shared" si="49"/>
        <v>0.1617876180775395</v>
      </c>
      <c r="K303" s="11">
        <f t="shared" si="50"/>
        <v>2.514611511847554</v>
      </c>
      <c r="L303" s="11">
        <f t="shared" si="51"/>
        <v>-0.51461151184755405</v>
      </c>
      <c r="M303" s="11">
        <f t="shared" si="52"/>
        <v>0.26482500812602527</v>
      </c>
    </row>
    <row r="304" spans="2:13">
      <c r="B304" t="s">
        <v>344</v>
      </c>
      <c r="C304" s="34">
        <v>0.48</v>
      </c>
      <c r="D304" s="14">
        <f t="shared" si="45"/>
        <v>0.14847968285431068</v>
      </c>
      <c r="E304" s="14">
        <f t="shared" si="46"/>
        <v>2.2046216220516682E-2</v>
      </c>
      <c r="F304" s="2">
        <v>2</v>
      </c>
      <c r="G304" s="14">
        <f t="shared" si="47"/>
        <v>0.9167492566897919</v>
      </c>
      <c r="H304" s="14">
        <f t="shared" si="48"/>
        <v>0.84042919964128593</v>
      </c>
      <c r="I304" s="19">
        <f t="shared" si="49"/>
        <v>0.13611863889022535</v>
      </c>
      <c r="K304" s="11">
        <f t="shared" si="50"/>
        <v>2.5784140792222812</v>
      </c>
      <c r="L304" s="11">
        <f t="shared" si="51"/>
        <v>-0.57841407922228116</v>
      </c>
      <c r="M304" s="11">
        <f t="shared" si="52"/>
        <v>0.33456284704255934</v>
      </c>
    </row>
    <row r="305" spans="2:13">
      <c r="B305" t="s">
        <v>345</v>
      </c>
      <c r="C305" s="34">
        <v>0.76400000000000001</v>
      </c>
      <c r="D305" s="14">
        <f t="shared" si="45"/>
        <v>-0.13552031714568935</v>
      </c>
      <c r="E305" s="14">
        <f t="shared" si="46"/>
        <v>1.8365756359268223E-2</v>
      </c>
      <c r="F305" s="2">
        <v>1</v>
      </c>
      <c r="G305" s="14">
        <f t="shared" si="47"/>
        <v>1.9167492566897919</v>
      </c>
      <c r="H305" s="14">
        <f t="shared" si="48"/>
        <v>3.6739277130208698</v>
      </c>
      <c r="I305" s="19">
        <f t="shared" si="49"/>
        <v>-0.25975846715536494</v>
      </c>
      <c r="K305" s="11">
        <f t="shared" si="50"/>
        <v>3.2255544054516578</v>
      </c>
      <c r="L305" s="11">
        <f t="shared" si="51"/>
        <v>-2.2255544054516578</v>
      </c>
      <c r="M305" s="11">
        <f t="shared" si="52"/>
        <v>4.9530924116252821</v>
      </c>
    </row>
    <row r="306" spans="2:13">
      <c r="B306" t="s">
        <v>346</v>
      </c>
      <c r="C306" s="34">
        <v>0.76400000000000001</v>
      </c>
      <c r="D306" s="14">
        <f t="shared" si="45"/>
        <v>-0.13552031714568935</v>
      </c>
      <c r="E306" s="14">
        <f t="shared" si="46"/>
        <v>1.8365756359268223E-2</v>
      </c>
      <c r="F306" s="2">
        <v>1</v>
      </c>
      <c r="G306" s="14">
        <f t="shared" si="47"/>
        <v>1.9167492566897919</v>
      </c>
      <c r="H306" s="14">
        <f t="shared" si="48"/>
        <v>3.6739277130208698</v>
      </c>
      <c r="I306" s="19">
        <f t="shared" si="49"/>
        <v>-0.25975846715536494</v>
      </c>
      <c r="K306" s="11">
        <f t="shared" si="50"/>
        <v>3.2255544054516578</v>
      </c>
      <c r="L306" s="11">
        <f t="shared" si="51"/>
        <v>-2.2255544054516578</v>
      </c>
      <c r="M306" s="11">
        <f t="shared" si="52"/>
        <v>4.9530924116252821</v>
      </c>
    </row>
    <row r="307" spans="2:13">
      <c r="B307" t="s">
        <v>347</v>
      </c>
      <c r="C307" s="34">
        <v>0.64600000000000002</v>
      </c>
      <c r="D307" s="14">
        <f t="shared" si="45"/>
        <v>-1.7520317145689357E-2</v>
      </c>
      <c r="E307" s="14">
        <f t="shared" si="46"/>
        <v>3.0696151288553647E-4</v>
      </c>
      <c r="F307" s="2">
        <v>2</v>
      </c>
      <c r="G307" s="14">
        <f t="shared" si="47"/>
        <v>0.9167492566897919</v>
      </c>
      <c r="H307" s="14">
        <f t="shared" si="48"/>
        <v>0.84042919964128593</v>
      </c>
      <c r="I307" s="19">
        <f t="shared" si="49"/>
        <v>-1.6061737720280134E-2</v>
      </c>
      <c r="K307" s="11">
        <f t="shared" si="50"/>
        <v>2.9566721572295931</v>
      </c>
      <c r="L307" s="11">
        <f t="shared" si="51"/>
        <v>-0.95667215722959309</v>
      </c>
      <c r="M307" s="11">
        <f t="shared" si="52"/>
        <v>0.91522161641832334</v>
      </c>
    </row>
    <row r="308" spans="2:13">
      <c r="B308" t="s">
        <v>348</v>
      </c>
      <c r="C308" s="34">
        <v>0.58399999999999996</v>
      </c>
      <c r="D308" s="14">
        <f t="shared" si="45"/>
        <v>4.4479682854310698E-2</v>
      </c>
      <c r="E308" s="14">
        <f t="shared" si="46"/>
        <v>1.9784421868200611E-3</v>
      </c>
      <c r="F308" s="2">
        <v>3</v>
      </c>
      <c r="G308" s="14">
        <f t="shared" si="47"/>
        <v>-8.3250743310208097E-2</v>
      </c>
      <c r="H308" s="14">
        <f t="shared" si="48"/>
        <v>6.9306862617021583E-3</v>
      </c>
      <c r="I308" s="19">
        <f t="shared" si="49"/>
        <v>-3.7029666598236842E-3</v>
      </c>
      <c r="K308" s="11">
        <f t="shared" si="50"/>
        <v>2.8153950437569826</v>
      </c>
      <c r="L308" s="11">
        <f t="shared" si="51"/>
        <v>0.18460495624301743</v>
      </c>
      <c r="M308" s="11">
        <f t="shared" si="52"/>
        <v>3.4078989869486376E-2</v>
      </c>
    </row>
    <row r="309" spans="2:13">
      <c r="B309" t="s">
        <v>349</v>
      </c>
      <c r="C309" s="34">
        <v>0.64700000000000002</v>
      </c>
      <c r="D309" s="14">
        <f t="shared" si="45"/>
        <v>-1.8520317145689358E-2</v>
      </c>
      <c r="E309" s="14">
        <f t="shared" si="46"/>
        <v>3.4300214717691521E-4</v>
      </c>
      <c r="F309" s="2">
        <v>10</v>
      </c>
      <c r="G309" s="14">
        <f t="shared" si="47"/>
        <v>-7.0832507433102077</v>
      </c>
      <c r="H309" s="14">
        <f t="shared" si="48"/>
        <v>50.172441092604608</v>
      </c>
      <c r="I309" s="19">
        <f t="shared" si="49"/>
        <v>0.13118405018854493</v>
      </c>
      <c r="K309" s="11">
        <f t="shared" si="50"/>
        <v>2.9589508203501191</v>
      </c>
      <c r="L309" s="11">
        <f t="shared" si="51"/>
        <v>7.0410491796498809</v>
      </c>
      <c r="M309" s="11">
        <f t="shared" si="52"/>
        <v>49.576373550248263</v>
      </c>
    </row>
    <row r="310" spans="2:13">
      <c r="B310" t="s">
        <v>350</v>
      </c>
      <c r="C310" s="34">
        <v>0.39800000000000002</v>
      </c>
      <c r="D310" s="14">
        <f t="shared" si="45"/>
        <v>0.23047968285431064</v>
      </c>
      <c r="E310" s="14">
        <f t="shared" si="46"/>
        <v>5.3120884208623612E-2</v>
      </c>
      <c r="F310" s="2">
        <v>2</v>
      </c>
      <c r="G310" s="14">
        <f t="shared" si="47"/>
        <v>0.9167492566897919</v>
      </c>
      <c r="H310" s="14">
        <f t="shared" si="48"/>
        <v>0.84042919964128593</v>
      </c>
      <c r="I310" s="19">
        <f t="shared" si="49"/>
        <v>0.21129207793878826</v>
      </c>
      <c r="K310" s="11">
        <f t="shared" si="50"/>
        <v>2.3915637033391515</v>
      </c>
      <c r="L310" s="11">
        <f t="shared" si="51"/>
        <v>-0.39156370333915147</v>
      </c>
      <c r="M310" s="11">
        <f t="shared" si="52"/>
        <v>0.15332213377267101</v>
      </c>
    </row>
    <row r="311" spans="2:13">
      <c r="B311" t="s">
        <v>351</v>
      </c>
      <c r="C311" s="34">
        <v>0.45200000000000001</v>
      </c>
      <c r="D311" s="14">
        <f t="shared" si="45"/>
        <v>0.17647968285431065</v>
      </c>
      <c r="E311" s="14">
        <f t="shared" si="46"/>
        <v>3.1145078460358067E-2</v>
      </c>
      <c r="F311" s="2">
        <v>5</v>
      </c>
      <c r="G311" s="14">
        <f t="shared" si="47"/>
        <v>-2.0832507433102081</v>
      </c>
      <c r="H311" s="14">
        <f t="shared" si="48"/>
        <v>4.3399336595025346</v>
      </c>
      <c r="I311" s="19">
        <f t="shared" si="49"/>
        <v>-0.36765143048539245</v>
      </c>
      <c r="K311" s="11">
        <f t="shared" si="50"/>
        <v>2.514611511847554</v>
      </c>
      <c r="L311" s="11">
        <f t="shared" si="51"/>
        <v>2.485388488152446</v>
      </c>
      <c r="M311" s="11">
        <f t="shared" si="52"/>
        <v>6.177155937040701</v>
      </c>
    </row>
    <row r="312" spans="2:13">
      <c r="B312" t="s">
        <v>352</v>
      </c>
      <c r="C312" s="34">
        <v>0.76300000000000001</v>
      </c>
      <c r="D312" s="14">
        <f t="shared" si="45"/>
        <v>-0.13452031714568935</v>
      </c>
      <c r="E312" s="14">
        <f t="shared" si="46"/>
        <v>1.8095715724976844E-2</v>
      </c>
      <c r="F312" s="2">
        <v>1</v>
      </c>
      <c r="G312" s="14">
        <f t="shared" si="47"/>
        <v>1.9167492566897919</v>
      </c>
      <c r="H312" s="14">
        <f t="shared" si="48"/>
        <v>3.6739277130208698</v>
      </c>
      <c r="I312" s="19">
        <f t="shared" si="49"/>
        <v>-0.2578417178986751</v>
      </c>
      <c r="K312" s="11">
        <f t="shared" si="50"/>
        <v>3.2232757423311318</v>
      </c>
      <c r="L312" s="11">
        <f t="shared" si="51"/>
        <v>-2.2232757423311318</v>
      </c>
      <c r="M312" s="11">
        <f t="shared" si="52"/>
        <v>4.9429550264380451</v>
      </c>
    </row>
    <row r="313" spans="2:13">
      <c r="B313" t="s">
        <v>353</v>
      </c>
      <c r="C313" s="34">
        <v>0.76500000000000001</v>
      </c>
      <c r="D313" s="14">
        <f t="shared" si="45"/>
        <v>-0.13652031714568935</v>
      </c>
      <c r="E313" s="14">
        <f t="shared" si="46"/>
        <v>1.8637796993559601E-2</v>
      </c>
      <c r="F313" s="2">
        <v>1</v>
      </c>
      <c r="G313" s="14">
        <f t="shared" si="47"/>
        <v>1.9167492566897919</v>
      </c>
      <c r="H313" s="14">
        <f t="shared" si="48"/>
        <v>3.6739277130208698</v>
      </c>
      <c r="I313" s="19">
        <f t="shared" si="49"/>
        <v>-0.26167521641205471</v>
      </c>
      <c r="K313" s="11">
        <f t="shared" si="50"/>
        <v>3.2278330685721839</v>
      </c>
      <c r="L313" s="11">
        <f t="shared" si="51"/>
        <v>-2.2278330685721839</v>
      </c>
      <c r="M313" s="11">
        <f t="shared" si="52"/>
        <v>4.9632401814237532</v>
      </c>
    </row>
    <row r="314" spans="2:13">
      <c r="B314" t="s">
        <v>354</v>
      </c>
      <c r="C314" s="34">
        <v>0.56799999999999995</v>
      </c>
      <c r="D314" s="14">
        <f t="shared" si="45"/>
        <v>6.0479682854310712E-2</v>
      </c>
      <c r="E314" s="14">
        <f t="shared" si="46"/>
        <v>3.657792038158005E-3</v>
      </c>
      <c r="F314" s="2">
        <v>5</v>
      </c>
      <c r="G314" s="14">
        <f t="shared" si="47"/>
        <v>-2.0832507433102081</v>
      </c>
      <c r="H314" s="14">
        <f t="shared" si="48"/>
        <v>4.3399336595025346</v>
      </c>
      <c r="I314" s="19">
        <f t="shared" si="49"/>
        <v>-0.12599434426140843</v>
      </c>
      <c r="K314" s="11">
        <f t="shared" si="50"/>
        <v>2.7789364338285667</v>
      </c>
      <c r="L314" s="11">
        <f t="shared" si="51"/>
        <v>2.2210635661714333</v>
      </c>
      <c r="M314" s="11">
        <f t="shared" si="52"/>
        <v>4.9331233649741648</v>
      </c>
    </row>
    <row r="315" spans="2:13">
      <c r="B315" t="s">
        <v>355</v>
      </c>
      <c r="C315" s="34">
        <v>0.69799999999999995</v>
      </c>
      <c r="D315" s="14">
        <f t="shared" si="45"/>
        <v>-6.9520317145689292E-2</v>
      </c>
      <c r="E315" s="14">
        <f t="shared" si="46"/>
        <v>4.8330744960372206E-3</v>
      </c>
      <c r="F315" s="2">
        <v>2</v>
      </c>
      <c r="G315" s="14">
        <f t="shared" si="47"/>
        <v>0.9167492566897919</v>
      </c>
      <c r="H315" s="14">
        <f t="shared" si="48"/>
        <v>0.84042919964128593</v>
      </c>
      <c r="I315" s="19">
        <f t="shared" si="49"/>
        <v>-6.3732699068149254E-2</v>
      </c>
      <c r="K315" s="11">
        <f t="shared" si="50"/>
        <v>3.0751626394969436</v>
      </c>
      <c r="L315" s="11">
        <f t="shared" si="51"/>
        <v>-1.0751626394969436</v>
      </c>
      <c r="M315" s="11">
        <f t="shared" si="52"/>
        <v>1.1559747013700346</v>
      </c>
    </row>
    <row r="316" spans="2:13">
      <c r="B316" t="s">
        <v>356</v>
      </c>
      <c r="C316" s="34">
        <v>0.54200000000000004</v>
      </c>
      <c r="D316" s="14">
        <f t="shared" si="45"/>
        <v>8.6479682854310624E-2</v>
      </c>
      <c r="E316" s="14">
        <f t="shared" si="46"/>
        <v>7.478735546582147E-3</v>
      </c>
      <c r="F316" s="2">
        <v>1</v>
      </c>
      <c r="G316" s="14">
        <f t="shared" si="47"/>
        <v>1.9167492566897919</v>
      </c>
      <c r="H316" s="14">
        <f t="shared" si="48"/>
        <v>3.6739277130208698</v>
      </c>
      <c r="I316" s="19">
        <f t="shared" si="49"/>
        <v>0.16575986782976884</v>
      </c>
      <c r="K316" s="11">
        <f t="shared" si="50"/>
        <v>2.7196911926948921</v>
      </c>
      <c r="L316" s="11">
        <f t="shared" si="51"/>
        <v>-1.7196911926948921</v>
      </c>
      <c r="M316" s="11">
        <f t="shared" si="52"/>
        <v>2.9573377982323805</v>
      </c>
    </row>
    <row r="317" spans="2:13">
      <c r="B317" t="s">
        <v>357</v>
      </c>
      <c r="C317" s="34">
        <v>0.71199999999999997</v>
      </c>
      <c r="D317" s="14">
        <f t="shared" si="45"/>
        <v>-8.3520317145689305E-2</v>
      </c>
      <c r="E317" s="14">
        <f t="shared" si="46"/>
        <v>6.9756433761165226E-3</v>
      </c>
      <c r="F317" s="2">
        <v>2</v>
      </c>
      <c r="G317" s="14">
        <f t="shared" si="47"/>
        <v>0.9167492566897919</v>
      </c>
      <c r="H317" s="14">
        <f t="shared" si="48"/>
        <v>0.84042919964128593</v>
      </c>
      <c r="I317" s="19">
        <f t="shared" si="49"/>
        <v>-7.6567188661806354E-2</v>
      </c>
      <c r="K317" s="11">
        <f t="shared" si="50"/>
        <v>3.1070639231843074</v>
      </c>
      <c r="L317" s="11">
        <f t="shared" si="51"/>
        <v>-1.1070639231843074</v>
      </c>
      <c r="M317" s="11">
        <f t="shared" si="52"/>
        <v>1.22559053001623</v>
      </c>
    </row>
    <row r="318" spans="2:13">
      <c r="B318" t="s">
        <v>358</v>
      </c>
      <c r="C318" s="34">
        <v>0.55800000000000005</v>
      </c>
      <c r="D318" s="14">
        <f t="shared" si="45"/>
        <v>7.047968285431061E-2</v>
      </c>
      <c r="E318" s="14">
        <f t="shared" si="46"/>
        <v>4.9673856952442046E-3</v>
      </c>
      <c r="F318" s="2">
        <v>4</v>
      </c>
      <c r="G318" s="14">
        <f t="shared" si="47"/>
        <v>-1.0832507433102081</v>
      </c>
      <c r="H318" s="14">
        <f t="shared" si="48"/>
        <v>1.1734321728821184</v>
      </c>
      <c r="I318" s="19">
        <f t="shared" si="49"/>
        <v>-7.6347168840199695E-2</v>
      </c>
      <c r="K318" s="11">
        <f t="shared" si="50"/>
        <v>2.7561498026233071</v>
      </c>
      <c r="L318" s="11">
        <f t="shared" si="51"/>
        <v>1.2438501973766929</v>
      </c>
      <c r="M318" s="11">
        <f t="shared" si="52"/>
        <v>1.5471633135140379</v>
      </c>
    </row>
    <row r="319" spans="2:13">
      <c r="B319" t="s">
        <v>359</v>
      </c>
      <c r="C319" s="34">
        <v>0.63700000000000001</v>
      </c>
      <c r="D319" s="14">
        <f t="shared" si="45"/>
        <v>-8.5203171456893489E-3</v>
      </c>
      <c r="E319" s="14">
        <f t="shared" si="46"/>
        <v>7.259580426312789E-5</v>
      </c>
      <c r="F319" s="2">
        <v>3</v>
      </c>
      <c r="G319" s="14">
        <f t="shared" si="47"/>
        <v>-8.3250743310208097E-2</v>
      </c>
      <c r="H319" s="14">
        <f t="shared" si="48"/>
        <v>6.9306862617021583E-3</v>
      </c>
      <c r="I319" s="19">
        <f t="shared" si="49"/>
        <v>7.093227356173489E-4</v>
      </c>
      <c r="K319" s="11">
        <f t="shared" si="50"/>
        <v>2.9361641891448595</v>
      </c>
      <c r="L319" s="11">
        <f t="shared" si="51"/>
        <v>6.3835810855140451E-2</v>
      </c>
      <c r="M319" s="11">
        <f t="shared" si="52"/>
        <v>4.0750107475332675E-3</v>
      </c>
    </row>
    <row r="320" spans="2:13">
      <c r="B320" t="s">
        <v>360</v>
      </c>
      <c r="C320" s="34">
        <v>0.84699999999999998</v>
      </c>
      <c r="D320" s="14">
        <f t="shared" si="45"/>
        <v>-0.21852031714568931</v>
      </c>
      <c r="E320" s="14">
        <f t="shared" si="46"/>
        <v>4.7751129005452642E-2</v>
      </c>
      <c r="F320" s="2">
        <v>1</v>
      </c>
      <c r="G320" s="14">
        <f t="shared" si="47"/>
        <v>1.9167492566897919</v>
      </c>
      <c r="H320" s="14">
        <f t="shared" si="48"/>
        <v>3.6739277130208698</v>
      </c>
      <c r="I320" s="19">
        <f t="shared" si="49"/>
        <v>-0.41884865546061756</v>
      </c>
      <c r="K320" s="11">
        <f t="shared" si="50"/>
        <v>3.4146834444553136</v>
      </c>
      <c r="L320" s="11">
        <f t="shared" si="51"/>
        <v>-2.4146834444553136</v>
      </c>
      <c r="M320" s="11">
        <f t="shared" si="52"/>
        <v>5.8306961369265773</v>
      </c>
    </row>
    <row r="321" spans="2:13">
      <c r="B321" t="s">
        <v>361</v>
      </c>
      <c r="C321" s="34">
        <v>0.69399999999999995</v>
      </c>
      <c r="D321" s="14">
        <f t="shared" si="45"/>
        <v>-6.5520317145689289E-2</v>
      </c>
      <c r="E321" s="14">
        <f t="shared" si="46"/>
        <v>4.2929119588717059E-3</v>
      </c>
      <c r="F321" s="2">
        <v>1</v>
      </c>
      <c r="G321" s="14">
        <f t="shared" si="47"/>
        <v>1.9167492566897919</v>
      </c>
      <c r="H321" s="14">
        <f t="shared" si="48"/>
        <v>3.6739277130208698</v>
      </c>
      <c r="I321" s="19">
        <f t="shared" si="49"/>
        <v>-0.12558601918707937</v>
      </c>
      <c r="K321" s="11">
        <f t="shared" si="50"/>
        <v>3.0660479870148398</v>
      </c>
      <c r="L321" s="11">
        <f t="shared" si="51"/>
        <v>-2.0660479870148398</v>
      </c>
      <c r="M321" s="11">
        <f t="shared" si="52"/>
        <v>4.2685542846480722</v>
      </c>
    </row>
    <row r="322" spans="2:13">
      <c r="B322" t="s">
        <v>362</v>
      </c>
      <c r="C322" s="34">
        <v>0.54100000000000004</v>
      </c>
      <c r="D322" s="14">
        <f t="shared" si="45"/>
        <v>8.7479682854310625E-2</v>
      </c>
      <c r="E322" s="14">
        <f t="shared" si="46"/>
        <v>7.6526949122907688E-3</v>
      </c>
      <c r="F322" s="2">
        <v>1</v>
      </c>
      <c r="G322" s="14">
        <f t="shared" si="47"/>
        <v>1.9167492566897919</v>
      </c>
      <c r="H322" s="14">
        <f t="shared" si="48"/>
        <v>3.6739277130208698</v>
      </c>
      <c r="I322" s="19">
        <f t="shared" si="49"/>
        <v>0.16767661708645862</v>
      </c>
      <c r="K322" s="11">
        <f t="shared" si="50"/>
        <v>2.7174125295743661</v>
      </c>
      <c r="L322" s="11">
        <f t="shared" si="51"/>
        <v>-1.7174125295743661</v>
      </c>
      <c r="M322" s="11">
        <f t="shared" si="52"/>
        <v>2.949505796739023</v>
      </c>
    </row>
    <row r="323" spans="2:13">
      <c r="B323" t="s">
        <v>363</v>
      </c>
      <c r="C323" s="34">
        <v>0.81</v>
      </c>
      <c r="D323" s="14">
        <f t="shared" si="45"/>
        <v>-0.18152031714568939</v>
      </c>
      <c r="E323" s="14">
        <f t="shared" si="46"/>
        <v>3.2949625536671655E-2</v>
      </c>
      <c r="F323" s="2">
        <v>1</v>
      </c>
      <c r="G323" s="14">
        <f t="shared" si="47"/>
        <v>1.9167492566897919</v>
      </c>
      <c r="H323" s="14">
        <f t="shared" si="48"/>
        <v>3.6739277130208698</v>
      </c>
      <c r="I323" s="19">
        <f t="shared" si="49"/>
        <v>-0.34792893296309541</v>
      </c>
      <c r="K323" s="11">
        <f t="shared" si="50"/>
        <v>3.3303729089958529</v>
      </c>
      <c r="L323" s="11">
        <f t="shared" si="51"/>
        <v>-2.3303729089958529</v>
      </c>
      <c r="M323" s="11">
        <f t="shared" si="52"/>
        <v>5.4306378949817935</v>
      </c>
    </row>
    <row r="324" spans="2:13">
      <c r="B324" t="s">
        <v>364</v>
      </c>
      <c r="C324" s="34">
        <v>0.58399999999999996</v>
      </c>
      <c r="D324" s="14">
        <f t="shared" si="45"/>
        <v>4.4479682854310698E-2</v>
      </c>
      <c r="E324" s="14">
        <f t="shared" si="46"/>
        <v>1.9784421868200611E-3</v>
      </c>
      <c r="F324" s="2">
        <v>2</v>
      </c>
      <c r="G324" s="14">
        <f t="shared" si="47"/>
        <v>0.9167492566897919</v>
      </c>
      <c r="H324" s="14">
        <f t="shared" si="48"/>
        <v>0.84042919964128593</v>
      </c>
      <c r="I324" s="19">
        <f t="shared" si="49"/>
        <v>4.0776716194487014E-2</v>
      </c>
      <c r="K324" s="11">
        <f t="shared" si="50"/>
        <v>2.8153950437569826</v>
      </c>
      <c r="L324" s="11">
        <f t="shared" si="51"/>
        <v>-0.81539504375698257</v>
      </c>
      <c r="M324" s="11">
        <f t="shared" si="52"/>
        <v>0.66486907738345158</v>
      </c>
    </row>
    <row r="325" spans="2:13">
      <c r="B325" t="s">
        <v>365</v>
      </c>
      <c r="C325" s="34">
        <v>0.52400000000000002</v>
      </c>
      <c r="D325" s="14">
        <f t="shared" si="45"/>
        <v>0.10447968285431064</v>
      </c>
      <c r="E325" s="14">
        <f t="shared" si="46"/>
        <v>1.0916004129337332E-2</v>
      </c>
      <c r="F325" s="2">
        <v>2</v>
      </c>
      <c r="G325" s="14">
        <f t="shared" si="47"/>
        <v>0.9167492566897919</v>
      </c>
      <c r="H325" s="14">
        <f t="shared" si="48"/>
        <v>0.84042919964128593</v>
      </c>
      <c r="I325" s="19">
        <f t="shared" si="49"/>
        <v>9.5781671595874474E-2</v>
      </c>
      <c r="K325" s="11">
        <f t="shared" si="50"/>
        <v>2.6786752565254242</v>
      </c>
      <c r="L325" s="11">
        <f t="shared" si="51"/>
        <v>-0.67867525652542415</v>
      </c>
      <c r="M325" s="11">
        <f t="shared" si="52"/>
        <v>0.46060010381985028</v>
      </c>
    </row>
    <row r="326" spans="2:13">
      <c r="B326" t="s">
        <v>366</v>
      </c>
      <c r="C326" s="34">
        <v>0.53100000000000003</v>
      </c>
      <c r="D326" s="14">
        <f t="shared" si="45"/>
        <v>9.7479682854310634E-2</v>
      </c>
      <c r="E326" s="14">
        <f t="shared" si="46"/>
        <v>9.5022885693769824E-3</v>
      </c>
      <c r="F326" s="2">
        <v>1</v>
      </c>
      <c r="G326" s="14">
        <f t="shared" si="47"/>
        <v>1.9167492566897919</v>
      </c>
      <c r="H326" s="14">
        <f t="shared" si="48"/>
        <v>3.6739277130208698</v>
      </c>
      <c r="I326" s="19">
        <f t="shared" si="49"/>
        <v>0.18684410965335657</v>
      </c>
      <c r="K326" s="11">
        <f t="shared" si="50"/>
        <v>2.694625898369106</v>
      </c>
      <c r="L326" s="11">
        <f t="shared" si="51"/>
        <v>-1.694625898369106</v>
      </c>
      <c r="M326" s="11">
        <f t="shared" si="52"/>
        <v>2.8717569354232997</v>
      </c>
    </row>
    <row r="327" spans="2:13">
      <c r="B327" t="s">
        <v>367</v>
      </c>
      <c r="C327" s="34">
        <v>0.63700000000000001</v>
      </c>
      <c r="D327" s="14">
        <f t="shared" si="45"/>
        <v>-8.5203171456893489E-3</v>
      </c>
      <c r="E327" s="14">
        <f t="shared" si="46"/>
        <v>7.259580426312789E-5</v>
      </c>
      <c r="F327" s="2">
        <v>1</v>
      </c>
      <c r="G327" s="14">
        <f t="shared" si="47"/>
        <v>1.9167492566897919</v>
      </c>
      <c r="H327" s="14">
        <f t="shared" si="48"/>
        <v>3.6739277130208698</v>
      </c>
      <c r="I327" s="19">
        <f t="shared" si="49"/>
        <v>-1.6331311555761348E-2</v>
      </c>
      <c r="K327" s="11">
        <f t="shared" si="50"/>
        <v>2.9361641891448595</v>
      </c>
      <c r="L327" s="11">
        <f t="shared" si="51"/>
        <v>-1.9361641891448595</v>
      </c>
      <c r="M327" s="11">
        <f t="shared" si="52"/>
        <v>3.7487317673269716</v>
      </c>
    </row>
    <row r="328" spans="2:13">
      <c r="B328" t="s">
        <v>368</v>
      </c>
      <c r="C328" s="34">
        <v>0.38200000000000001</v>
      </c>
      <c r="D328" s="14">
        <f t="shared" si="45"/>
        <v>0.24647968285431066</v>
      </c>
      <c r="E328" s="14">
        <f t="shared" si="46"/>
        <v>6.0752234059961559E-2</v>
      </c>
      <c r="F328" s="2">
        <v>2</v>
      </c>
      <c r="G328" s="14">
        <f t="shared" si="47"/>
        <v>0.9167492566897919</v>
      </c>
      <c r="H328" s="14">
        <f t="shared" si="48"/>
        <v>0.84042919964128593</v>
      </c>
      <c r="I328" s="19">
        <f t="shared" si="49"/>
        <v>0.22596006604582494</v>
      </c>
      <c r="K328" s="11">
        <f t="shared" si="50"/>
        <v>2.355105093410736</v>
      </c>
      <c r="L328" s="11">
        <f t="shared" si="51"/>
        <v>-0.35510509341073604</v>
      </c>
      <c r="M328" s="11">
        <f t="shared" si="52"/>
        <v>0.12609962736624758</v>
      </c>
    </row>
    <row r="329" spans="2:13">
      <c r="B329" t="s">
        <v>369</v>
      </c>
      <c r="C329" s="34">
        <v>0.47899999999999998</v>
      </c>
      <c r="D329" s="14">
        <f t="shared" si="45"/>
        <v>0.14947968285431068</v>
      </c>
      <c r="E329" s="14">
        <f t="shared" si="46"/>
        <v>2.2344175586225302E-2</v>
      </c>
      <c r="F329" s="2">
        <v>3</v>
      </c>
      <c r="G329" s="14">
        <f t="shared" si="47"/>
        <v>-8.3250743310208097E-2</v>
      </c>
      <c r="H329" s="14">
        <f t="shared" si="48"/>
        <v>6.9306862617021583E-3</v>
      </c>
      <c r="I329" s="19">
        <f t="shared" si="49"/>
        <v>-1.2444294707395533E-2</v>
      </c>
      <c r="K329" s="11">
        <f t="shared" si="50"/>
        <v>2.5761354161017556</v>
      </c>
      <c r="L329" s="11">
        <f t="shared" si="51"/>
        <v>0.42386458389824444</v>
      </c>
      <c r="M329" s="11">
        <f t="shared" si="52"/>
        <v>0.1796611854832319</v>
      </c>
    </row>
    <row r="330" spans="2:13">
      <c r="B330" t="s">
        <v>370</v>
      </c>
      <c r="C330" s="34">
        <v>0.59699999999999998</v>
      </c>
      <c r="D330" s="14">
        <f t="shared" si="45"/>
        <v>3.1479682854310687E-2</v>
      </c>
      <c r="E330" s="14">
        <f t="shared" si="46"/>
        <v>9.9097043260798229E-4</v>
      </c>
      <c r="F330" s="2">
        <v>2</v>
      </c>
      <c r="G330" s="14">
        <f t="shared" si="47"/>
        <v>0.9167492566897919</v>
      </c>
      <c r="H330" s="14">
        <f t="shared" si="48"/>
        <v>0.84042919964128593</v>
      </c>
      <c r="I330" s="19">
        <f t="shared" si="49"/>
        <v>2.885897585751971E-2</v>
      </c>
      <c r="K330" s="11">
        <f t="shared" si="50"/>
        <v>2.8450176643238203</v>
      </c>
      <c r="L330" s="11">
        <f t="shared" si="51"/>
        <v>-0.84501766432382031</v>
      </c>
      <c r="M330" s="11">
        <f t="shared" si="52"/>
        <v>0.71405485301928462</v>
      </c>
    </row>
    <row r="331" spans="2:13">
      <c r="B331" t="s">
        <v>371</v>
      </c>
      <c r="C331" s="34">
        <v>0.48099999999999998</v>
      </c>
      <c r="D331" s="14">
        <f t="shared" si="45"/>
        <v>0.14747968285431068</v>
      </c>
      <c r="E331" s="14">
        <f t="shared" si="46"/>
        <v>2.175025685480806E-2</v>
      </c>
      <c r="F331" s="2">
        <v>10</v>
      </c>
      <c r="G331" s="14">
        <f t="shared" si="47"/>
        <v>-7.0832507433102077</v>
      </c>
      <c r="H331" s="14">
        <f t="shared" si="48"/>
        <v>50.172441092604608</v>
      </c>
      <c r="I331" s="19">
        <f t="shared" si="49"/>
        <v>-1.0446355732009498</v>
      </c>
      <c r="K331" s="11">
        <f t="shared" si="50"/>
        <v>2.5806927423428072</v>
      </c>
      <c r="L331" s="11">
        <f t="shared" si="51"/>
        <v>7.4193072576571932</v>
      </c>
      <c r="M331" s="11">
        <f t="shared" si="52"/>
        <v>55.0461201835247</v>
      </c>
    </row>
    <row r="332" spans="2:13">
      <c r="B332" t="s">
        <v>372</v>
      </c>
      <c r="C332" s="34">
        <v>0.56200000000000006</v>
      </c>
      <c r="D332" s="14">
        <f t="shared" si="45"/>
        <v>6.6479682854310607E-2</v>
      </c>
      <c r="E332" s="14">
        <f t="shared" si="46"/>
        <v>4.4195482324097196E-3</v>
      </c>
      <c r="F332" s="2">
        <v>2</v>
      </c>
      <c r="G332" s="14">
        <f t="shared" si="47"/>
        <v>0.9167492566897919</v>
      </c>
      <c r="H332" s="14">
        <f t="shared" si="48"/>
        <v>0.84042919964128593</v>
      </c>
      <c r="I332" s="19">
        <f t="shared" si="49"/>
        <v>6.0945199841662349E-2</v>
      </c>
      <c r="K332" s="11">
        <f t="shared" si="50"/>
        <v>2.7652644551054113</v>
      </c>
      <c r="L332" s="11">
        <f t="shared" si="51"/>
        <v>-0.7652644551054113</v>
      </c>
      <c r="M332" s="11">
        <f t="shared" si="52"/>
        <v>0.58562968624778211</v>
      </c>
    </row>
    <row r="333" spans="2:13">
      <c r="B333" t="s">
        <v>373</v>
      </c>
      <c r="C333" s="34">
        <v>0.54400000000000004</v>
      </c>
      <c r="D333" s="14">
        <f t="shared" si="45"/>
        <v>8.4479682854310623E-2</v>
      </c>
      <c r="E333" s="14">
        <f t="shared" si="46"/>
        <v>7.1368168151649041E-3</v>
      </c>
      <c r="F333" s="2">
        <v>2</v>
      </c>
      <c r="G333" s="14">
        <f t="shared" si="47"/>
        <v>0.9167492566897919</v>
      </c>
      <c r="H333" s="14">
        <f t="shared" si="48"/>
        <v>0.84042919964128593</v>
      </c>
      <c r="I333" s="19">
        <f t="shared" si="49"/>
        <v>7.7446686462078626E-2</v>
      </c>
      <c r="K333" s="11">
        <f t="shared" si="50"/>
        <v>2.7242485189359438</v>
      </c>
      <c r="L333" s="11">
        <f t="shared" si="51"/>
        <v>-0.72424851893594377</v>
      </c>
      <c r="M333" s="11">
        <f t="shared" si="52"/>
        <v>0.52453591718090808</v>
      </c>
    </row>
    <row r="334" spans="2:13">
      <c r="B334" t="s">
        <v>374</v>
      </c>
      <c r="C334" s="34">
        <v>0.53400000000000003</v>
      </c>
      <c r="D334" s="14">
        <f t="shared" si="45"/>
        <v>9.4479682854310632E-2</v>
      </c>
      <c r="E334" s="14">
        <f t="shared" si="46"/>
        <v>8.9264104722511176E-3</v>
      </c>
      <c r="F334" s="2">
        <v>3</v>
      </c>
      <c r="G334" s="14">
        <f t="shared" si="47"/>
        <v>-8.3250743310208097E-2</v>
      </c>
      <c r="H334" s="14">
        <f t="shared" si="48"/>
        <v>6.9306862617021583E-3</v>
      </c>
      <c r="I334" s="19">
        <f t="shared" si="49"/>
        <v>-7.8655038253340834E-3</v>
      </c>
      <c r="K334" s="11">
        <f t="shared" si="50"/>
        <v>2.7014618877306837</v>
      </c>
      <c r="L334" s="11">
        <f t="shared" si="51"/>
        <v>0.29853811226931626</v>
      </c>
      <c r="M334" s="11">
        <f t="shared" si="52"/>
        <v>8.912500447732688E-2</v>
      </c>
    </row>
    <row r="335" spans="2:13">
      <c r="B335" t="s">
        <v>375</v>
      </c>
      <c r="C335" s="34">
        <v>0.29199999999999998</v>
      </c>
      <c r="D335" s="14">
        <f t="shared" si="45"/>
        <v>0.33647968285431068</v>
      </c>
      <c r="E335" s="14">
        <f t="shared" si="46"/>
        <v>0.11321857697373749</v>
      </c>
      <c r="F335" s="2">
        <v>1</v>
      </c>
      <c r="G335" s="14">
        <f t="shared" si="47"/>
        <v>1.9167492566897919</v>
      </c>
      <c r="H335" s="14">
        <f t="shared" si="48"/>
        <v>3.6739277130208698</v>
      </c>
      <c r="I335" s="19">
        <f t="shared" si="49"/>
        <v>0.6449471820022169</v>
      </c>
      <c r="K335" s="11">
        <f t="shared" si="50"/>
        <v>2.150025412563398</v>
      </c>
      <c r="L335" s="11">
        <f t="shared" si="51"/>
        <v>-1.150025412563398</v>
      </c>
      <c r="M335" s="11">
        <f t="shared" si="52"/>
        <v>1.3225584495416136</v>
      </c>
    </row>
    <row r="336" spans="2:13">
      <c r="B336" t="s">
        <v>376</v>
      </c>
      <c r="C336" s="34">
        <v>0.501</v>
      </c>
      <c r="D336" s="14">
        <f t="shared" si="45"/>
        <v>0.12747968285431066</v>
      </c>
      <c r="E336" s="14">
        <f t="shared" si="46"/>
        <v>1.6251069540635626E-2</v>
      </c>
      <c r="F336" s="2">
        <v>4</v>
      </c>
      <c r="G336" s="14">
        <f t="shared" si="47"/>
        <v>-1.0832507433102081</v>
      </c>
      <c r="H336" s="14">
        <f t="shared" si="48"/>
        <v>1.1734321728821184</v>
      </c>
      <c r="I336" s="19">
        <f t="shared" si="49"/>
        <v>-0.13809246120888161</v>
      </c>
      <c r="K336" s="11">
        <f t="shared" si="50"/>
        <v>2.6262660047533268</v>
      </c>
      <c r="L336" s="11">
        <f t="shared" si="51"/>
        <v>1.3737339952466732</v>
      </c>
      <c r="M336" s="11">
        <f t="shared" si="52"/>
        <v>1.8871450896963866</v>
      </c>
    </row>
    <row r="337" spans="2:13">
      <c r="B337" t="s">
        <v>377</v>
      </c>
      <c r="C337" s="34">
        <v>0.38600000000000001</v>
      </c>
      <c r="D337" s="14">
        <f t="shared" si="45"/>
        <v>0.24247968285431065</v>
      </c>
      <c r="E337" s="14">
        <f t="shared" si="46"/>
        <v>5.8796396597127078E-2</v>
      </c>
      <c r="F337" s="2">
        <v>9</v>
      </c>
      <c r="G337" s="14">
        <f t="shared" si="47"/>
        <v>-6.0832507433102077</v>
      </c>
      <c r="H337" s="14">
        <f t="shared" si="48"/>
        <v>37.005939605984196</v>
      </c>
      <c r="I337" s="19">
        <f t="shared" si="49"/>
        <v>-1.4750647109611086</v>
      </c>
      <c r="K337" s="11">
        <f t="shared" si="50"/>
        <v>2.3642197458928398</v>
      </c>
      <c r="L337" s="11">
        <f t="shared" si="51"/>
        <v>6.6357802541071607</v>
      </c>
      <c r="M337" s="11">
        <f t="shared" si="52"/>
        <v>44.033579580798495</v>
      </c>
    </row>
    <row r="338" spans="2:13">
      <c r="B338" t="s">
        <v>378</v>
      </c>
      <c r="C338" s="34">
        <v>0.50600000000000001</v>
      </c>
      <c r="D338" s="14">
        <f t="shared" ref="D338:D401" si="53">(C$1011-C338)</f>
        <v>0.12247968285431066</v>
      </c>
      <c r="E338" s="14">
        <f t="shared" ref="E338:E401" si="54">D338^2</f>
        <v>1.500127271209252E-2</v>
      </c>
      <c r="F338" s="2">
        <v>3</v>
      </c>
      <c r="G338" s="14">
        <f t="shared" ref="G338:G401" si="55">(F$1011-F338)</f>
        <v>-8.3250743310208097E-2</v>
      </c>
      <c r="H338" s="14">
        <f t="shared" ref="H338:H401" si="56">G338^2</f>
        <v>6.9306862617021583E-3</v>
      </c>
      <c r="I338" s="19">
        <f t="shared" ref="I338:I401" si="57">D338*G338</f>
        <v>-1.0196524638019911E-2</v>
      </c>
      <c r="K338" s="11">
        <f t="shared" ref="K338:K401" si="58">C338*$G$1015+$G$1018</f>
        <v>2.6376593203559566</v>
      </c>
      <c r="L338" s="11">
        <f t="shared" ref="L338:L401" si="59">F338-K338</f>
        <v>0.36234067964404337</v>
      </c>
      <c r="M338" s="11">
        <f t="shared" ref="M338:M401" si="60">L338^2</f>
        <v>0.13129076812490728</v>
      </c>
    </row>
    <row r="339" spans="2:13">
      <c r="B339" t="s">
        <v>379</v>
      </c>
      <c r="C339" s="34">
        <v>0.65700000000000003</v>
      </c>
      <c r="D339" s="14">
        <f t="shared" si="53"/>
        <v>-2.8520317145689367E-2</v>
      </c>
      <c r="E339" s="14">
        <f t="shared" si="54"/>
        <v>8.1340849009070289E-4</v>
      </c>
      <c r="F339" s="2">
        <v>2</v>
      </c>
      <c r="G339" s="14">
        <f t="shared" si="55"/>
        <v>0.9167492566897919</v>
      </c>
      <c r="H339" s="14">
        <f t="shared" si="56"/>
        <v>0.84042919964128593</v>
      </c>
      <c r="I339" s="19">
        <f t="shared" si="57"/>
        <v>-2.6145979543867853E-2</v>
      </c>
      <c r="K339" s="11">
        <f t="shared" si="58"/>
        <v>2.9817374515553787</v>
      </c>
      <c r="L339" s="11">
        <f t="shared" si="59"/>
        <v>-0.98173745155537873</v>
      </c>
      <c r="M339" s="11">
        <f t="shared" si="60"/>
        <v>0.9638084237864496</v>
      </c>
    </row>
    <row r="340" spans="2:13">
      <c r="B340" t="s">
        <v>380</v>
      </c>
      <c r="C340" s="34">
        <v>0.72799999999999998</v>
      </c>
      <c r="D340" s="14">
        <f t="shared" si="53"/>
        <v>-9.9520317145689319E-2</v>
      </c>
      <c r="E340" s="14">
        <f t="shared" si="54"/>
        <v>9.9042935247785832E-3</v>
      </c>
      <c r="F340" s="2">
        <v>9</v>
      </c>
      <c r="G340" s="14">
        <f t="shared" si="55"/>
        <v>-6.0832507433102077</v>
      </c>
      <c r="H340" s="14">
        <f t="shared" si="56"/>
        <v>37.005939605984196</v>
      </c>
      <c r="I340" s="19">
        <f t="shared" si="57"/>
        <v>0.60540704325098216</v>
      </c>
      <c r="K340" s="11">
        <f t="shared" si="58"/>
        <v>3.1435225331127228</v>
      </c>
      <c r="L340" s="11">
        <f t="shared" si="59"/>
        <v>5.8564774668872772</v>
      </c>
      <c r="M340" s="11">
        <f t="shared" si="60"/>
        <v>34.298328320158419</v>
      </c>
    </row>
    <row r="341" spans="2:13">
      <c r="B341" t="s">
        <v>381</v>
      </c>
      <c r="C341" s="34">
        <v>0.51500000000000001</v>
      </c>
      <c r="D341" s="14">
        <f t="shared" si="53"/>
        <v>0.11347968285431065</v>
      </c>
      <c r="E341" s="14">
        <f t="shared" si="54"/>
        <v>1.2877638420714927E-2</v>
      </c>
      <c r="F341" s="2">
        <v>3</v>
      </c>
      <c r="G341" s="14">
        <f t="shared" si="55"/>
        <v>-8.3250743310208097E-2</v>
      </c>
      <c r="H341" s="14">
        <f t="shared" si="56"/>
        <v>6.9306862617021583E-3</v>
      </c>
      <c r="I341" s="19">
        <f t="shared" si="57"/>
        <v>-9.4472679482280383E-3</v>
      </c>
      <c r="K341" s="11">
        <f t="shared" si="58"/>
        <v>2.6581672884406906</v>
      </c>
      <c r="L341" s="11">
        <f t="shared" si="59"/>
        <v>0.34183271155930939</v>
      </c>
      <c r="M341" s="11">
        <f t="shared" si="60"/>
        <v>0.11684960269199</v>
      </c>
    </row>
    <row r="342" spans="2:13">
      <c r="B342" t="s">
        <v>382</v>
      </c>
      <c r="C342" s="34">
        <v>0.69599999999999995</v>
      </c>
      <c r="D342" s="14">
        <f t="shared" si="53"/>
        <v>-6.752031714568929E-2</v>
      </c>
      <c r="E342" s="14">
        <f t="shared" si="54"/>
        <v>4.5589932274544631E-3</v>
      </c>
      <c r="F342" s="2">
        <v>1</v>
      </c>
      <c r="G342" s="14">
        <f t="shared" si="55"/>
        <v>1.9167492566897919</v>
      </c>
      <c r="H342" s="14">
        <f t="shared" si="56"/>
        <v>3.6739277130208698</v>
      </c>
      <c r="I342" s="19">
        <f t="shared" si="57"/>
        <v>-0.12941951770045895</v>
      </c>
      <c r="K342" s="11">
        <f t="shared" si="58"/>
        <v>3.0706053132558919</v>
      </c>
      <c r="L342" s="11">
        <f t="shared" si="59"/>
        <v>-2.0706053132558919</v>
      </c>
      <c r="M342" s="11">
        <f t="shared" si="60"/>
        <v>4.2874063632835302</v>
      </c>
    </row>
    <row r="343" spans="2:13">
      <c r="B343" t="s">
        <v>383</v>
      </c>
      <c r="C343" s="34">
        <v>0.59799999999999998</v>
      </c>
      <c r="D343" s="14">
        <f t="shared" si="53"/>
        <v>3.0479682854310686E-2</v>
      </c>
      <c r="E343" s="14">
        <f t="shared" si="54"/>
        <v>9.2901106689936082E-4</v>
      </c>
      <c r="F343" s="2">
        <v>1</v>
      </c>
      <c r="G343" s="14">
        <f t="shared" si="55"/>
        <v>1.9167492566897919</v>
      </c>
      <c r="H343" s="14">
        <f t="shared" si="56"/>
        <v>3.6739277130208698</v>
      </c>
      <c r="I343" s="19">
        <f t="shared" si="57"/>
        <v>5.84219094551406E-2</v>
      </c>
      <c r="K343" s="11">
        <f t="shared" si="58"/>
        <v>2.8472963274443464</v>
      </c>
      <c r="L343" s="11">
        <f t="shared" si="59"/>
        <v>-1.8472963274443464</v>
      </c>
      <c r="M343" s="11">
        <f t="shared" si="60"/>
        <v>3.4125037213893696</v>
      </c>
    </row>
    <row r="344" spans="2:13">
      <c r="B344" t="s">
        <v>384</v>
      </c>
      <c r="C344" s="34">
        <v>0.77800000000000002</v>
      </c>
      <c r="D344" s="14">
        <f t="shared" si="53"/>
        <v>-0.14952031714568936</v>
      </c>
      <c r="E344" s="14">
        <f t="shared" si="54"/>
        <v>2.2356325239347528E-2</v>
      </c>
      <c r="F344" s="2">
        <v>2</v>
      </c>
      <c r="G344" s="14">
        <f t="shared" si="55"/>
        <v>0.9167492566897919</v>
      </c>
      <c r="H344" s="14">
        <f t="shared" si="56"/>
        <v>0.84042919964128593</v>
      </c>
      <c r="I344" s="19">
        <f t="shared" si="57"/>
        <v>-0.13707263960333266</v>
      </c>
      <c r="K344" s="11">
        <f t="shared" si="58"/>
        <v>3.2574556891390216</v>
      </c>
      <c r="L344" s="11">
        <f t="shared" si="59"/>
        <v>-1.2574556891390216</v>
      </c>
      <c r="M344" s="11">
        <f t="shared" si="60"/>
        <v>1.5811948101480917</v>
      </c>
    </row>
    <row r="345" spans="2:13">
      <c r="B345" t="s">
        <v>385</v>
      </c>
      <c r="C345" s="34">
        <v>0.64800000000000002</v>
      </c>
      <c r="D345" s="14">
        <f t="shared" si="53"/>
        <v>-1.9520317145689359E-2</v>
      </c>
      <c r="E345" s="14">
        <f t="shared" si="54"/>
        <v>3.8104278146829394E-4</v>
      </c>
      <c r="F345" s="2">
        <v>1</v>
      </c>
      <c r="G345" s="14">
        <f t="shared" si="55"/>
        <v>1.9167492566897919</v>
      </c>
      <c r="H345" s="14">
        <f t="shared" si="56"/>
        <v>3.6739277130208698</v>
      </c>
      <c r="I345" s="19">
        <f t="shared" si="57"/>
        <v>-3.7415553379349077E-2</v>
      </c>
      <c r="K345" s="11">
        <f t="shared" si="58"/>
        <v>2.9612294834706452</v>
      </c>
      <c r="L345" s="11">
        <f t="shared" si="59"/>
        <v>-1.9612294834706452</v>
      </c>
      <c r="M345" s="11">
        <f t="shared" si="60"/>
        <v>3.8464210868345337</v>
      </c>
    </row>
    <row r="346" spans="2:13">
      <c r="B346" t="s">
        <v>386</v>
      </c>
      <c r="C346" s="34">
        <v>0.35299999999999998</v>
      </c>
      <c r="D346" s="14">
        <f t="shared" si="53"/>
        <v>0.27547968285431068</v>
      </c>
      <c r="E346" s="14">
        <f t="shared" si="54"/>
        <v>7.5889055665511601E-2</v>
      </c>
      <c r="F346" s="2">
        <v>1</v>
      </c>
      <c r="G346" s="14">
        <f t="shared" si="55"/>
        <v>1.9167492566897919</v>
      </c>
      <c r="H346" s="14">
        <f t="shared" si="56"/>
        <v>3.6739277130208698</v>
      </c>
      <c r="I346" s="19">
        <f t="shared" si="57"/>
        <v>0.52802547734413963</v>
      </c>
      <c r="K346" s="11">
        <f t="shared" si="58"/>
        <v>2.2890238629154824</v>
      </c>
      <c r="L346" s="11">
        <f t="shared" si="59"/>
        <v>-1.2890238629154824</v>
      </c>
      <c r="M346" s="11">
        <f t="shared" si="60"/>
        <v>1.6615825191655524</v>
      </c>
    </row>
    <row r="347" spans="2:13">
      <c r="B347" t="s">
        <v>387</v>
      </c>
      <c r="C347" s="34">
        <v>0.67900000000000005</v>
      </c>
      <c r="D347" s="14">
        <f t="shared" si="53"/>
        <v>-5.0520317145689386E-2</v>
      </c>
      <c r="E347" s="14">
        <f t="shared" si="54"/>
        <v>2.5523024445010369E-3</v>
      </c>
      <c r="F347" s="2">
        <v>1</v>
      </c>
      <c r="G347" s="14">
        <f t="shared" si="55"/>
        <v>1.9167492566897919</v>
      </c>
      <c r="H347" s="14">
        <f t="shared" si="56"/>
        <v>3.6739277130208698</v>
      </c>
      <c r="I347" s="19">
        <f t="shared" si="57"/>
        <v>-9.6834780336732679E-2</v>
      </c>
      <c r="K347" s="11">
        <f t="shared" si="58"/>
        <v>3.03186804020695</v>
      </c>
      <c r="L347" s="11">
        <f t="shared" si="59"/>
        <v>-2.03186804020695</v>
      </c>
      <c r="M347" s="11">
        <f t="shared" si="60"/>
        <v>4.128487732814432</v>
      </c>
    </row>
    <row r="348" spans="2:13">
      <c r="B348" t="s">
        <v>388</v>
      </c>
      <c r="C348" s="34">
        <v>0.70699999999999996</v>
      </c>
      <c r="D348" s="14">
        <f t="shared" si="53"/>
        <v>-7.85203171456893E-2</v>
      </c>
      <c r="E348" s="14">
        <f t="shared" si="54"/>
        <v>6.165440204659629E-3</v>
      </c>
      <c r="F348" s="2">
        <v>1</v>
      </c>
      <c r="G348" s="14">
        <f t="shared" si="55"/>
        <v>1.9167492566897919</v>
      </c>
      <c r="H348" s="14">
        <f t="shared" si="56"/>
        <v>3.6739277130208698</v>
      </c>
      <c r="I348" s="19">
        <f t="shared" si="57"/>
        <v>-0.15050375952404668</v>
      </c>
      <c r="K348" s="11">
        <f t="shared" si="58"/>
        <v>3.0956706075816776</v>
      </c>
      <c r="L348" s="11">
        <f t="shared" si="59"/>
        <v>-2.0956706075816776</v>
      </c>
      <c r="M348" s="11">
        <f t="shared" si="60"/>
        <v>4.3918352954817577</v>
      </c>
    </row>
    <row r="349" spans="2:13">
      <c r="B349" t="s">
        <v>389</v>
      </c>
      <c r="C349" s="34">
        <v>0.91800000000000004</v>
      </c>
      <c r="D349" s="14">
        <f t="shared" si="53"/>
        <v>-0.28952031714568938</v>
      </c>
      <c r="E349" s="14">
        <f t="shared" si="54"/>
        <v>8.3822014040140558E-2</v>
      </c>
      <c r="F349" s="2">
        <v>4</v>
      </c>
      <c r="G349" s="14">
        <f t="shared" si="55"/>
        <v>-1.0832507433102081</v>
      </c>
      <c r="H349" s="14">
        <f t="shared" si="56"/>
        <v>1.1734321728821184</v>
      </c>
      <c r="I349" s="19">
        <f t="shared" si="57"/>
        <v>0.3136230987514752</v>
      </c>
      <c r="K349" s="11">
        <f t="shared" si="58"/>
        <v>3.5764685260126585</v>
      </c>
      <c r="L349" s="11">
        <f t="shared" si="59"/>
        <v>0.42353147398734148</v>
      </c>
      <c r="M349" s="11">
        <f t="shared" si="60"/>
        <v>0.17937890945789012</v>
      </c>
    </row>
    <row r="350" spans="2:13">
      <c r="B350" t="s">
        <v>390</v>
      </c>
      <c r="C350" s="34">
        <v>0.39900000000000002</v>
      </c>
      <c r="D350" s="14">
        <f t="shared" si="53"/>
        <v>0.22947968285431064</v>
      </c>
      <c r="E350" s="14">
        <f t="shared" si="54"/>
        <v>5.2660924842914993E-2</v>
      </c>
      <c r="F350" s="2">
        <v>5</v>
      </c>
      <c r="G350" s="14">
        <f t="shared" si="55"/>
        <v>-2.0832507433102081</v>
      </c>
      <c r="H350" s="14">
        <f t="shared" si="56"/>
        <v>4.3399336595025346</v>
      </c>
      <c r="I350" s="19">
        <f t="shared" si="57"/>
        <v>-0.47806371988083346</v>
      </c>
      <c r="K350" s="11">
        <f t="shared" si="58"/>
        <v>2.3938423664596775</v>
      </c>
      <c r="L350" s="11">
        <f t="shared" si="59"/>
        <v>2.6061576335403225</v>
      </c>
      <c r="M350" s="11">
        <f t="shared" si="60"/>
        <v>6.7920576108604935</v>
      </c>
    </row>
    <row r="351" spans="2:13">
      <c r="B351" t="s">
        <v>391</v>
      </c>
      <c r="C351" s="34">
        <v>0.69399999999999995</v>
      </c>
      <c r="D351" s="14">
        <f t="shared" si="53"/>
        <v>-6.5520317145689289E-2</v>
      </c>
      <c r="E351" s="14">
        <f t="shared" si="54"/>
        <v>4.2929119588717059E-3</v>
      </c>
      <c r="F351" s="2">
        <v>3</v>
      </c>
      <c r="G351" s="14">
        <f t="shared" si="55"/>
        <v>-8.3250743310208097E-2</v>
      </c>
      <c r="H351" s="14">
        <f t="shared" si="56"/>
        <v>6.9306862617021583E-3</v>
      </c>
      <c r="I351" s="19">
        <f t="shared" si="57"/>
        <v>5.454615104299205E-3</v>
      </c>
      <c r="K351" s="11">
        <f t="shared" si="58"/>
        <v>3.0660479870148398</v>
      </c>
      <c r="L351" s="11">
        <f t="shared" si="59"/>
        <v>-6.6047987014839826E-2</v>
      </c>
      <c r="M351" s="11">
        <f t="shared" si="60"/>
        <v>4.36233658871245E-3</v>
      </c>
    </row>
    <row r="352" spans="2:13">
      <c r="B352" t="s">
        <v>392</v>
      </c>
      <c r="C352" s="34">
        <v>0.56200000000000006</v>
      </c>
      <c r="D352" s="14">
        <f t="shared" si="53"/>
        <v>6.6479682854310607E-2</v>
      </c>
      <c r="E352" s="14">
        <f t="shared" si="54"/>
        <v>4.4195482324097196E-3</v>
      </c>
      <c r="F352" s="2">
        <v>4</v>
      </c>
      <c r="G352" s="14">
        <f t="shared" si="55"/>
        <v>-1.0832507433102081</v>
      </c>
      <c r="H352" s="14">
        <f t="shared" si="56"/>
        <v>1.1734321728821184</v>
      </c>
      <c r="I352" s="19">
        <f t="shared" si="57"/>
        <v>-7.2014165866958857E-2</v>
      </c>
      <c r="K352" s="11">
        <f t="shared" si="58"/>
        <v>2.7652644551054113</v>
      </c>
      <c r="L352" s="11">
        <f t="shared" si="59"/>
        <v>1.2347355448945887</v>
      </c>
      <c r="M352" s="11">
        <f t="shared" si="60"/>
        <v>1.5245718658261369</v>
      </c>
    </row>
    <row r="353" spans="2:13">
      <c r="B353" t="s">
        <v>393</v>
      </c>
      <c r="C353" s="34">
        <v>0.54700000000000004</v>
      </c>
      <c r="D353" s="14">
        <f t="shared" si="53"/>
        <v>8.147968285431062E-2</v>
      </c>
      <c r="E353" s="14">
        <f t="shared" si="54"/>
        <v>6.6389387180390402E-3</v>
      </c>
      <c r="F353" s="2">
        <v>1</v>
      </c>
      <c r="G353" s="14">
        <f t="shared" si="55"/>
        <v>1.9167492566897919</v>
      </c>
      <c r="H353" s="14">
        <f t="shared" si="56"/>
        <v>3.6739277130208698</v>
      </c>
      <c r="I353" s="19">
        <f t="shared" si="57"/>
        <v>0.15617612154631985</v>
      </c>
      <c r="K353" s="11">
        <f t="shared" si="58"/>
        <v>2.7310845082975215</v>
      </c>
      <c r="L353" s="11">
        <f t="shared" si="59"/>
        <v>-1.7310845082975215</v>
      </c>
      <c r="M353" s="11">
        <f t="shared" si="60"/>
        <v>2.9966535748676715</v>
      </c>
    </row>
    <row r="354" spans="2:13">
      <c r="B354" t="s">
        <v>394</v>
      </c>
      <c r="C354" s="34">
        <v>0.73099999999999998</v>
      </c>
      <c r="D354" s="14">
        <f t="shared" si="53"/>
        <v>-0.10252031714568932</v>
      </c>
      <c r="E354" s="14">
        <f t="shared" si="54"/>
        <v>1.0510415427652719E-2</v>
      </c>
      <c r="F354" s="2">
        <v>1</v>
      </c>
      <c r="G354" s="14">
        <f t="shared" si="55"/>
        <v>1.9167492566897919</v>
      </c>
      <c r="H354" s="14">
        <f t="shared" si="56"/>
        <v>3.6739277130208698</v>
      </c>
      <c r="I354" s="19">
        <f t="shared" si="57"/>
        <v>-0.19650574168460175</v>
      </c>
      <c r="K354" s="11">
        <f t="shared" si="58"/>
        <v>3.1503585224743009</v>
      </c>
      <c r="L354" s="11">
        <f t="shared" si="59"/>
        <v>-2.1503585224743009</v>
      </c>
      <c r="M354" s="11">
        <f t="shared" si="60"/>
        <v>4.6240417751778589</v>
      </c>
    </row>
    <row r="355" spans="2:13">
      <c r="B355" t="s">
        <v>395</v>
      </c>
      <c r="C355" s="34">
        <v>0.96499999999999997</v>
      </c>
      <c r="D355" s="14">
        <f t="shared" si="53"/>
        <v>-0.33652031714568931</v>
      </c>
      <c r="E355" s="14">
        <f t="shared" si="54"/>
        <v>0.11324592385183531</v>
      </c>
      <c r="F355" s="2">
        <v>7</v>
      </c>
      <c r="G355" s="14">
        <f t="shared" si="55"/>
        <v>-4.0832507433102077</v>
      </c>
      <c r="H355" s="14">
        <f t="shared" si="56"/>
        <v>16.672936632743362</v>
      </c>
      <c r="I355" s="19">
        <f t="shared" si="57"/>
        <v>1.3740968351241227</v>
      </c>
      <c r="K355" s="11">
        <f t="shared" si="58"/>
        <v>3.6835656926773792</v>
      </c>
      <c r="L355" s="11">
        <f t="shared" si="59"/>
        <v>3.3164343073226208</v>
      </c>
      <c r="M355" s="11">
        <f t="shared" si="60"/>
        <v>10.998736514786472</v>
      </c>
    </row>
    <row r="356" spans="2:13">
      <c r="B356" t="s">
        <v>396</v>
      </c>
      <c r="C356" s="34">
        <v>0.82299999999999995</v>
      </c>
      <c r="D356" s="14">
        <f t="shared" si="53"/>
        <v>-0.19452031714568929</v>
      </c>
      <c r="E356" s="14">
        <f t="shared" si="54"/>
        <v>3.7838153782459541E-2</v>
      </c>
      <c r="F356" s="2">
        <v>3</v>
      </c>
      <c r="G356" s="14">
        <f t="shared" si="55"/>
        <v>-8.3250743310208097E-2</v>
      </c>
      <c r="H356" s="14">
        <f t="shared" si="56"/>
        <v>6.9306862617021583E-3</v>
      </c>
      <c r="I356" s="19">
        <f t="shared" si="57"/>
        <v>1.619396099131605E-2</v>
      </c>
      <c r="K356" s="11">
        <f t="shared" si="58"/>
        <v>3.3599955295626902</v>
      </c>
      <c r="L356" s="11">
        <f t="shared" si="59"/>
        <v>-0.35999552956269021</v>
      </c>
      <c r="M356" s="11">
        <f t="shared" si="60"/>
        <v>0.12959678130512176</v>
      </c>
    </row>
    <row r="357" spans="2:13">
      <c r="B357" t="s">
        <v>397</v>
      </c>
      <c r="C357" s="34">
        <v>0.57899999999999996</v>
      </c>
      <c r="D357" s="14">
        <f t="shared" si="53"/>
        <v>4.9479682854310703E-2</v>
      </c>
      <c r="E357" s="14">
        <f t="shared" si="54"/>
        <v>2.4482390153631687E-3</v>
      </c>
      <c r="F357" s="2">
        <v>1</v>
      </c>
      <c r="G357" s="14">
        <f t="shared" si="55"/>
        <v>1.9167492566897919</v>
      </c>
      <c r="H357" s="14">
        <f t="shared" si="56"/>
        <v>3.6739277130208698</v>
      </c>
      <c r="I357" s="19">
        <f t="shared" si="57"/>
        <v>9.4840145332246675E-2</v>
      </c>
      <c r="K357" s="11">
        <f t="shared" si="58"/>
        <v>2.8040017281543528</v>
      </c>
      <c r="L357" s="11">
        <f t="shared" si="59"/>
        <v>-1.8040017281543528</v>
      </c>
      <c r="M357" s="11">
        <f t="shared" si="60"/>
        <v>3.2544222351838914</v>
      </c>
    </row>
    <row r="358" spans="2:13">
      <c r="B358" t="s">
        <v>398</v>
      </c>
      <c r="C358" s="34">
        <v>0.29499999999999998</v>
      </c>
      <c r="D358" s="14">
        <f t="shared" si="53"/>
        <v>0.33347968285431068</v>
      </c>
      <c r="E358" s="14">
        <f t="shared" si="54"/>
        <v>0.11120869887661163</v>
      </c>
      <c r="F358" s="2">
        <v>3</v>
      </c>
      <c r="G358" s="14">
        <f t="shared" si="55"/>
        <v>-8.3250743310208097E-2</v>
      </c>
      <c r="H358" s="14">
        <f t="shared" si="56"/>
        <v>6.9306862617021583E-3</v>
      </c>
      <c r="I358" s="19">
        <f t="shared" si="57"/>
        <v>-2.7762431476473823E-2</v>
      </c>
      <c r="K358" s="11">
        <f t="shared" si="58"/>
        <v>2.1568614019249761</v>
      </c>
      <c r="L358" s="11">
        <f t="shared" si="59"/>
        <v>0.84313859807502389</v>
      </c>
      <c r="M358" s="11">
        <f t="shared" si="60"/>
        <v>0.7108826955639167</v>
      </c>
    </row>
    <row r="359" spans="2:13">
      <c r="B359" t="s">
        <v>399</v>
      </c>
      <c r="C359" s="34">
        <v>0.54100000000000004</v>
      </c>
      <c r="D359" s="14">
        <f t="shared" si="53"/>
        <v>8.7479682854310625E-2</v>
      </c>
      <c r="E359" s="14">
        <f t="shared" si="54"/>
        <v>7.6526949122907688E-3</v>
      </c>
      <c r="F359" s="2">
        <v>3</v>
      </c>
      <c r="G359" s="14">
        <f t="shared" si="55"/>
        <v>-8.3250743310208097E-2</v>
      </c>
      <c r="H359" s="14">
        <f t="shared" si="56"/>
        <v>6.9306862617021583E-3</v>
      </c>
      <c r="I359" s="19">
        <f t="shared" si="57"/>
        <v>-7.2827486221626265E-3</v>
      </c>
      <c r="K359" s="11">
        <f t="shared" si="58"/>
        <v>2.7174125295743661</v>
      </c>
      <c r="L359" s="11">
        <f t="shared" si="59"/>
        <v>0.28258747042563392</v>
      </c>
      <c r="M359" s="11">
        <f t="shared" si="60"/>
        <v>7.9855678441558525E-2</v>
      </c>
    </row>
    <row r="360" spans="2:13">
      <c r="B360" t="s">
        <v>400</v>
      </c>
      <c r="C360" s="34">
        <v>0.437</v>
      </c>
      <c r="D360" s="14">
        <f t="shared" si="53"/>
        <v>0.19147968285431066</v>
      </c>
      <c r="E360" s="14">
        <f t="shared" si="54"/>
        <v>3.6664468945987391E-2</v>
      </c>
      <c r="F360" s="2">
        <v>4</v>
      </c>
      <c r="G360" s="14">
        <f t="shared" si="55"/>
        <v>-1.0832507433102081</v>
      </c>
      <c r="H360" s="14">
        <f t="shared" si="56"/>
        <v>1.1734321728821184</v>
      </c>
      <c r="I360" s="19">
        <f t="shared" si="57"/>
        <v>-0.20742050878073492</v>
      </c>
      <c r="K360" s="11">
        <f t="shared" si="58"/>
        <v>2.4804315650396642</v>
      </c>
      <c r="L360" s="11">
        <f t="shared" si="59"/>
        <v>1.5195684349603358</v>
      </c>
      <c r="M360" s="11">
        <f t="shared" si="60"/>
        <v>2.3090882285278043</v>
      </c>
    </row>
    <row r="361" spans="2:13">
      <c r="B361" t="s">
        <v>401</v>
      </c>
      <c r="C361" s="34">
        <v>0.63300000000000001</v>
      </c>
      <c r="D361" s="14">
        <f t="shared" si="53"/>
        <v>-4.5203171456893454E-3</v>
      </c>
      <c r="E361" s="14">
        <f t="shared" si="54"/>
        <v>2.0433267097613069E-5</v>
      </c>
      <c r="F361" s="2">
        <v>3</v>
      </c>
      <c r="G361" s="14">
        <f t="shared" si="55"/>
        <v>-8.3250743310208097E-2</v>
      </c>
      <c r="H361" s="14">
        <f t="shared" si="56"/>
        <v>6.9306862617021583E-3</v>
      </c>
      <c r="I361" s="19">
        <f t="shared" si="57"/>
        <v>3.7631976237651626E-4</v>
      </c>
      <c r="K361" s="11">
        <f t="shared" si="58"/>
        <v>2.9270495366627554</v>
      </c>
      <c r="L361" s="11">
        <f t="shared" si="59"/>
        <v>7.2950463337244642E-2</v>
      </c>
      <c r="M361" s="11">
        <f t="shared" si="60"/>
        <v>5.321770101118675E-3</v>
      </c>
    </row>
    <row r="362" spans="2:13">
      <c r="B362" t="s">
        <v>402</v>
      </c>
      <c r="C362" s="34">
        <v>0.40400000000000003</v>
      </c>
      <c r="D362" s="14">
        <f t="shared" si="53"/>
        <v>0.22447968285431064</v>
      </c>
      <c r="E362" s="14">
        <f t="shared" si="54"/>
        <v>5.0391128014371886E-2</v>
      </c>
      <c r="F362" s="2">
        <v>2</v>
      </c>
      <c r="G362" s="14">
        <f t="shared" si="55"/>
        <v>0.9167492566897919</v>
      </c>
      <c r="H362" s="14">
        <f t="shared" si="56"/>
        <v>0.84042919964128593</v>
      </c>
      <c r="I362" s="19">
        <f t="shared" si="57"/>
        <v>0.2057915823986495</v>
      </c>
      <c r="K362" s="11">
        <f t="shared" si="58"/>
        <v>2.4052356820623073</v>
      </c>
      <c r="L362" s="11">
        <f t="shared" si="59"/>
        <v>-0.40523568206230731</v>
      </c>
      <c r="M362" s="11">
        <f t="shared" si="60"/>
        <v>0.1642159580165034</v>
      </c>
    </row>
    <row r="363" spans="2:13">
      <c r="B363" t="s">
        <v>403</v>
      </c>
      <c r="C363" s="34">
        <v>0.83199999999999996</v>
      </c>
      <c r="D363" s="14">
        <f t="shared" si="53"/>
        <v>-0.2035203171456893</v>
      </c>
      <c r="E363" s="14">
        <f t="shared" si="54"/>
        <v>4.1420519491081956E-2</v>
      </c>
      <c r="F363" s="2">
        <v>2</v>
      </c>
      <c r="G363" s="14">
        <f t="shared" si="55"/>
        <v>0.9167492566897919</v>
      </c>
      <c r="H363" s="14">
        <f t="shared" si="56"/>
        <v>0.84042919964128593</v>
      </c>
      <c r="I363" s="19">
        <f t="shared" si="57"/>
        <v>-0.18657709946458137</v>
      </c>
      <c r="K363" s="11">
        <f t="shared" si="58"/>
        <v>3.3805034976474242</v>
      </c>
      <c r="L363" s="11">
        <f t="shared" si="59"/>
        <v>-1.3805034976474242</v>
      </c>
      <c r="M363" s="11">
        <f t="shared" si="60"/>
        <v>1.9057899070167716</v>
      </c>
    </row>
    <row r="364" spans="2:13">
      <c r="B364" t="s">
        <v>404</v>
      </c>
      <c r="C364" s="34">
        <v>0.44600000000000001</v>
      </c>
      <c r="D364" s="14">
        <f t="shared" si="53"/>
        <v>0.18247968285431065</v>
      </c>
      <c r="E364" s="14">
        <f t="shared" si="54"/>
        <v>3.3298834654609796E-2</v>
      </c>
      <c r="F364" s="2">
        <v>4</v>
      </c>
      <c r="G364" s="14">
        <f t="shared" si="55"/>
        <v>-1.0832507433102081</v>
      </c>
      <c r="H364" s="14">
        <f t="shared" si="56"/>
        <v>1.1734321728821184</v>
      </c>
      <c r="I364" s="19">
        <f t="shared" si="57"/>
        <v>-0.19767125209094305</v>
      </c>
      <c r="K364" s="11">
        <f t="shared" si="58"/>
        <v>2.5009395331243982</v>
      </c>
      <c r="L364" s="11">
        <f t="shared" si="59"/>
        <v>1.4990604668756018</v>
      </c>
      <c r="M364" s="11">
        <f t="shared" si="60"/>
        <v>2.2471822833492974</v>
      </c>
    </row>
    <row r="365" spans="2:13">
      <c r="B365" t="s">
        <v>405</v>
      </c>
      <c r="C365" s="34">
        <v>0.64100000000000001</v>
      </c>
      <c r="D365" s="14">
        <f t="shared" si="53"/>
        <v>-1.2520317145689353E-2</v>
      </c>
      <c r="E365" s="14">
        <f t="shared" si="54"/>
        <v>1.5675834142864277E-4</v>
      </c>
      <c r="F365" s="2">
        <v>1</v>
      </c>
      <c r="G365" s="14">
        <f t="shared" si="55"/>
        <v>1.9167492566897919</v>
      </c>
      <c r="H365" s="14">
        <f t="shared" si="56"/>
        <v>3.6739277130208698</v>
      </c>
      <c r="I365" s="19">
        <f t="shared" si="57"/>
        <v>-2.3998308582520524E-2</v>
      </c>
      <c r="K365" s="11">
        <f t="shared" si="58"/>
        <v>2.9452788416269633</v>
      </c>
      <c r="L365" s="11">
        <f t="shared" si="59"/>
        <v>-1.9452788416269633</v>
      </c>
      <c r="M365" s="11">
        <f t="shared" si="60"/>
        <v>3.7841097716815399</v>
      </c>
    </row>
    <row r="366" spans="2:13">
      <c r="B366" t="s">
        <v>406</v>
      </c>
      <c r="C366" s="34">
        <v>0.90800000000000003</v>
      </c>
      <c r="D366" s="14">
        <f t="shared" si="53"/>
        <v>-0.27952031714568937</v>
      </c>
      <c r="E366" s="14">
        <f t="shared" si="54"/>
        <v>7.8131607697226768E-2</v>
      </c>
      <c r="F366" s="2">
        <v>1</v>
      </c>
      <c r="G366" s="14">
        <f t="shared" si="55"/>
        <v>1.9167492566897919</v>
      </c>
      <c r="H366" s="14">
        <f t="shared" si="56"/>
        <v>3.6739277130208698</v>
      </c>
      <c r="I366" s="19">
        <f t="shared" si="57"/>
        <v>-0.53577036011869494</v>
      </c>
      <c r="K366" s="11">
        <f t="shared" si="58"/>
        <v>3.553681894807398</v>
      </c>
      <c r="L366" s="11">
        <f t="shared" si="59"/>
        <v>-2.553681894807398</v>
      </c>
      <c r="M366" s="11">
        <f t="shared" si="60"/>
        <v>6.5212912198671029</v>
      </c>
    </row>
    <row r="367" spans="2:13">
      <c r="B367" t="s">
        <v>407</v>
      </c>
      <c r="C367" s="34">
        <v>0.90100000000000002</v>
      </c>
      <c r="D367" s="14">
        <f t="shared" si="53"/>
        <v>-0.27252031714568936</v>
      </c>
      <c r="E367" s="14">
        <f t="shared" si="54"/>
        <v>7.4267323257187115E-2</v>
      </c>
      <c r="F367" s="2">
        <v>3</v>
      </c>
      <c r="G367" s="14">
        <f t="shared" si="55"/>
        <v>-8.3250743310208097E-2</v>
      </c>
      <c r="H367" s="14">
        <f t="shared" si="56"/>
        <v>6.9306862617021583E-3</v>
      </c>
      <c r="I367" s="19">
        <f t="shared" si="57"/>
        <v>2.2687518969512287E-2</v>
      </c>
      <c r="K367" s="11">
        <f t="shared" si="58"/>
        <v>3.5377312529637166</v>
      </c>
      <c r="L367" s="11">
        <f t="shared" si="59"/>
        <v>-0.5377312529637166</v>
      </c>
      <c r="M367" s="11">
        <f t="shared" si="60"/>
        <v>0.28915490041392855</v>
      </c>
    </row>
    <row r="368" spans="2:13">
      <c r="B368" t="s">
        <v>408</v>
      </c>
      <c r="C368" s="34">
        <v>0.41699999999999998</v>
      </c>
      <c r="D368" s="14">
        <f t="shared" si="53"/>
        <v>0.21147968285431068</v>
      </c>
      <c r="E368" s="14">
        <f t="shared" si="54"/>
        <v>4.4723656260159825E-2</v>
      </c>
      <c r="F368" s="2">
        <v>5</v>
      </c>
      <c r="G368" s="14">
        <f t="shared" si="55"/>
        <v>-2.0832507433102081</v>
      </c>
      <c r="H368" s="14">
        <f t="shared" si="56"/>
        <v>4.3399336595025346</v>
      </c>
      <c r="I368" s="19">
        <f t="shared" si="57"/>
        <v>-0.44056520650124981</v>
      </c>
      <c r="K368" s="11">
        <f t="shared" si="58"/>
        <v>2.434858302629145</v>
      </c>
      <c r="L368" s="11">
        <f t="shared" si="59"/>
        <v>2.565141697370855</v>
      </c>
      <c r="M368" s="11">
        <f t="shared" si="60"/>
        <v>6.5799519275906304</v>
      </c>
    </row>
    <row r="369" spans="2:13">
      <c r="B369" t="s">
        <v>409</v>
      </c>
      <c r="C369" s="34">
        <v>0.59799999999999998</v>
      </c>
      <c r="D369" s="14">
        <f t="shared" si="53"/>
        <v>3.0479682854310686E-2</v>
      </c>
      <c r="E369" s="14">
        <f t="shared" si="54"/>
        <v>9.2901106689936082E-4</v>
      </c>
      <c r="F369" s="2">
        <v>1</v>
      </c>
      <c r="G369" s="14">
        <f t="shared" si="55"/>
        <v>1.9167492566897919</v>
      </c>
      <c r="H369" s="14">
        <f t="shared" si="56"/>
        <v>3.6739277130208698</v>
      </c>
      <c r="I369" s="19">
        <f t="shared" si="57"/>
        <v>5.84219094551406E-2</v>
      </c>
      <c r="K369" s="11">
        <f t="shared" si="58"/>
        <v>2.8472963274443464</v>
      </c>
      <c r="L369" s="11">
        <f t="shared" si="59"/>
        <v>-1.8472963274443464</v>
      </c>
      <c r="M369" s="11">
        <f t="shared" si="60"/>
        <v>3.4125037213893696</v>
      </c>
    </row>
    <row r="370" spans="2:13">
      <c r="B370" t="s">
        <v>410</v>
      </c>
      <c r="C370" s="34">
        <v>0.94199999999999995</v>
      </c>
      <c r="D370" s="14">
        <f t="shared" si="53"/>
        <v>-0.31352031714568929</v>
      </c>
      <c r="E370" s="14">
        <f t="shared" si="54"/>
        <v>9.8294989263133598E-2</v>
      </c>
      <c r="F370" s="2">
        <v>11</v>
      </c>
      <c r="G370" s="14">
        <f t="shared" si="55"/>
        <v>-8.0832507433102077</v>
      </c>
      <c r="H370" s="14">
        <f t="shared" si="56"/>
        <v>65.338942579225019</v>
      </c>
      <c r="I370" s="19">
        <f t="shared" si="57"/>
        <v>2.5342633366107448</v>
      </c>
      <c r="K370" s="11">
        <f t="shared" si="58"/>
        <v>3.631156440905281</v>
      </c>
      <c r="L370" s="11">
        <f t="shared" si="59"/>
        <v>7.368843559094719</v>
      </c>
      <c r="M370" s="11">
        <f t="shared" si="60"/>
        <v>54.299855398411722</v>
      </c>
    </row>
    <row r="371" spans="2:13">
      <c r="B371" t="s">
        <v>411</v>
      </c>
      <c r="C371" s="34">
        <v>0.437</v>
      </c>
      <c r="D371" s="14">
        <f t="shared" si="53"/>
        <v>0.19147968285431066</v>
      </c>
      <c r="E371" s="14">
        <f t="shared" si="54"/>
        <v>3.6664468945987391E-2</v>
      </c>
      <c r="F371" s="2">
        <v>1</v>
      </c>
      <c r="G371" s="14">
        <f t="shared" si="55"/>
        <v>1.9167492566897919</v>
      </c>
      <c r="H371" s="14">
        <f t="shared" si="56"/>
        <v>3.6739277130208698</v>
      </c>
      <c r="I371" s="19">
        <f t="shared" si="57"/>
        <v>0.36701853978219706</v>
      </c>
      <c r="K371" s="11">
        <f t="shared" si="58"/>
        <v>2.4804315650396642</v>
      </c>
      <c r="L371" s="11">
        <f t="shared" si="59"/>
        <v>-1.4804315650396642</v>
      </c>
      <c r="M371" s="11">
        <f t="shared" si="60"/>
        <v>2.1916776187657896</v>
      </c>
    </row>
    <row r="372" spans="2:13">
      <c r="B372" t="s">
        <v>412</v>
      </c>
      <c r="C372" s="34">
        <v>0.51</v>
      </c>
      <c r="D372" s="14">
        <f t="shared" si="53"/>
        <v>0.11847968285431065</v>
      </c>
      <c r="E372" s="14">
        <f t="shared" si="54"/>
        <v>1.4037435249258034E-2</v>
      </c>
      <c r="F372" s="2">
        <v>5</v>
      </c>
      <c r="G372" s="14">
        <f t="shared" si="55"/>
        <v>-2.0832507433102081</v>
      </c>
      <c r="H372" s="14">
        <f t="shared" si="56"/>
        <v>4.3399336595025346</v>
      </c>
      <c r="I372" s="19">
        <f t="shared" si="57"/>
        <v>-0.24682288737340038</v>
      </c>
      <c r="K372" s="11">
        <f t="shared" si="58"/>
        <v>2.6467739728380604</v>
      </c>
      <c r="L372" s="11">
        <f t="shared" si="59"/>
        <v>2.3532260271619396</v>
      </c>
      <c r="M372" s="11">
        <f t="shared" si="60"/>
        <v>5.5376727349123662</v>
      </c>
    </row>
    <row r="373" spans="2:13">
      <c r="B373" t="s">
        <v>413</v>
      </c>
      <c r="C373" s="34">
        <v>0.40400000000000003</v>
      </c>
      <c r="D373" s="14">
        <f t="shared" si="53"/>
        <v>0.22447968285431064</v>
      </c>
      <c r="E373" s="14">
        <f t="shared" si="54"/>
        <v>5.0391128014371886E-2</v>
      </c>
      <c r="F373" s="2">
        <v>2</v>
      </c>
      <c r="G373" s="14">
        <f t="shared" si="55"/>
        <v>0.9167492566897919</v>
      </c>
      <c r="H373" s="14">
        <f t="shared" si="56"/>
        <v>0.84042919964128593</v>
      </c>
      <c r="I373" s="19">
        <f t="shared" si="57"/>
        <v>0.2057915823986495</v>
      </c>
      <c r="K373" s="11">
        <f t="shared" si="58"/>
        <v>2.4052356820623073</v>
      </c>
      <c r="L373" s="11">
        <f t="shared" si="59"/>
        <v>-0.40523568206230731</v>
      </c>
      <c r="M373" s="11">
        <f t="shared" si="60"/>
        <v>0.1642159580165034</v>
      </c>
    </row>
    <row r="374" spans="2:13">
      <c r="B374" t="s">
        <v>414</v>
      </c>
      <c r="C374" s="34">
        <v>0.499</v>
      </c>
      <c r="D374" s="14">
        <f t="shared" si="53"/>
        <v>0.12947968285431066</v>
      </c>
      <c r="E374" s="14">
        <f t="shared" si="54"/>
        <v>1.6764988272052871E-2</v>
      </c>
      <c r="F374" s="2">
        <v>1</v>
      </c>
      <c r="G374" s="14">
        <f t="shared" si="55"/>
        <v>1.9167492566897919</v>
      </c>
      <c r="H374" s="14">
        <f t="shared" si="56"/>
        <v>3.6739277130208698</v>
      </c>
      <c r="I374" s="19">
        <f t="shared" si="57"/>
        <v>0.24818008586742996</v>
      </c>
      <c r="K374" s="11">
        <f t="shared" si="58"/>
        <v>2.6217086785122747</v>
      </c>
      <c r="L374" s="11">
        <f t="shared" si="59"/>
        <v>-1.6217086785122747</v>
      </c>
      <c r="M374" s="11">
        <f t="shared" si="60"/>
        <v>2.6299390379620284</v>
      </c>
    </row>
    <row r="375" spans="2:13">
      <c r="B375" t="s">
        <v>415</v>
      </c>
      <c r="C375" s="34">
        <v>0.55700000000000005</v>
      </c>
      <c r="D375" s="14">
        <f t="shared" si="53"/>
        <v>7.1479682854310611E-2</v>
      </c>
      <c r="E375" s="14">
        <f t="shared" si="54"/>
        <v>5.1093450609528265E-3</v>
      </c>
      <c r="F375" s="2">
        <v>14</v>
      </c>
      <c r="G375" s="14">
        <f t="shared" si="55"/>
        <v>-11.083250743310208</v>
      </c>
      <c r="H375" s="14">
        <f t="shared" si="56"/>
        <v>122.83844703908628</v>
      </c>
      <c r="I375" s="19">
        <f t="shared" si="57"/>
        <v>-0.79222724812661593</v>
      </c>
      <c r="K375" s="11">
        <f t="shared" si="58"/>
        <v>2.7538711395027815</v>
      </c>
      <c r="L375" s="11">
        <f t="shared" si="59"/>
        <v>11.246128860497219</v>
      </c>
      <c r="M375" s="11">
        <f t="shared" si="60"/>
        <v>126.47541434690848</v>
      </c>
    </row>
    <row r="376" spans="2:13">
      <c r="B376" t="s">
        <v>416</v>
      </c>
      <c r="C376" s="34">
        <v>0.84399999999999997</v>
      </c>
      <c r="D376" s="14">
        <f t="shared" si="53"/>
        <v>-0.21552031714568931</v>
      </c>
      <c r="E376" s="14">
        <f t="shared" si="54"/>
        <v>4.6449007102578502E-2</v>
      </c>
      <c r="F376" s="2">
        <v>1</v>
      </c>
      <c r="G376" s="14">
        <f t="shared" si="55"/>
        <v>1.9167492566897919</v>
      </c>
      <c r="H376" s="14">
        <f t="shared" si="56"/>
        <v>3.6739277130208698</v>
      </c>
      <c r="I376" s="19">
        <f t="shared" si="57"/>
        <v>-0.41309840769054817</v>
      </c>
      <c r="K376" s="11">
        <f t="shared" si="58"/>
        <v>3.4078474550937359</v>
      </c>
      <c r="L376" s="11">
        <f t="shared" si="59"/>
        <v>-2.4078474550937359</v>
      </c>
      <c r="M376" s="11">
        <f t="shared" si="60"/>
        <v>5.7977293670013808</v>
      </c>
    </row>
    <row r="377" spans="2:13">
      <c r="B377" t="s">
        <v>417</v>
      </c>
      <c r="C377" s="34">
        <v>0.52600000000000002</v>
      </c>
      <c r="D377" s="14">
        <f t="shared" si="53"/>
        <v>0.10247968285431064</v>
      </c>
      <c r="E377" s="14">
        <f t="shared" si="54"/>
        <v>1.0502085397920091E-2</v>
      </c>
      <c r="F377" s="2">
        <v>7</v>
      </c>
      <c r="G377" s="14">
        <f t="shared" si="55"/>
        <v>-4.0832507433102077</v>
      </c>
      <c r="H377" s="14">
        <f t="shared" si="56"/>
        <v>16.672936632743362</v>
      </c>
      <c r="I377" s="19">
        <f t="shared" si="57"/>
        <v>-0.41845024118905827</v>
      </c>
      <c r="K377" s="11">
        <f t="shared" si="58"/>
        <v>2.6832325827664762</v>
      </c>
      <c r="L377" s="11">
        <f t="shared" si="59"/>
        <v>4.3167674172335238</v>
      </c>
      <c r="M377" s="11">
        <f t="shared" si="60"/>
        <v>18.634480934488987</v>
      </c>
    </row>
    <row r="378" spans="2:13">
      <c r="B378" t="s">
        <v>418</v>
      </c>
      <c r="C378" s="34">
        <v>0.69199999999999995</v>
      </c>
      <c r="D378" s="14">
        <f t="shared" si="53"/>
        <v>-6.3520317145689287E-2</v>
      </c>
      <c r="E378" s="14">
        <f t="shared" si="54"/>
        <v>4.0348306902889481E-3</v>
      </c>
      <c r="F378" s="2">
        <v>1</v>
      </c>
      <c r="G378" s="14">
        <f t="shared" si="55"/>
        <v>1.9167492566897919</v>
      </c>
      <c r="H378" s="14">
        <f t="shared" si="56"/>
        <v>3.6739277130208698</v>
      </c>
      <c r="I378" s="19">
        <f t="shared" si="57"/>
        <v>-0.12175252067369978</v>
      </c>
      <c r="K378" s="11">
        <f t="shared" si="58"/>
        <v>3.0614906607737877</v>
      </c>
      <c r="L378" s="11">
        <f t="shared" si="59"/>
        <v>-2.0614906607737877</v>
      </c>
      <c r="M378" s="11">
        <f t="shared" si="60"/>
        <v>4.2497437444575477</v>
      </c>
    </row>
    <row r="379" spans="2:13">
      <c r="B379" t="s">
        <v>419</v>
      </c>
      <c r="C379" s="34">
        <v>0.22600000000000001</v>
      </c>
      <c r="D379" s="14">
        <f t="shared" si="53"/>
        <v>0.40247968285431068</v>
      </c>
      <c r="E379" s="14">
        <f t="shared" si="54"/>
        <v>0.16198989511050652</v>
      </c>
      <c r="F379" s="2">
        <v>2</v>
      </c>
      <c r="G379" s="14">
        <f t="shared" si="55"/>
        <v>0.9167492566897919</v>
      </c>
      <c r="H379" s="14">
        <f t="shared" si="56"/>
        <v>0.84042919964128593</v>
      </c>
      <c r="I379" s="19">
        <f t="shared" si="57"/>
        <v>0.36897295008943248</v>
      </c>
      <c r="K379" s="11">
        <f t="shared" si="58"/>
        <v>1.9996336466086837</v>
      </c>
      <c r="L379" s="11">
        <f t="shared" si="59"/>
        <v>3.6635339131629863E-4</v>
      </c>
      <c r="M379" s="11">
        <f t="shared" si="60"/>
        <v>1.3421480732895303E-7</v>
      </c>
    </row>
    <row r="380" spans="2:13">
      <c r="B380" t="s">
        <v>420</v>
      </c>
      <c r="C380" s="34">
        <v>0.70799999999999996</v>
      </c>
      <c r="D380" s="14">
        <f t="shared" si="53"/>
        <v>-7.9520317145689301E-2</v>
      </c>
      <c r="E380" s="14">
        <f t="shared" si="54"/>
        <v>6.3234808389510079E-3</v>
      </c>
      <c r="F380" s="2">
        <v>5</v>
      </c>
      <c r="G380" s="14">
        <f t="shared" si="55"/>
        <v>-2.0832507433102081</v>
      </c>
      <c r="H380" s="14">
        <f t="shared" si="56"/>
        <v>4.3399336595025346</v>
      </c>
      <c r="I380" s="19">
        <f t="shared" si="57"/>
        <v>0.16566075980202072</v>
      </c>
      <c r="K380" s="11">
        <f t="shared" si="58"/>
        <v>3.0979492707022036</v>
      </c>
      <c r="L380" s="11">
        <f t="shared" si="59"/>
        <v>1.9020507292977964</v>
      </c>
      <c r="M380" s="11">
        <f t="shared" si="60"/>
        <v>3.6177969768222793</v>
      </c>
    </row>
    <row r="381" spans="2:13">
      <c r="B381" t="s">
        <v>421</v>
      </c>
      <c r="C381" s="34">
        <v>0.55800000000000005</v>
      </c>
      <c r="D381" s="14">
        <f t="shared" si="53"/>
        <v>7.047968285431061E-2</v>
      </c>
      <c r="E381" s="14">
        <f t="shared" si="54"/>
        <v>4.9673856952442046E-3</v>
      </c>
      <c r="F381" s="2">
        <v>3</v>
      </c>
      <c r="G381" s="14">
        <f t="shared" si="55"/>
        <v>-8.3250743310208097E-2</v>
      </c>
      <c r="H381" s="14">
        <f t="shared" si="56"/>
        <v>6.9306862617021583E-3</v>
      </c>
      <c r="I381" s="19">
        <f t="shared" si="57"/>
        <v>-5.8674859858890878E-3</v>
      </c>
      <c r="K381" s="11">
        <f t="shared" si="58"/>
        <v>2.7561498026233071</v>
      </c>
      <c r="L381" s="11">
        <f t="shared" si="59"/>
        <v>0.24385019737669289</v>
      </c>
      <c r="M381" s="11">
        <f t="shared" si="60"/>
        <v>5.946291876065208E-2</v>
      </c>
    </row>
    <row r="382" spans="2:13">
      <c r="B382" t="s">
        <v>422</v>
      </c>
      <c r="C382" s="34">
        <v>0.44700000000000001</v>
      </c>
      <c r="D382" s="14">
        <f t="shared" si="53"/>
        <v>0.18147968285431065</v>
      </c>
      <c r="E382" s="14">
        <f t="shared" si="54"/>
        <v>3.2934875288901176E-2</v>
      </c>
      <c r="F382" s="2">
        <v>1</v>
      </c>
      <c r="G382" s="14">
        <f t="shared" si="55"/>
        <v>1.9167492566897919</v>
      </c>
      <c r="H382" s="14">
        <f t="shared" si="56"/>
        <v>3.6739277130208698</v>
      </c>
      <c r="I382" s="19">
        <f t="shared" si="57"/>
        <v>0.34785104721529914</v>
      </c>
      <c r="K382" s="11">
        <f t="shared" si="58"/>
        <v>2.5032181962449243</v>
      </c>
      <c r="L382" s="11">
        <f t="shared" si="59"/>
        <v>-1.5032181962449243</v>
      </c>
      <c r="M382" s="11">
        <f t="shared" si="60"/>
        <v>2.2596649455218438</v>
      </c>
    </row>
    <row r="383" spans="2:13">
      <c r="B383" t="s">
        <v>423</v>
      </c>
      <c r="C383" s="34">
        <v>0.60499999999999998</v>
      </c>
      <c r="D383" s="14">
        <f t="shared" si="53"/>
        <v>2.3479682854310679E-2</v>
      </c>
      <c r="E383" s="14">
        <f t="shared" si="54"/>
        <v>5.5129550693901088E-4</v>
      </c>
      <c r="F383" s="2">
        <v>2</v>
      </c>
      <c r="G383" s="14">
        <f t="shared" si="55"/>
        <v>0.9167492566897919</v>
      </c>
      <c r="H383" s="14">
        <f t="shared" si="56"/>
        <v>0.84042919964128593</v>
      </c>
      <c r="I383" s="19">
        <f t="shared" si="57"/>
        <v>2.1524981804001368E-2</v>
      </c>
      <c r="K383" s="11">
        <f t="shared" si="58"/>
        <v>2.8632469692880278</v>
      </c>
      <c r="L383" s="11">
        <f t="shared" si="59"/>
        <v>-0.8632469692880278</v>
      </c>
      <c r="M383" s="11">
        <f t="shared" si="60"/>
        <v>0.74519532998496518</v>
      </c>
    </row>
    <row r="384" spans="2:13">
      <c r="B384" t="s">
        <v>424</v>
      </c>
      <c r="C384" s="34">
        <v>0.59899999999999998</v>
      </c>
      <c r="D384" s="14">
        <f t="shared" si="53"/>
        <v>2.9479682854310685E-2</v>
      </c>
      <c r="E384" s="14">
        <f t="shared" si="54"/>
        <v>8.6905170119073939E-4</v>
      </c>
      <c r="F384" s="2">
        <v>1</v>
      </c>
      <c r="G384" s="14">
        <f t="shared" si="55"/>
        <v>1.9167492566897919</v>
      </c>
      <c r="H384" s="14">
        <f t="shared" si="56"/>
        <v>3.6739277130208698</v>
      </c>
      <c r="I384" s="19">
        <f t="shared" si="57"/>
        <v>5.650516019845081E-2</v>
      </c>
      <c r="K384" s="11">
        <f t="shared" si="58"/>
        <v>2.8495749905648724</v>
      </c>
      <c r="L384" s="11">
        <f t="shared" si="59"/>
        <v>-1.8495749905648724</v>
      </c>
      <c r="M384" s="11">
        <f t="shared" si="60"/>
        <v>3.4209276457230477</v>
      </c>
    </row>
    <row r="385" spans="2:13">
      <c r="B385" t="s">
        <v>425</v>
      </c>
      <c r="C385" s="34">
        <v>0.68300000000000005</v>
      </c>
      <c r="D385" s="14">
        <f t="shared" si="53"/>
        <v>-5.452031714568939E-2</v>
      </c>
      <c r="E385" s="14">
        <f t="shared" si="54"/>
        <v>2.9724649816665525E-3</v>
      </c>
      <c r="F385" s="2">
        <v>3</v>
      </c>
      <c r="G385" s="14">
        <f t="shared" si="55"/>
        <v>-8.3250743310208097E-2</v>
      </c>
      <c r="H385" s="14">
        <f t="shared" si="56"/>
        <v>6.9306862617021583E-3</v>
      </c>
      <c r="I385" s="19">
        <f t="shared" si="57"/>
        <v>4.5388569278869244E-3</v>
      </c>
      <c r="K385" s="11">
        <f t="shared" si="58"/>
        <v>3.0409826926890542</v>
      </c>
      <c r="L385" s="11">
        <f t="shared" si="59"/>
        <v>-4.098269268905419E-2</v>
      </c>
      <c r="M385" s="11">
        <f t="shared" si="60"/>
        <v>1.6795811000454557E-3</v>
      </c>
    </row>
    <row r="386" spans="2:13">
      <c r="B386" t="s">
        <v>426</v>
      </c>
      <c r="C386" s="34">
        <v>0.62</v>
      </c>
      <c r="D386" s="14">
        <f t="shared" si="53"/>
        <v>8.4796828543106662E-3</v>
      </c>
      <c r="E386" s="14">
        <f t="shared" si="54"/>
        <v>7.1905021309690283E-5</v>
      </c>
      <c r="F386" s="2">
        <v>6</v>
      </c>
      <c r="G386" s="14">
        <f t="shared" si="55"/>
        <v>-3.0832507433102081</v>
      </c>
      <c r="H386" s="14">
        <f t="shared" si="56"/>
        <v>9.5064351461229499</v>
      </c>
      <c r="I386" s="19">
        <f t="shared" si="57"/>
        <v>-2.614498846358819E-2</v>
      </c>
      <c r="K386" s="11">
        <f t="shared" si="58"/>
        <v>2.8974269160959176</v>
      </c>
      <c r="L386" s="11">
        <f t="shared" si="59"/>
        <v>3.1025730839040824</v>
      </c>
      <c r="M386" s="11">
        <f t="shared" si="60"/>
        <v>9.6259597409660884</v>
      </c>
    </row>
    <row r="387" spans="2:13">
      <c r="B387" t="s">
        <v>427</v>
      </c>
      <c r="C387" s="34">
        <v>0.70199999999999996</v>
      </c>
      <c r="D387" s="14">
        <f t="shared" si="53"/>
        <v>-7.3520317145689296E-2</v>
      </c>
      <c r="E387" s="14">
        <f t="shared" si="54"/>
        <v>5.4052370332027351E-3</v>
      </c>
      <c r="F387" s="2">
        <v>1</v>
      </c>
      <c r="G387" s="14">
        <f t="shared" si="55"/>
        <v>1.9167492566897919</v>
      </c>
      <c r="H387" s="14">
        <f t="shared" si="56"/>
        <v>3.6739277130208698</v>
      </c>
      <c r="I387" s="19">
        <f t="shared" si="57"/>
        <v>-0.14092001324059772</v>
      </c>
      <c r="K387" s="11">
        <f t="shared" si="58"/>
        <v>3.0842772919790473</v>
      </c>
      <c r="L387" s="11">
        <f t="shared" si="59"/>
        <v>-2.0842772919790473</v>
      </c>
      <c r="M387" s="11">
        <f t="shared" si="60"/>
        <v>4.3442118298595105</v>
      </c>
    </row>
    <row r="388" spans="2:13">
      <c r="B388" t="s">
        <v>428</v>
      </c>
      <c r="C388" s="34">
        <v>0.753</v>
      </c>
      <c r="D388" s="14">
        <f t="shared" si="53"/>
        <v>-0.12452031714568934</v>
      </c>
      <c r="E388" s="14">
        <f t="shared" si="54"/>
        <v>1.5505309382063055E-2</v>
      </c>
      <c r="F388" s="2">
        <v>1</v>
      </c>
      <c r="G388" s="14">
        <f t="shared" si="55"/>
        <v>1.9167492566897919</v>
      </c>
      <c r="H388" s="14">
        <f t="shared" si="56"/>
        <v>3.6739277130208698</v>
      </c>
      <c r="I388" s="19">
        <f t="shared" si="57"/>
        <v>-0.23867422533177721</v>
      </c>
      <c r="K388" s="11">
        <f t="shared" si="58"/>
        <v>3.2004891111258722</v>
      </c>
      <c r="L388" s="11">
        <f t="shared" si="59"/>
        <v>-2.2004891111258722</v>
      </c>
      <c r="M388" s="11">
        <f t="shared" si="60"/>
        <v>4.8421523281835315</v>
      </c>
    </row>
    <row r="389" spans="2:13">
      <c r="B389" t="s">
        <v>429</v>
      </c>
      <c r="C389" s="34">
        <v>0.63200000000000001</v>
      </c>
      <c r="D389" s="14">
        <f t="shared" si="53"/>
        <v>-3.5203171456893445E-3</v>
      </c>
      <c r="E389" s="14">
        <f t="shared" si="54"/>
        <v>1.2392632806234374E-5</v>
      </c>
      <c r="F389" s="2">
        <v>1</v>
      </c>
      <c r="G389" s="14">
        <f t="shared" si="55"/>
        <v>1.9167492566897919</v>
      </c>
      <c r="H389" s="14">
        <f t="shared" si="56"/>
        <v>3.6739277130208698</v>
      </c>
      <c r="I389" s="19">
        <f t="shared" si="57"/>
        <v>-6.7475652723123806E-3</v>
      </c>
      <c r="K389" s="11">
        <f t="shared" si="58"/>
        <v>2.9247708735422293</v>
      </c>
      <c r="L389" s="11">
        <f t="shared" si="59"/>
        <v>-1.9247708735422293</v>
      </c>
      <c r="M389" s="11">
        <f t="shared" si="60"/>
        <v>3.7047429156365164</v>
      </c>
    </row>
    <row r="390" spans="2:13">
      <c r="B390" t="s">
        <v>430</v>
      </c>
      <c r="C390" s="34">
        <v>0.68300000000000005</v>
      </c>
      <c r="D390" s="14">
        <f t="shared" si="53"/>
        <v>-5.452031714568939E-2</v>
      </c>
      <c r="E390" s="14">
        <f t="shared" si="54"/>
        <v>2.9724649816665525E-3</v>
      </c>
      <c r="F390" s="2">
        <v>2</v>
      </c>
      <c r="G390" s="14">
        <f t="shared" si="55"/>
        <v>0.9167492566897919</v>
      </c>
      <c r="H390" s="14">
        <f t="shared" si="56"/>
        <v>0.84042919964128593</v>
      </c>
      <c r="I390" s="19">
        <f t="shared" si="57"/>
        <v>-4.9981460217802462E-2</v>
      </c>
      <c r="K390" s="11">
        <f t="shared" si="58"/>
        <v>3.0409826926890542</v>
      </c>
      <c r="L390" s="11">
        <f t="shared" si="59"/>
        <v>-1.0409826926890542</v>
      </c>
      <c r="M390" s="11">
        <f t="shared" si="60"/>
        <v>1.0836449664781538</v>
      </c>
    </row>
    <row r="391" spans="2:13">
      <c r="B391" t="s">
        <v>431</v>
      </c>
      <c r="C391" s="34">
        <v>0.39200000000000002</v>
      </c>
      <c r="D391" s="14">
        <f t="shared" si="53"/>
        <v>0.23647968285431065</v>
      </c>
      <c r="E391" s="14">
        <f t="shared" si="54"/>
        <v>5.5922640402875347E-2</v>
      </c>
      <c r="F391" s="2">
        <v>1</v>
      </c>
      <c r="G391" s="14">
        <f t="shared" si="55"/>
        <v>1.9167492566897919</v>
      </c>
      <c r="H391" s="14">
        <f t="shared" si="56"/>
        <v>3.6739277130208698</v>
      </c>
      <c r="I391" s="19">
        <f t="shared" si="57"/>
        <v>0.45327225633323764</v>
      </c>
      <c r="K391" s="11">
        <f t="shared" si="58"/>
        <v>2.3778917246159956</v>
      </c>
      <c r="L391" s="11">
        <f t="shared" si="59"/>
        <v>-1.3778917246159956</v>
      </c>
      <c r="M391" s="11">
        <f t="shared" si="60"/>
        <v>1.8985856047652427</v>
      </c>
    </row>
    <row r="392" spans="2:13">
      <c r="B392" t="s">
        <v>432</v>
      </c>
      <c r="C392" s="34">
        <v>0.52500000000000002</v>
      </c>
      <c r="D392" s="14">
        <f t="shared" si="53"/>
        <v>0.10347968285431064</v>
      </c>
      <c r="E392" s="14">
        <f t="shared" si="54"/>
        <v>1.0708044763628711E-2</v>
      </c>
      <c r="F392" s="2">
        <v>1</v>
      </c>
      <c r="G392" s="14">
        <f t="shared" si="55"/>
        <v>1.9167492566897919</v>
      </c>
      <c r="H392" s="14">
        <f t="shared" si="56"/>
        <v>3.6739277130208698</v>
      </c>
      <c r="I392" s="19">
        <f t="shared" si="57"/>
        <v>0.19834460519349531</v>
      </c>
      <c r="K392" s="11">
        <f t="shared" si="58"/>
        <v>2.6809539196459502</v>
      </c>
      <c r="L392" s="11">
        <f t="shared" si="59"/>
        <v>-1.6809539196459502</v>
      </c>
      <c r="M392" s="11">
        <f t="shared" si="60"/>
        <v>2.8256060799730838</v>
      </c>
    </row>
    <row r="393" spans="2:13">
      <c r="B393" t="s">
        <v>433</v>
      </c>
      <c r="C393" s="34">
        <v>0.68200000000000005</v>
      </c>
      <c r="D393" s="14">
        <f t="shared" si="53"/>
        <v>-5.3520317145689389E-2</v>
      </c>
      <c r="E393" s="14">
        <f t="shared" si="54"/>
        <v>2.8644243473751737E-3</v>
      </c>
      <c r="F393" s="2">
        <v>2</v>
      </c>
      <c r="G393" s="14">
        <f t="shared" si="55"/>
        <v>0.9167492566897919</v>
      </c>
      <c r="H393" s="14">
        <f t="shared" si="56"/>
        <v>0.84042919964128593</v>
      </c>
      <c r="I393" s="19">
        <f t="shared" si="57"/>
        <v>-4.9064710961112673E-2</v>
      </c>
      <c r="K393" s="11">
        <f t="shared" si="58"/>
        <v>3.0387040295685281</v>
      </c>
      <c r="L393" s="11">
        <f t="shared" si="59"/>
        <v>-1.0387040295685281</v>
      </c>
      <c r="M393" s="11">
        <f t="shared" si="60"/>
        <v>1.0789060610418977</v>
      </c>
    </row>
    <row r="394" spans="2:13">
      <c r="B394" t="s">
        <v>434</v>
      </c>
      <c r="C394" s="34">
        <v>0.88900000000000001</v>
      </c>
      <c r="D394" s="14">
        <f t="shared" si="53"/>
        <v>-0.26052031714568935</v>
      </c>
      <c r="E394" s="14">
        <f t="shared" si="54"/>
        <v>6.7870835645690561E-2</v>
      </c>
      <c r="F394" s="2">
        <v>1</v>
      </c>
      <c r="G394" s="14">
        <f t="shared" si="55"/>
        <v>1.9167492566897919</v>
      </c>
      <c r="H394" s="14">
        <f t="shared" si="56"/>
        <v>3.6739277130208698</v>
      </c>
      <c r="I394" s="19">
        <f t="shared" si="57"/>
        <v>-0.49935212424158892</v>
      </c>
      <c r="K394" s="11">
        <f t="shared" si="58"/>
        <v>3.5103872955174049</v>
      </c>
      <c r="L394" s="11">
        <f t="shared" si="59"/>
        <v>-2.5103872955174049</v>
      </c>
      <c r="M394" s="11">
        <f t="shared" si="60"/>
        <v>6.3020443734951908</v>
      </c>
    </row>
    <row r="395" spans="2:13">
      <c r="B395" t="s">
        <v>435</v>
      </c>
      <c r="C395" s="34">
        <v>0.67400000000000004</v>
      </c>
      <c r="D395" s="14">
        <f t="shared" si="53"/>
        <v>-4.5520317145689382E-2</v>
      </c>
      <c r="E395" s="14">
        <f t="shared" si="54"/>
        <v>2.0720992730441428E-3</v>
      </c>
      <c r="F395" s="2">
        <v>2</v>
      </c>
      <c r="G395" s="14">
        <f t="shared" si="55"/>
        <v>0.9167492566897919</v>
      </c>
      <c r="H395" s="14">
        <f t="shared" si="56"/>
        <v>0.84042919964128593</v>
      </c>
      <c r="I395" s="19">
        <f t="shared" si="57"/>
        <v>-4.1730716907594327E-2</v>
      </c>
      <c r="K395" s="11">
        <f t="shared" si="58"/>
        <v>3.0204747246043206</v>
      </c>
      <c r="L395" s="11">
        <f t="shared" si="59"/>
        <v>-1.0204747246043206</v>
      </c>
      <c r="M395" s="11">
        <f t="shared" si="60"/>
        <v>1.041368663556264</v>
      </c>
    </row>
    <row r="396" spans="2:13">
      <c r="B396" t="s">
        <v>436</v>
      </c>
      <c r="C396" s="34">
        <v>0.31</v>
      </c>
      <c r="D396" s="14">
        <f t="shared" si="53"/>
        <v>0.31847968285431066</v>
      </c>
      <c r="E396" s="14">
        <f t="shared" si="54"/>
        <v>0.1014293083909823</v>
      </c>
      <c r="F396" s="2">
        <v>5</v>
      </c>
      <c r="G396" s="14">
        <f t="shared" si="55"/>
        <v>-2.0832507433102081</v>
      </c>
      <c r="H396" s="14">
        <f t="shared" si="56"/>
        <v>4.3399336595025346</v>
      </c>
      <c r="I396" s="19">
        <f t="shared" si="57"/>
        <v>-0.66347303603544205</v>
      </c>
      <c r="K396" s="11">
        <f t="shared" si="58"/>
        <v>2.1910413487328655</v>
      </c>
      <c r="L396" s="11">
        <f t="shared" si="59"/>
        <v>2.8089586512671345</v>
      </c>
      <c r="M396" s="11">
        <f t="shared" si="60"/>
        <v>7.8902487045284797</v>
      </c>
    </row>
    <row r="397" spans="2:13">
      <c r="B397" t="s">
        <v>437</v>
      </c>
      <c r="C397" s="34">
        <v>0.47099999999999997</v>
      </c>
      <c r="D397" s="14">
        <f t="shared" si="53"/>
        <v>0.15747968285431069</v>
      </c>
      <c r="E397" s="14">
        <f t="shared" si="54"/>
        <v>2.4799850511894275E-2</v>
      </c>
      <c r="F397" s="2">
        <v>2</v>
      </c>
      <c r="G397" s="14">
        <f t="shared" si="55"/>
        <v>0.9167492566897919</v>
      </c>
      <c r="H397" s="14">
        <f t="shared" si="56"/>
        <v>0.84042919964128593</v>
      </c>
      <c r="I397" s="19">
        <f t="shared" si="57"/>
        <v>0.14436938220043349</v>
      </c>
      <c r="K397" s="11">
        <f t="shared" si="58"/>
        <v>2.5579061111375472</v>
      </c>
      <c r="L397" s="11">
        <f t="shared" si="59"/>
        <v>-0.55790611113754718</v>
      </c>
      <c r="M397" s="11">
        <f t="shared" si="60"/>
        <v>0.31125922884462115</v>
      </c>
    </row>
    <row r="398" spans="2:13">
      <c r="B398" t="s">
        <v>438</v>
      </c>
      <c r="C398" s="34">
        <v>0.68100000000000005</v>
      </c>
      <c r="D398" s="14">
        <f t="shared" si="53"/>
        <v>-5.2520317145689388E-2</v>
      </c>
      <c r="E398" s="14">
        <f t="shared" si="54"/>
        <v>2.7583837130837948E-3</v>
      </c>
      <c r="F398" s="2">
        <v>4</v>
      </c>
      <c r="G398" s="14">
        <f t="shared" si="55"/>
        <v>-1.0832507433102081</v>
      </c>
      <c r="H398" s="14">
        <f t="shared" si="56"/>
        <v>1.1734321728821184</v>
      </c>
      <c r="I398" s="19">
        <f t="shared" si="57"/>
        <v>5.6892672586955899E-2</v>
      </c>
      <c r="K398" s="11">
        <f t="shared" si="58"/>
        <v>3.0364253664480021</v>
      </c>
      <c r="L398" s="11">
        <f t="shared" si="59"/>
        <v>0.96357463355199791</v>
      </c>
      <c r="M398" s="11">
        <f t="shared" si="60"/>
        <v>0.92847607442486702</v>
      </c>
    </row>
    <row r="399" spans="2:13">
      <c r="B399" t="s">
        <v>439</v>
      </c>
      <c r="C399" s="34">
        <v>0.48699999999999999</v>
      </c>
      <c r="D399" s="14">
        <f t="shared" si="53"/>
        <v>0.14147968285431067</v>
      </c>
      <c r="E399" s="14">
        <f t="shared" si="54"/>
        <v>2.0016500660556328E-2</v>
      </c>
      <c r="F399" s="2">
        <v>1</v>
      </c>
      <c r="G399" s="14">
        <f t="shared" si="55"/>
        <v>1.9167492566897919</v>
      </c>
      <c r="H399" s="14">
        <f t="shared" si="56"/>
        <v>3.6739277130208698</v>
      </c>
      <c r="I399" s="19">
        <f t="shared" si="57"/>
        <v>0.27118107694770749</v>
      </c>
      <c r="K399" s="11">
        <f t="shared" si="58"/>
        <v>2.5943647210659631</v>
      </c>
      <c r="L399" s="11">
        <f t="shared" si="59"/>
        <v>-1.5943647210659631</v>
      </c>
      <c r="M399" s="11">
        <f t="shared" si="60"/>
        <v>2.5419988637797464</v>
      </c>
    </row>
    <row r="400" spans="2:13">
      <c r="B400" t="s">
        <v>440</v>
      </c>
      <c r="C400" s="34">
        <v>0.64100000000000001</v>
      </c>
      <c r="D400" s="14">
        <f t="shared" si="53"/>
        <v>-1.2520317145689353E-2</v>
      </c>
      <c r="E400" s="14">
        <f t="shared" si="54"/>
        <v>1.5675834142864277E-4</v>
      </c>
      <c r="F400" s="2">
        <v>2</v>
      </c>
      <c r="G400" s="14">
        <f t="shared" si="55"/>
        <v>0.9167492566897919</v>
      </c>
      <c r="H400" s="14">
        <f t="shared" si="56"/>
        <v>0.84042919964128593</v>
      </c>
      <c r="I400" s="19">
        <f t="shared" si="57"/>
        <v>-1.147799143683117E-2</v>
      </c>
      <c r="K400" s="11">
        <f t="shared" si="58"/>
        <v>2.9452788416269633</v>
      </c>
      <c r="L400" s="11">
        <f t="shared" si="59"/>
        <v>-0.9452788416269633</v>
      </c>
      <c r="M400" s="11">
        <f t="shared" si="60"/>
        <v>0.89355208842761358</v>
      </c>
    </row>
    <row r="401" spans="2:13">
      <c r="B401" t="s">
        <v>441</v>
      </c>
      <c r="C401" s="34">
        <v>0.38300000000000001</v>
      </c>
      <c r="D401" s="14">
        <f t="shared" si="53"/>
        <v>0.24547968285431065</v>
      </c>
      <c r="E401" s="14">
        <f t="shared" si="54"/>
        <v>6.0260274694252942E-2</v>
      </c>
      <c r="F401" s="2">
        <v>4</v>
      </c>
      <c r="G401" s="14">
        <f t="shared" si="55"/>
        <v>-1.0832507433102081</v>
      </c>
      <c r="H401" s="14">
        <f t="shared" si="56"/>
        <v>1.1734321728821184</v>
      </c>
      <c r="I401" s="19">
        <f t="shared" si="57"/>
        <v>-0.26591604891948617</v>
      </c>
      <c r="K401" s="11">
        <f t="shared" si="58"/>
        <v>2.3573837565312616</v>
      </c>
      <c r="L401" s="11">
        <f t="shared" si="59"/>
        <v>1.6426162434687384</v>
      </c>
      <c r="M401" s="11">
        <f t="shared" si="60"/>
        <v>2.6981881233073497</v>
      </c>
    </row>
    <row r="402" spans="2:13">
      <c r="B402" t="s">
        <v>442</v>
      </c>
      <c r="C402" s="34">
        <v>0.56399999999999995</v>
      </c>
      <c r="D402" s="14">
        <f t="shared" ref="D402:D465" si="61">(C$1011-C402)</f>
        <v>6.4479682854310716E-2</v>
      </c>
      <c r="E402" s="14">
        <f t="shared" ref="E402:E465" si="62">D402^2</f>
        <v>4.1576295009924909E-3</v>
      </c>
      <c r="F402" s="2">
        <v>3</v>
      </c>
      <c r="G402" s="14">
        <f t="shared" ref="G402:G465" si="63">(F$1011-F402)</f>
        <v>-8.3250743310208097E-2</v>
      </c>
      <c r="H402" s="14">
        <f t="shared" ref="H402:H465" si="64">G402^2</f>
        <v>6.9306862617021583E-3</v>
      </c>
      <c r="I402" s="19">
        <f t="shared" ref="I402:I465" si="65">D402*G402</f>
        <v>-5.367981526027848E-3</v>
      </c>
      <c r="K402" s="11">
        <f t="shared" ref="K402:K465" si="66">C402*$G$1015+$G$1018</f>
        <v>2.769821781346463</v>
      </c>
      <c r="L402" s="11">
        <f t="shared" ref="L402:L465" si="67">F402-K402</f>
        <v>0.23017821865353705</v>
      </c>
      <c r="M402" s="11">
        <f t="shared" ref="M402:M465" si="68">L402^2</f>
        <v>5.2982012342515511E-2</v>
      </c>
    </row>
    <row r="403" spans="2:13">
      <c r="B403" t="s">
        <v>443</v>
      </c>
      <c r="C403" s="34">
        <v>0.39</v>
      </c>
      <c r="D403" s="14">
        <f t="shared" si="61"/>
        <v>0.23847968285431065</v>
      </c>
      <c r="E403" s="14">
        <f t="shared" si="62"/>
        <v>5.6872559134292587E-2</v>
      </c>
      <c r="F403" s="2">
        <v>2</v>
      </c>
      <c r="G403" s="14">
        <f t="shared" si="63"/>
        <v>0.9167492566897919</v>
      </c>
      <c r="H403" s="14">
        <f t="shared" si="64"/>
        <v>0.84042919964128593</v>
      </c>
      <c r="I403" s="19">
        <f t="shared" si="65"/>
        <v>0.2186260719923066</v>
      </c>
      <c r="K403" s="11">
        <f t="shared" si="66"/>
        <v>2.3733343983749435</v>
      </c>
      <c r="L403" s="11">
        <f t="shared" si="67"/>
        <v>-0.37333439837494353</v>
      </c>
      <c r="M403" s="11">
        <f t="shared" si="68"/>
        <v>0.13937857300998105</v>
      </c>
    </row>
    <row r="404" spans="2:13">
      <c r="B404" t="s">
        <v>444</v>
      </c>
      <c r="C404" s="34">
        <v>0.629</v>
      </c>
      <c r="D404" s="14">
        <f t="shared" si="61"/>
        <v>-5.2031714568934184E-4</v>
      </c>
      <c r="E404" s="14">
        <f t="shared" si="62"/>
        <v>2.7072993209830379E-7</v>
      </c>
      <c r="F404" s="2">
        <v>3</v>
      </c>
      <c r="G404" s="14">
        <f t="shared" si="63"/>
        <v>-8.3250743310208097E-2</v>
      </c>
      <c r="H404" s="14">
        <f t="shared" si="64"/>
        <v>6.9306862617021583E-3</v>
      </c>
      <c r="I404" s="19">
        <f t="shared" si="65"/>
        <v>4.3316789135683546E-5</v>
      </c>
      <c r="K404" s="11">
        <f t="shared" si="66"/>
        <v>2.9179348841806512</v>
      </c>
      <c r="L404" s="11">
        <f t="shared" si="67"/>
        <v>8.2065115819348833E-2</v>
      </c>
      <c r="M404" s="11">
        <f t="shared" si="68"/>
        <v>6.7346832344431376E-3</v>
      </c>
    </row>
    <row r="405" spans="2:13">
      <c r="B405" t="s">
        <v>445</v>
      </c>
      <c r="C405" s="34">
        <v>0.74099999999999999</v>
      </c>
      <c r="D405" s="14">
        <f t="shared" si="61"/>
        <v>-0.11252031714568933</v>
      </c>
      <c r="E405" s="14">
        <f t="shared" si="62"/>
        <v>1.2660821770566509E-2</v>
      </c>
      <c r="F405" s="2">
        <v>14</v>
      </c>
      <c r="G405" s="14">
        <f t="shared" si="63"/>
        <v>-11.083250743310208</v>
      </c>
      <c r="H405" s="14">
        <f t="shared" si="64"/>
        <v>122.83844703908628</v>
      </c>
      <c r="I405" s="19">
        <f t="shared" si="65"/>
        <v>1.2470908886424616</v>
      </c>
      <c r="K405" s="11">
        <f t="shared" si="66"/>
        <v>3.1731451536795605</v>
      </c>
      <c r="L405" s="11">
        <f t="shared" si="67"/>
        <v>10.82685484632044</v>
      </c>
      <c r="M405" s="11">
        <f t="shared" si="68"/>
        <v>117.22078586329241</v>
      </c>
    </row>
    <row r="406" spans="2:13">
      <c r="B406" t="s">
        <v>446</v>
      </c>
      <c r="C406" s="34">
        <v>0.51600000000000001</v>
      </c>
      <c r="D406" s="14">
        <f t="shared" si="61"/>
        <v>0.11247968285431065</v>
      </c>
      <c r="E406" s="14">
        <f t="shared" si="62"/>
        <v>1.2651679055006304E-2</v>
      </c>
      <c r="F406" s="2">
        <v>2</v>
      </c>
      <c r="G406" s="14">
        <f t="shared" si="63"/>
        <v>0.9167492566897919</v>
      </c>
      <c r="H406" s="14">
        <f t="shared" si="64"/>
        <v>0.84042919964128593</v>
      </c>
      <c r="I406" s="19">
        <f t="shared" si="65"/>
        <v>0.10311566564939281</v>
      </c>
      <c r="K406" s="11">
        <f t="shared" si="66"/>
        <v>2.6604459515612167</v>
      </c>
      <c r="L406" s="11">
        <f t="shared" si="67"/>
        <v>-0.66044595156121666</v>
      </c>
      <c r="M406" s="11">
        <f t="shared" si="68"/>
        <v>0.43618885493360093</v>
      </c>
    </row>
    <row r="407" spans="2:13">
      <c r="B407" t="s">
        <v>447</v>
      </c>
      <c r="C407" s="34">
        <v>0.70699999999999996</v>
      </c>
      <c r="D407" s="14">
        <f t="shared" si="61"/>
        <v>-7.85203171456893E-2</v>
      </c>
      <c r="E407" s="14">
        <f t="shared" si="62"/>
        <v>6.165440204659629E-3</v>
      </c>
      <c r="F407" s="2">
        <v>7</v>
      </c>
      <c r="G407" s="14">
        <f t="shared" si="63"/>
        <v>-4.0832507433102077</v>
      </c>
      <c r="H407" s="14">
        <f t="shared" si="64"/>
        <v>16.672936632743362</v>
      </c>
      <c r="I407" s="19">
        <f t="shared" si="65"/>
        <v>0.32061814335008909</v>
      </c>
      <c r="K407" s="11">
        <f t="shared" si="66"/>
        <v>3.0956706075816776</v>
      </c>
      <c r="L407" s="11">
        <f t="shared" si="67"/>
        <v>3.9043293924183224</v>
      </c>
      <c r="M407" s="11">
        <f t="shared" si="68"/>
        <v>15.243788004501626</v>
      </c>
    </row>
    <row r="408" spans="2:13">
      <c r="B408" t="s">
        <v>448</v>
      </c>
      <c r="C408" s="34">
        <v>0.61899999999999999</v>
      </c>
      <c r="D408" s="14">
        <f t="shared" si="61"/>
        <v>9.479682854310667E-3</v>
      </c>
      <c r="E408" s="14">
        <f t="shared" si="62"/>
        <v>8.9864387018311637E-5</v>
      </c>
      <c r="F408" s="2">
        <v>2</v>
      </c>
      <c r="G408" s="14">
        <f t="shared" si="63"/>
        <v>0.9167492566897919</v>
      </c>
      <c r="H408" s="14">
        <f t="shared" si="64"/>
        <v>0.84042919964128593</v>
      </c>
      <c r="I408" s="19">
        <f t="shared" si="65"/>
        <v>8.6904922103442691E-3</v>
      </c>
      <c r="K408" s="11">
        <f t="shared" si="66"/>
        <v>2.8951482529753916</v>
      </c>
      <c r="L408" s="11">
        <f t="shared" si="67"/>
        <v>-0.89514825297539158</v>
      </c>
      <c r="M408" s="11">
        <f t="shared" si="68"/>
        <v>0.80129039480489561</v>
      </c>
    </row>
    <row r="409" spans="2:13">
      <c r="B409" t="s">
        <v>449</v>
      </c>
      <c r="C409" s="34">
        <v>0.748</v>
      </c>
      <c r="D409" s="14">
        <f t="shared" si="61"/>
        <v>-0.11952031714568934</v>
      </c>
      <c r="E409" s="14">
        <f t="shared" si="62"/>
        <v>1.428510621060616E-2</v>
      </c>
      <c r="F409" s="2">
        <v>3</v>
      </c>
      <c r="G409" s="14">
        <f t="shared" si="63"/>
        <v>-8.3250743310208097E-2</v>
      </c>
      <c r="H409" s="14">
        <f t="shared" si="64"/>
        <v>6.9306862617021583E-3</v>
      </c>
      <c r="I409" s="19">
        <f t="shared" si="65"/>
        <v>9.9501552430504465E-3</v>
      </c>
      <c r="K409" s="11">
        <f t="shared" si="66"/>
        <v>3.1890957955232424</v>
      </c>
      <c r="L409" s="11">
        <f t="shared" si="67"/>
        <v>-0.1890957955232424</v>
      </c>
      <c r="M409" s="11">
        <f t="shared" si="68"/>
        <v>3.5757219884567905E-2</v>
      </c>
    </row>
    <row r="410" spans="2:13">
      <c r="B410" t="s">
        <v>450</v>
      </c>
      <c r="C410" s="34">
        <v>0.64800000000000002</v>
      </c>
      <c r="D410" s="14">
        <f t="shared" si="61"/>
        <v>-1.9520317145689359E-2</v>
      </c>
      <c r="E410" s="14">
        <f t="shared" si="62"/>
        <v>3.8104278146829394E-4</v>
      </c>
      <c r="F410" s="2">
        <v>4</v>
      </c>
      <c r="G410" s="14">
        <f t="shared" si="63"/>
        <v>-1.0832507433102081</v>
      </c>
      <c r="H410" s="14">
        <f t="shared" si="64"/>
        <v>1.1734321728821184</v>
      </c>
      <c r="I410" s="19">
        <f t="shared" si="65"/>
        <v>2.1145398057718999E-2</v>
      </c>
      <c r="K410" s="11">
        <f t="shared" si="66"/>
        <v>2.9612294834706452</v>
      </c>
      <c r="L410" s="11">
        <f t="shared" si="67"/>
        <v>1.0387705165293548</v>
      </c>
      <c r="M410" s="11">
        <f t="shared" si="68"/>
        <v>1.0790441860106625</v>
      </c>
    </row>
    <row r="411" spans="2:13">
      <c r="B411" t="s">
        <v>451</v>
      </c>
      <c r="C411" s="34">
        <v>0.69899999999999995</v>
      </c>
      <c r="D411" s="14">
        <f t="shared" si="61"/>
        <v>-7.0520317145689293E-2</v>
      </c>
      <c r="E411" s="14">
        <f t="shared" si="62"/>
        <v>4.9731151303285996E-3</v>
      </c>
      <c r="F411" s="2">
        <v>7</v>
      </c>
      <c r="G411" s="14">
        <f t="shared" si="63"/>
        <v>-4.0832507433102077</v>
      </c>
      <c r="H411" s="14">
        <f t="shared" si="64"/>
        <v>16.672936632743362</v>
      </c>
      <c r="I411" s="19">
        <f t="shared" si="65"/>
        <v>0.28795213740360737</v>
      </c>
      <c r="K411" s="11">
        <f t="shared" si="66"/>
        <v>3.0774413026174696</v>
      </c>
      <c r="L411" s="11">
        <f t="shared" si="67"/>
        <v>3.9225586973825304</v>
      </c>
      <c r="M411" s="11">
        <f t="shared" si="68"/>
        <v>15.386466734411334</v>
      </c>
    </row>
    <row r="412" spans="2:13">
      <c r="B412" t="s">
        <v>452</v>
      </c>
      <c r="C412" s="34">
        <v>0.61</v>
      </c>
      <c r="D412" s="14">
        <f t="shared" si="61"/>
        <v>1.8479682854310675E-2</v>
      </c>
      <c r="E412" s="14">
        <f t="shared" si="62"/>
        <v>3.4149867839590394E-4</v>
      </c>
      <c r="F412" s="2">
        <v>4</v>
      </c>
      <c r="G412" s="14">
        <f t="shared" si="63"/>
        <v>-1.0832507433102081</v>
      </c>
      <c r="H412" s="14">
        <f t="shared" si="64"/>
        <v>1.1734321728821184</v>
      </c>
      <c r="I412" s="19">
        <f t="shared" si="65"/>
        <v>-2.0018130188068948E-2</v>
      </c>
      <c r="K412" s="11">
        <f t="shared" si="66"/>
        <v>2.874640284890658</v>
      </c>
      <c r="L412" s="11">
        <f t="shared" si="67"/>
        <v>1.125359715109342</v>
      </c>
      <c r="M412" s="11">
        <f t="shared" si="68"/>
        <v>1.2664344883909793</v>
      </c>
    </row>
    <row r="413" spans="2:13">
      <c r="B413" t="s">
        <v>453</v>
      </c>
      <c r="C413" s="34">
        <v>0.81599999999999995</v>
      </c>
      <c r="D413" s="14">
        <f t="shared" si="61"/>
        <v>-0.18752031714568929</v>
      </c>
      <c r="E413" s="14">
        <f t="shared" si="62"/>
        <v>3.5163869342419891E-2</v>
      </c>
      <c r="F413" s="2">
        <v>1</v>
      </c>
      <c r="G413" s="14">
        <f t="shared" si="63"/>
        <v>1.9167492566897919</v>
      </c>
      <c r="H413" s="14">
        <f t="shared" si="64"/>
        <v>3.6739277130208698</v>
      </c>
      <c r="I413" s="19">
        <f t="shared" si="65"/>
        <v>-0.35942942850323401</v>
      </c>
      <c r="K413" s="11">
        <f t="shared" si="66"/>
        <v>3.3440448877190088</v>
      </c>
      <c r="L413" s="11">
        <f t="shared" si="67"/>
        <v>-2.3440448877190088</v>
      </c>
      <c r="M413" s="11">
        <f t="shared" si="68"/>
        <v>5.4945464356416203</v>
      </c>
    </row>
    <row r="414" spans="2:13">
      <c r="B414" t="s">
        <v>454</v>
      </c>
      <c r="C414" s="34">
        <v>0.68500000000000005</v>
      </c>
      <c r="D414" s="14">
        <f t="shared" si="61"/>
        <v>-5.6520317145689392E-2</v>
      </c>
      <c r="E414" s="14">
        <f t="shared" si="62"/>
        <v>3.1945462502493104E-3</v>
      </c>
      <c r="F414" s="2">
        <v>2</v>
      </c>
      <c r="G414" s="14">
        <f t="shared" si="63"/>
        <v>0.9167492566897919</v>
      </c>
      <c r="H414" s="14">
        <f t="shared" si="64"/>
        <v>0.84042919964128593</v>
      </c>
      <c r="I414" s="19">
        <f t="shared" si="65"/>
        <v>-5.1814958731182054E-2</v>
      </c>
      <c r="K414" s="11">
        <f t="shared" si="66"/>
        <v>3.0455400189301063</v>
      </c>
      <c r="L414" s="11">
        <f t="shared" si="67"/>
        <v>-1.0455400189301063</v>
      </c>
      <c r="M414" s="11">
        <f t="shared" si="68"/>
        <v>1.093153931184367</v>
      </c>
    </row>
    <row r="415" spans="2:13">
      <c r="B415" t="s">
        <v>455</v>
      </c>
      <c r="C415" s="34">
        <v>0.53500000000000003</v>
      </c>
      <c r="D415" s="14">
        <f t="shared" si="61"/>
        <v>9.3479682854310631E-2</v>
      </c>
      <c r="E415" s="14">
        <f t="shared" si="62"/>
        <v>8.7384511065424966E-3</v>
      </c>
      <c r="F415" s="2">
        <v>7</v>
      </c>
      <c r="G415" s="14">
        <f t="shared" si="63"/>
        <v>-4.0832507433102077</v>
      </c>
      <c r="H415" s="14">
        <f t="shared" si="64"/>
        <v>16.672936632743362</v>
      </c>
      <c r="I415" s="19">
        <f t="shared" si="65"/>
        <v>-0.38170098449926637</v>
      </c>
      <c r="K415" s="11">
        <f t="shared" si="66"/>
        <v>2.7037405508512098</v>
      </c>
      <c r="L415" s="11">
        <f t="shared" si="67"/>
        <v>4.2962594491487902</v>
      </c>
      <c r="M415" s="11">
        <f t="shared" si="68"/>
        <v>18.457845254400265</v>
      </c>
    </row>
    <row r="416" spans="2:13">
      <c r="B416" t="s">
        <v>456</v>
      </c>
      <c r="C416" s="34">
        <v>0.74</v>
      </c>
      <c r="D416" s="14">
        <f t="shared" si="61"/>
        <v>-0.11152031714568933</v>
      </c>
      <c r="E416" s="14">
        <f t="shared" si="62"/>
        <v>1.2436781136275129E-2</v>
      </c>
      <c r="F416" s="2">
        <v>1</v>
      </c>
      <c r="G416" s="14">
        <f t="shared" si="63"/>
        <v>1.9167492566897919</v>
      </c>
      <c r="H416" s="14">
        <f t="shared" si="64"/>
        <v>3.6739277130208698</v>
      </c>
      <c r="I416" s="19">
        <f t="shared" si="65"/>
        <v>-0.21375648499480987</v>
      </c>
      <c r="K416" s="11">
        <f t="shared" si="66"/>
        <v>3.1708664905590345</v>
      </c>
      <c r="L416" s="11">
        <f t="shared" si="67"/>
        <v>-2.1708664905590345</v>
      </c>
      <c r="M416" s="11">
        <f t="shared" si="68"/>
        <v>4.7126613198320983</v>
      </c>
    </row>
    <row r="417" spans="2:13">
      <c r="B417" t="s">
        <v>457</v>
      </c>
      <c r="C417" s="34">
        <v>0.56599999999999995</v>
      </c>
      <c r="D417" s="14">
        <f t="shared" si="61"/>
        <v>6.2479682854310714E-2</v>
      </c>
      <c r="E417" s="14">
        <f t="shared" si="62"/>
        <v>3.9037107695752481E-3</v>
      </c>
      <c r="F417" s="2">
        <v>2</v>
      </c>
      <c r="G417" s="14">
        <f t="shared" si="63"/>
        <v>0.9167492566897919</v>
      </c>
      <c r="H417" s="14">
        <f t="shared" si="64"/>
        <v>0.84042919964128593</v>
      </c>
      <c r="I417" s="19">
        <f t="shared" si="65"/>
        <v>5.7278202814903284E-2</v>
      </c>
      <c r="K417" s="11">
        <f t="shared" si="66"/>
        <v>2.774379107587515</v>
      </c>
      <c r="L417" s="11">
        <f t="shared" si="67"/>
        <v>-0.77437910758751505</v>
      </c>
      <c r="M417" s="11">
        <f t="shared" si="68"/>
        <v>0.59966300226803626</v>
      </c>
    </row>
    <row r="418" spans="2:13">
      <c r="B418" t="s">
        <v>458</v>
      </c>
      <c r="C418" s="34">
        <v>0.53200000000000003</v>
      </c>
      <c r="D418" s="14">
        <f t="shared" si="61"/>
        <v>9.6479682854310633E-2</v>
      </c>
      <c r="E418" s="14">
        <f t="shared" si="62"/>
        <v>9.3083292036683606E-3</v>
      </c>
      <c r="F418" s="2">
        <v>11</v>
      </c>
      <c r="G418" s="14">
        <f t="shared" si="63"/>
        <v>-8.0832507433102077</v>
      </c>
      <c r="H418" s="14">
        <f t="shared" si="64"/>
        <v>65.338942579225019</v>
      </c>
      <c r="I418" s="19">
        <f t="shared" si="65"/>
        <v>-0.77986946814643954</v>
      </c>
      <c r="K418" s="11">
        <f t="shared" si="66"/>
        <v>2.6969045614896321</v>
      </c>
      <c r="L418" s="11">
        <f t="shared" si="67"/>
        <v>8.3030954385103684</v>
      </c>
      <c r="M418" s="11">
        <f t="shared" si="68"/>
        <v>68.94139386101169</v>
      </c>
    </row>
    <row r="419" spans="2:13">
      <c r="B419" t="s">
        <v>459</v>
      </c>
      <c r="C419" s="34">
        <v>0.755</v>
      </c>
      <c r="D419" s="14">
        <f t="shared" si="61"/>
        <v>-0.12652031714568934</v>
      </c>
      <c r="E419" s="14">
        <f t="shared" si="62"/>
        <v>1.6007390650645811E-2</v>
      </c>
      <c r="F419" s="2">
        <v>2</v>
      </c>
      <c r="G419" s="14">
        <f t="shared" si="63"/>
        <v>0.9167492566897919</v>
      </c>
      <c r="H419" s="14">
        <f t="shared" si="64"/>
        <v>0.84042919964128593</v>
      </c>
      <c r="I419" s="19">
        <f t="shared" si="65"/>
        <v>-0.11598740669946744</v>
      </c>
      <c r="K419" s="11">
        <f t="shared" si="66"/>
        <v>3.2050464373669243</v>
      </c>
      <c r="L419" s="11">
        <f t="shared" si="67"/>
        <v>-1.2050464373669243</v>
      </c>
      <c r="M419" s="11">
        <f t="shared" si="68"/>
        <v>1.4521369162107165</v>
      </c>
    </row>
    <row r="420" spans="2:13">
      <c r="B420" t="s">
        <v>460</v>
      </c>
      <c r="C420" s="34">
        <v>0.70899999999999996</v>
      </c>
      <c r="D420" s="14">
        <f t="shared" si="61"/>
        <v>-8.0520317145689302E-2</v>
      </c>
      <c r="E420" s="14">
        <f t="shared" si="62"/>
        <v>6.4835214732423862E-3</v>
      </c>
      <c r="F420" s="2">
        <v>2</v>
      </c>
      <c r="G420" s="14">
        <f t="shared" si="63"/>
        <v>0.9167492566897919</v>
      </c>
      <c r="H420" s="14">
        <f t="shared" si="64"/>
        <v>0.84042919964128593</v>
      </c>
      <c r="I420" s="19">
        <f t="shared" si="65"/>
        <v>-7.3816940891736973E-2</v>
      </c>
      <c r="K420" s="11">
        <f t="shared" si="66"/>
        <v>3.1002279338227297</v>
      </c>
      <c r="L420" s="11">
        <f t="shared" si="67"/>
        <v>-1.1002279338227297</v>
      </c>
      <c r="M420" s="11">
        <f t="shared" si="68"/>
        <v>1.2105015063638327</v>
      </c>
    </row>
    <row r="421" spans="2:13">
      <c r="B421" t="s">
        <v>461</v>
      </c>
      <c r="C421" s="34">
        <v>0.86599999999999999</v>
      </c>
      <c r="D421" s="14">
        <f t="shared" si="61"/>
        <v>-0.23752031714568933</v>
      </c>
      <c r="E421" s="14">
        <f t="shared" si="62"/>
        <v>5.6415901056988842E-2</v>
      </c>
      <c r="F421" s="2">
        <v>2</v>
      </c>
      <c r="G421" s="14">
        <f t="shared" si="63"/>
        <v>0.9167492566897919</v>
      </c>
      <c r="H421" s="14">
        <f t="shared" si="64"/>
        <v>0.84042919964128593</v>
      </c>
      <c r="I421" s="19">
        <f t="shared" si="65"/>
        <v>-0.21774657419203433</v>
      </c>
      <c r="K421" s="11">
        <f t="shared" si="66"/>
        <v>3.4579780437453076</v>
      </c>
      <c r="L421" s="11">
        <f t="shared" si="67"/>
        <v>-1.4579780437453076</v>
      </c>
      <c r="M421" s="11">
        <f t="shared" si="68"/>
        <v>2.1256999760433941</v>
      </c>
    </row>
    <row r="422" spans="2:13">
      <c r="B422" t="s">
        <v>462</v>
      </c>
      <c r="C422" s="34">
        <v>0.54600000000000004</v>
      </c>
      <c r="D422" s="14">
        <f t="shared" si="61"/>
        <v>8.2479682854310621E-2</v>
      </c>
      <c r="E422" s="14">
        <f t="shared" si="62"/>
        <v>6.8028980837476615E-3</v>
      </c>
      <c r="F422" s="2">
        <v>1</v>
      </c>
      <c r="G422" s="14">
        <f t="shared" si="63"/>
        <v>1.9167492566897919</v>
      </c>
      <c r="H422" s="14">
        <f t="shared" si="64"/>
        <v>3.6739277130208698</v>
      </c>
      <c r="I422" s="19">
        <f t="shared" si="65"/>
        <v>0.15809287080300966</v>
      </c>
      <c r="K422" s="11">
        <f t="shared" si="66"/>
        <v>2.7288058451769954</v>
      </c>
      <c r="L422" s="11">
        <f t="shared" si="67"/>
        <v>-1.7288058451769954</v>
      </c>
      <c r="M422" s="11">
        <f t="shared" si="68"/>
        <v>2.9887696503181456</v>
      </c>
    </row>
    <row r="423" spans="2:13">
      <c r="B423" t="s">
        <v>463</v>
      </c>
      <c r="C423" s="34">
        <v>0.49</v>
      </c>
      <c r="D423" s="14">
        <f t="shared" si="61"/>
        <v>0.13847968285431067</v>
      </c>
      <c r="E423" s="14">
        <f t="shared" si="62"/>
        <v>1.9176622563430466E-2</v>
      </c>
      <c r="F423" s="2">
        <v>7</v>
      </c>
      <c r="G423" s="14">
        <f t="shared" si="63"/>
        <v>-4.0832507433102077</v>
      </c>
      <c r="H423" s="14">
        <f t="shared" si="64"/>
        <v>16.672936632743362</v>
      </c>
      <c r="I423" s="19">
        <f t="shared" si="65"/>
        <v>-0.56544726794822586</v>
      </c>
      <c r="K423" s="11">
        <f t="shared" si="66"/>
        <v>2.6012007104275412</v>
      </c>
      <c r="L423" s="11">
        <f t="shared" si="67"/>
        <v>4.3987992895724588</v>
      </c>
      <c r="M423" s="11">
        <f t="shared" si="68"/>
        <v>19.349435189943168</v>
      </c>
    </row>
    <row r="424" spans="2:13">
      <c r="B424" t="s">
        <v>464</v>
      </c>
      <c r="C424" s="34">
        <v>0.47699999999999998</v>
      </c>
      <c r="D424" s="14">
        <f t="shared" si="61"/>
        <v>0.15147968285431068</v>
      </c>
      <c r="E424" s="14">
        <f t="shared" si="62"/>
        <v>2.2946094317642544E-2</v>
      </c>
      <c r="F424" s="2">
        <v>2</v>
      </c>
      <c r="G424" s="14">
        <f t="shared" si="63"/>
        <v>0.9167492566897919</v>
      </c>
      <c r="H424" s="14">
        <f t="shared" si="64"/>
        <v>0.84042919964128593</v>
      </c>
      <c r="I424" s="19">
        <f t="shared" si="65"/>
        <v>0.13886888666029473</v>
      </c>
      <c r="K424" s="11">
        <f t="shared" si="66"/>
        <v>2.5715780898607035</v>
      </c>
      <c r="L424" s="11">
        <f t="shared" si="67"/>
        <v>-0.57157808986070346</v>
      </c>
      <c r="M424" s="11">
        <f t="shared" si="68"/>
        <v>0.32670151280881038</v>
      </c>
    </row>
    <row r="425" spans="2:13">
      <c r="B425" t="s">
        <v>465</v>
      </c>
      <c r="C425" s="34">
        <v>0.63900000000000001</v>
      </c>
      <c r="D425" s="14">
        <f t="shared" si="61"/>
        <v>-1.0520317145689351E-2</v>
      </c>
      <c r="E425" s="14">
        <f t="shared" si="62"/>
        <v>1.1067707284588533E-4</v>
      </c>
      <c r="F425" s="2">
        <v>1</v>
      </c>
      <c r="G425" s="14">
        <f t="shared" si="63"/>
        <v>1.9167492566897919</v>
      </c>
      <c r="H425" s="14">
        <f t="shared" si="64"/>
        <v>3.6739277130208698</v>
      </c>
      <c r="I425" s="19">
        <f t="shared" si="65"/>
        <v>-2.0164810069140938E-2</v>
      </c>
      <c r="K425" s="11">
        <f t="shared" si="66"/>
        <v>2.9407215153859112</v>
      </c>
      <c r="L425" s="11">
        <f t="shared" si="67"/>
        <v>-1.9407215153859112</v>
      </c>
      <c r="M425" s="11">
        <f t="shared" si="68"/>
        <v>3.7664000002817875</v>
      </c>
    </row>
    <row r="426" spans="2:13">
      <c r="B426" t="s">
        <v>466</v>
      </c>
      <c r="C426" s="34">
        <v>0.30599999999999999</v>
      </c>
      <c r="D426" s="14">
        <f t="shared" si="61"/>
        <v>0.32247968285431067</v>
      </c>
      <c r="E426" s="14">
        <f t="shared" si="62"/>
        <v>0.10399314585381679</v>
      </c>
      <c r="F426" s="2">
        <v>14</v>
      </c>
      <c r="G426" s="14">
        <f t="shared" si="63"/>
        <v>-11.083250743310208</v>
      </c>
      <c r="H426" s="14">
        <f t="shared" si="64"/>
        <v>122.83844703908628</v>
      </c>
      <c r="I426" s="19">
        <f t="shared" si="65"/>
        <v>-3.5741231846974788</v>
      </c>
      <c r="K426" s="11">
        <f t="shared" si="66"/>
        <v>2.1819266962507617</v>
      </c>
      <c r="L426" s="11">
        <f t="shared" si="67"/>
        <v>11.818073303749237</v>
      </c>
      <c r="M426" s="11">
        <f t="shared" si="68"/>
        <v>139.66685661279041</v>
      </c>
    </row>
    <row r="427" spans="2:13">
      <c r="B427" t="s">
        <v>467</v>
      </c>
      <c r="C427" s="34">
        <v>0.63800000000000001</v>
      </c>
      <c r="D427" s="14">
        <f t="shared" si="61"/>
        <v>-9.5203171456893498E-3</v>
      </c>
      <c r="E427" s="14">
        <f t="shared" si="62"/>
        <v>9.0636438554506611E-5</v>
      </c>
      <c r="F427" s="2">
        <v>3</v>
      </c>
      <c r="G427" s="14">
        <f t="shared" si="63"/>
        <v>-8.3250743310208097E-2</v>
      </c>
      <c r="H427" s="14">
        <f t="shared" si="64"/>
        <v>6.9306862617021583E-3</v>
      </c>
      <c r="I427" s="19">
        <f t="shared" si="65"/>
        <v>7.9257347892755709E-4</v>
      </c>
      <c r="K427" s="11">
        <f t="shared" si="66"/>
        <v>2.9384428522653856</v>
      </c>
      <c r="L427" s="11">
        <f t="shared" si="67"/>
        <v>6.1557147734614404E-2</v>
      </c>
      <c r="M427" s="11">
        <f t="shared" si="68"/>
        <v>3.7892824372211431E-3</v>
      </c>
    </row>
    <row r="428" spans="2:13">
      <c r="B428" t="s">
        <v>468</v>
      </c>
      <c r="C428" s="34">
        <v>0.77500000000000002</v>
      </c>
      <c r="D428" s="14">
        <f t="shared" si="61"/>
        <v>-0.14652031714568936</v>
      </c>
      <c r="E428" s="14">
        <f t="shared" si="62"/>
        <v>2.1468203336473392E-2</v>
      </c>
      <c r="F428" s="2">
        <v>3</v>
      </c>
      <c r="G428" s="14">
        <f t="shared" si="63"/>
        <v>-8.3250743310208097E-2</v>
      </c>
      <c r="H428" s="14">
        <f t="shared" si="64"/>
        <v>6.9306862617021583E-3</v>
      </c>
      <c r="I428" s="19">
        <f t="shared" si="65"/>
        <v>1.2197925312426068E-2</v>
      </c>
      <c r="K428" s="11">
        <f t="shared" si="66"/>
        <v>3.2506196997774435</v>
      </c>
      <c r="L428" s="11">
        <f t="shared" si="67"/>
        <v>-0.25061969977744347</v>
      </c>
      <c r="M428" s="11">
        <f t="shared" si="68"/>
        <v>6.2810233916535896E-2</v>
      </c>
    </row>
    <row r="429" spans="2:13">
      <c r="B429" t="s">
        <v>469</v>
      </c>
      <c r="C429" s="34">
        <v>0.82099999999999995</v>
      </c>
      <c r="D429" s="14">
        <f t="shared" si="61"/>
        <v>-0.19252031714568929</v>
      </c>
      <c r="E429" s="14">
        <f t="shared" si="62"/>
        <v>3.7064072513876785E-2</v>
      </c>
      <c r="F429" s="2">
        <v>1</v>
      </c>
      <c r="G429" s="14">
        <f t="shared" si="63"/>
        <v>1.9167492566897919</v>
      </c>
      <c r="H429" s="14">
        <f t="shared" si="64"/>
        <v>3.6739277130208698</v>
      </c>
      <c r="I429" s="19">
        <f t="shared" si="65"/>
        <v>-0.36901317478668294</v>
      </c>
      <c r="K429" s="11">
        <f t="shared" si="66"/>
        <v>3.3554382033216386</v>
      </c>
      <c r="L429" s="11">
        <f t="shared" si="67"/>
        <v>-2.3554382033216386</v>
      </c>
      <c r="M429" s="11">
        <f t="shared" si="68"/>
        <v>5.5480891296670691</v>
      </c>
    </row>
    <row r="430" spans="2:13">
      <c r="B430" t="s">
        <v>470</v>
      </c>
      <c r="C430" s="34">
        <v>0.39700000000000002</v>
      </c>
      <c r="D430" s="14">
        <f t="shared" si="61"/>
        <v>0.23147968285431064</v>
      </c>
      <c r="E430" s="14">
        <f t="shared" si="62"/>
        <v>5.358284357433224E-2</v>
      </c>
      <c r="F430" s="2">
        <v>1</v>
      </c>
      <c r="G430" s="14">
        <f t="shared" si="63"/>
        <v>1.9167492566897919</v>
      </c>
      <c r="H430" s="14">
        <f t="shared" si="64"/>
        <v>3.6739277130208698</v>
      </c>
      <c r="I430" s="19">
        <f t="shared" si="65"/>
        <v>0.44368851004978871</v>
      </c>
      <c r="K430" s="11">
        <f t="shared" si="66"/>
        <v>2.3892850402186254</v>
      </c>
      <c r="L430" s="11">
        <f t="shared" si="67"/>
        <v>-1.3892850402186254</v>
      </c>
      <c r="M430" s="11">
        <f t="shared" si="68"/>
        <v>1.9301129229752676</v>
      </c>
    </row>
    <row r="431" spans="2:13">
      <c r="B431" t="s">
        <v>471</v>
      </c>
      <c r="C431" s="34">
        <v>0.97799999999999998</v>
      </c>
      <c r="D431" s="14">
        <f t="shared" si="61"/>
        <v>-0.34952031714568932</v>
      </c>
      <c r="E431" s="14">
        <f t="shared" si="62"/>
        <v>0.12216445209762325</v>
      </c>
      <c r="F431" s="2">
        <v>1</v>
      </c>
      <c r="G431" s="14">
        <f t="shared" si="63"/>
        <v>1.9167492566897919</v>
      </c>
      <c r="H431" s="14">
        <f t="shared" si="64"/>
        <v>3.6739277130208698</v>
      </c>
      <c r="I431" s="19">
        <f t="shared" si="65"/>
        <v>-0.66994280808698037</v>
      </c>
      <c r="K431" s="11">
        <f t="shared" si="66"/>
        <v>3.7131883132442169</v>
      </c>
      <c r="L431" s="11">
        <f t="shared" si="67"/>
        <v>-2.7131883132442169</v>
      </c>
      <c r="M431" s="11">
        <f t="shared" si="68"/>
        <v>7.3613908231249994</v>
      </c>
    </row>
    <row r="432" spans="2:13">
      <c r="B432" t="s">
        <v>472</v>
      </c>
      <c r="C432" s="34">
        <v>0.61799999999999999</v>
      </c>
      <c r="D432" s="14">
        <f t="shared" si="61"/>
        <v>1.0479682854310668E-2</v>
      </c>
      <c r="E432" s="14">
        <f t="shared" si="62"/>
        <v>1.0982375272693299E-4</v>
      </c>
      <c r="F432" s="2">
        <v>1</v>
      </c>
      <c r="G432" s="14">
        <f t="shared" si="63"/>
        <v>1.9167492566897919</v>
      </c>
      <c r="H432" s="14">
        <f t="shared" si="64"/>
        <v>3.6739277130208698</v>
      </c>
      <c r="I432" s="19">
        <f t="shared" si="65"/>
        <v>2.0086924321344731E-2</v>
      </c>
      <c r="K432" s="11">
        <f t="shared" si="66"/>
        <v>2.8928695898548655</v>
      </c>
      <c r="L432" s="11">
        <f t="shared" si="67"/>
        <v>-1.8928695898548655</v>
      </c>
      <c r="M432" s="11">
        <f t="shared" si="68"/>
        <v>3.5829552841973267</v>
      </c>
    </row>
    <row r="433" spans="2:13">
      <c r="B433" t="s">
        <v>473</v>
      </c>
      <c r="C433" s="34">
        <v>0.49299999999999999</v>
      </c>
      <c r="D433" s="14">
        <f t="shared" si="61"/>
        <v>0.13547968285431067</v>
      </c>
      <c r="E433" s="14">
        <f t="shared" si="62"/>
        <v>1.8354744466304598E-2</v>
      </c>
      <c r="F433" s="2">
        <v>1</v>
      </c>
      <c r="G433" s="14">
        <f t="shared" si="63"/>
        <v>1.9167492566897919</v>
      </c>
      <c r="H433" s="14">
        <f t="shared" si="64"/>
        <v>3.6739277130208698</v>
      </c>
      <c r="I433" s="19">
        <f t="shared" si="65"/>
        <v>0.25968058140756872</v>
      </c>
      <c r="K433" s="11">
        <f t="shared" si="66"/>
        <v>2.6080366997891189</v>
      </c>
      <c r="L433" s="11">
        <f t="shared" si="67"/>
        <v>-1.6080366997891189</v>
      </c>
      <c r="M433" s="11">
        <f t="shared" si="68"/>
        <v>2.5857820278686807</v>
      </c>
    </row>
    <row r="434" spans="2:13">
      <c r="B434" t="s">
        <v>474</v>
      </c>
      <c r="C434" s="34">
        <v>0.63800000000000001</v>
      </c>
      <c r="D434" s="14">
        <f t="shared" si="61"/>
        <v>-9.5203171456893498E-3</v>
      </c>
      <c r="E434" s="14">
        <f t="shared" si="62"/>
        <v>9.0636438554506611E-5</v>
      </c>
      <c r="F434" s="2">
        <v>1</v>
      </c>
      <c r="G434" s="14">
        <f t="shared" si="63"/>
        <v>1.9167492566897919</v>
      </c>
      <c r="H434" s="14">
        <f t="shared" si="64"/>
        <v>3.6739277130208698</v>
      </c>
      <c r="I434" s="19">
        <f t="shared" si="65"/>
        <v>-1.8248060812451141E-2</v>
      </c>
      <c r="K434" s="11">
        <f t="shared" si="66"/>
        <v>2.9384428522653856</v>
      </c>
      <c r="L434" s="11">
        <f t="shared" si="67"/>
        <v>-1.9384428522653856</v>
      </c>
      <c r="M434" s="11">
        <f t="shared" si="68"/>
        <v>3.7575606914987634</v>
      </c>
    </row>
    <row r="435" spans="2:13">
      <c r="B435" t="s">
        <v>475</v>
      </c>
      <c r="C435" s="34">
        <v>0.68</v>
      </c>
      <c r="D435" s="14">
        <f t="shared" si="61"/>
        <v>-5.1520317145689387E-2</v>
      </c>
      <c r="E435" s="14">
        <f t="shared" si="62"/>
        <v>2.6543430787924157E-3</v>
      </c>
      <c r="F435" s="2">
        <v>5</v>
      </c>
      <c r="G435" s="14">
        <f t="shared" si="63"/>
        <v>-2.0832507433102081</v>
      </c>
      <c r="H435" s="14">
        <f t="shared" si="64"/>
        <v>4.3399336595025346</v>
      </c>
      <c r="I435" s="19">
        <f t="shared" si="65"/>
        <v>0.10732973898933508</v>
      </c>
      <c r="K435" s="11">
        <f t="shared" si="66"/>
        <v>3.034146703327476</v>
      </c>
      <c r="L435" s="11">
        <f t="shared" si="67"/>
        <v>1.965853296672524</v>
      </c>
      <c r="M435" s="11">
        <f t="shared" si="68"/>
        <v>3.8645791840382304</v>
      </c>
    </row>
    <row r="436" spans="2:13">
      <c r="B436" t="s">
        <v>476</v>
      </c>
      <c r="C436" s="34">
        <v>0.42899999999999999</v>
      </c>
      <c r="D436" s="14">
        <f t="shared" si="61"/>
        <v>0.19947968285431067</v>
      </c>
      <c r="E436" s="14">
        <f t="shared" si="62"/>
        <v>3.9792143871656367E-2</v>
      </c>
      <c r="F436" s="2">
        <v>2</v>
      </c>
      <c r="G436" s="14">
        <f t="shared" si="63"/>
        <v>0.9167492566897919</v>
      </c>
      <c r="H436" s="14">
        <f t="shared" si="64"/>
        <v>0.84042919964128593</v>
      </c>
      <c r="I436" s="19">
        <f t="shared" si="65"/>
        <v>0.18287285098140474</v>
      </c>
      <c r="K436" s="11">
        <f t="shared" si="66"/>
        <v>2.4622022600754567</v>
      </c>
      <c r="L436" s="11">
        <f t="shared" si="67"/>
        <v>-0.46220226007545673</v>
      </c>
      <c r="M436" s="11">
        <f t="shared" si="68"/>
        <v>0.21363092921886015</v>
      </c>
    </row>
    <row r="437" spans="2:13">
      <c r="B437" t="s">
        <v>477</v>
      </c>
      <c r="C437" s="34">
        <v>0.67300000000000004</v>
      </c>
      <c r="D437" s="14">
        <f t="shared" si="61"/>
        <v>-4.4520317145689381E-2</v>
      </c>
      <c r="E437" s="14">
        <f t="shared" si="62"/>
        <v>1.9820586387527639E-3</v>
      </c>
      <c r="F437" s="2">
        <v>2</v>
      </c>
      <c r="G437" s="14">
        <f t="shared" si="63"/>
        <v>0.9167492566897919</v>
      </c>
      <c r="H437" s="14">
        <f t="shared" si="64"/>
        <v>0.84042919964128593</v>
      </c>
      <c r="I437" s="19">
        <f t="shared" si="65"/>
        <v>-4.0813967650904538E-2</v>
      </c>
      <c r="K437" s="11">
        <f t="shared" si="66"/>
        <v>3.0181960614837946</v>
      </c>
      <c r="L437" s="11">
        <f t="shared" si="67"/>
        <v>-1.0181960614837946</v>
      </c>
      <c r="M437" s="11">
        <f t="shared" si="68"/>
        <v>1.0367232196211111</v>
      </c>
    </row>
    <row r="438" spans="2:13">
      <c r="B438" t="s">
        <v>478</v>
      </c>
      <c r="C438" s="34">
        <v>0.61899999999999999</v>
      </c>
      <c r="D438" s="14">
        <f t="shared" si="61"/>
        <v>9.479682854310667E-3</v>
      </c>
      <c r="E438" s="14">
        <f t="shared" si="62"/>
        <v>8.9864387018311637E-5</v>
      </c>
      <c r="F438" s="2">
        <v>2</v>
      </c>
      <c r="G438" s="14">
        <f t="shared" si="63"/>
        <v>0.9167492566897919</v>
      </c>
      <c r="H438" s="14">
        <f t="shared" si="64"/>
        <v>0.84042919964128593</v>
      </c>
      <c r="I438" s="19">
        <f t="shared" si="65"/>
        <v>8.6904922103442691E-3</v>
      </c>
      <c r="K438" s="11">
        <f t="shared" si="66"/>
        <v>2.8951482529753916</v>
      </c>
      <c r="L438" s="11">
        <f t="shared" si="67"/>
        <v>-0.89514825297539158</v>
      </c>
      <c r="M438" s="11">
        <f t="shared" si="68"/>
        <v>0.80129039480489561</v>
      </c>
    </row>
    <row r="439" spans="2:13">
      <c r="B439" t="s">
        <v>479</v>
      </c>
      <c r="C439" s="34">
        <v>0.86499999999999999</v>
      </c>
      <c r="D439" s="14">
        <f t="shared" si="61"/>
        <v>-0.23652031714568933</v>
      </c>
      <c r="E439" s="14">
        <f t="shared" si="62"/>
        <v>5.5941860422697463E-2</v>
      </c>
      <c r="F439" s="2">
        <v>9</v>
      </c>
      <c r="G439" s="14">
        <f t="shared" si="63"/>
        <v>-6.0832507433102077</v>
      </c>
      <c r="H439" s="14">
        <f t="shared" si="64"/>
        <v>37.005939605984196</v>
      </c>
      <c r="I439" s="19">
        <f t="shared" si="65"/>
        <v>1.4388123950844807</v>
      </c>
      <c r="K439" s="11">
        <f t="shared" si="66"/>
        <v>3.4556993806247815</v>
      </c>
      <c r="L439" s="11">
        <f t="shared" si="67"/>
        <v>5.5443006193752185</v>
      </c>
      <c r="M439" s="11">
        <f t="shared" si="68"/>
        <v>30.739269358004432</v>
      </c>
    </row>
    <row r="440" spans="2:13">
      <c r="B440" t="s">
        <v>480</v>
      </c>
      <c r="C440" s="34">
        <v>0.83499999999999996</v>
      </c>
      <c r="D440" s="14">
        <f t="shared" si="61"/>
        <v>-0.2065203171456893</v>
      </c>
      <c r="E440" s="14">
        <f t="shared" si="62"/>
        <v>4.2650641393956093E-2</v>
      </c>
      <c r="F440" s="2">
        <v>10</v>
      </c>
      <c r="G440" s="14">
        <f t="shared" si="63"/>
        <v>-7.0832507433102077</v>
      </c>
      <c r="H440" s="14">
        <f t="shared" si="64"/>
        <v>50.172441092604608</v>
      </c>
      <c r="I440" s="19">
        <f t="shared" si="65"/>
        <v>1.4628351899308636</v>
      </c>
      <c r="K440" s="11">
        <f t="shared" si="66"/>
        <v>3.3873394870090019</v>
      </c>
      <c r="L440" s="11">
        <f t="shared" si="67"/>
        <v>6.6126605129909981</v>
      </c>
      <c r="M440" s="11">
        <f t="shared" si="68"/>
        <v>43.727279060070373</v>
      </c>
    </row>
    <row r="441" spans="2:13">
      <c r="B441" t="s">
        <v>481</v>
      </c>
      <c r="C441" s="34">
        <v>0.45100000000000001</v>
      </c>
      <c r="D441" s="14">
        <f t="shared" si="61"/>
        <v>0.17747968285431065</v>
      </c>
      <c r="E441" s="14">
        <f t="shared" si="62"/>
        <v>3.1499037826066688E-2</v>
      </c>
      <c r="F441" s="2">
        <v>6</v>
      </c>
      <c r="G441" s="14">
        <f t="shared" si="63"/>
        <v>-3.0832507433102081</v>
      </c>
      <c r="H441" s="14">
        <f t="shared" si="64"/>
        <v>9.5064351461229499</v>
      </c>
      <c r="I441" s="19">
        <f t="shared" si="65"/>
        <v>-0.54721436408301327</v>
      </c>
      <c r="K441" s="11">
        <f t="shared" si="66"/>
        <v>2.512332848727028</v>
      </c>
      <c r="L441" s="11">
        <f t="shared" si="67"/>
        <v>3.487667151272972</v>
      </c>
      <c r="M441" s="11">
        <f t="shared" si="68"/>
        <v>12.163822158068529</v>
      </c>
    </row>
    <row r="442" spans="2:13">
      <c r="B442" t="s">
        <v>482</v>
      </c>
      <c r="C442" s="34">
        <v>0.49299999999999999</v>
      </c>
      <c r="D442" s="14">
        <f t="shared" si="61"/>
        <v>0.13547968285431067</v>
      </c>
      <c r="E442" s="14">
        <f t="shared" si="62"/>
        <v>1.8354744466304598E-2</v>
      </c>
      <c r="F442" s="2">
        <v>1</v>
      </c>
      <c r="G442" s="14">
        <f t="shared" si="63"/>
        <v>1.9167492566897919</v>
      </c>
      <c r="H442" s="14">
        <f t="shared" si="64"/>
        <v>3.6739277130208698</v>
      </c>
      <c r="I442" s="19">
        <f t="shared" si="65"/>
        <v>0.25968058140756872</v>
      </c>
      <c r="K442" s="11">
        <f t="shared" si="66"/>
        <v>2.6080366997891189</v>
      </c>
      <c r="L442" s="11">
        <f t="shared" si="67"/>
        <v>-1.6080366997891189</v>
      </c>
      <c r="M442" s="11">
        <f t="shared" si="68"/>
        <v>2.5857820278686807</v>
      </c>
    </row>
    <row r="443" spans="2:13">
      <c r="B443" t="s">
        <v>483</v>
      </c>
      <c r="C443" s="34">
        <v>0.75</v>
      </c>
      <c r="D443" s="14">
        <f t="shared" si="61"/>
        <v>-0.12152031714568934</v>
      </c>
      <c r="E443" s="14">
        <f t="shared" si="62"/>
        <v>1.4767187479188919E-2</v>
      </c>
      <c r="F443" s="2">
        <v>2</v>
      </c>
      <c r="G443" s="14">
        <f t="shared" si="63"/>
        <v>0.9167492566897919</v>
      </c>
      <c r="H443" s="14">
        <f t="shared" si="64"/>
        <v>0.84042919964128593</v>
      </c>
      <c r="I443" s="19">
        <f t="shared" si="65"/>
        <v>-0.11140366041601847</v>
      </c>
      <c r="K443" s="11">
        <f t="shared" si="66"/>
        <v>3.1936531217642941</v>
      </c>
      <c r="L443" s="11">
        <f t="shared" si="67"/>
        <v>-1.1936531217642941</v>
      </c>
      <c r="M443" s="11">
        <f t="shared" si="68"/>
        <v>1.4248077750976447</v>
      </c>
    </row>
    <row r="444" spans="2:13">
      <c r="B444" t="s">
        <v>484</v>
      </c>
      <c r="C444" s="34">
        <v>0.63900000000000001</v>
      </c>
      <c r="D444" s="14">
        <f t="shared" si="61"/>
        <v>-1.0520317145689351E-2</v>
      </c>
      <c r="E444" s="14">
        <f t="shared" si="62"/>
        <v>1.1067707284588533E-4</v>
      </c>
      <c r="F444" s="2">
        <v>1</v>
      </c>
      <c r="G444" s="14">
        <f t="shared" si="63"/>
        <v>1.9167492566897919</v>
      </c>
      <c r="H444" s="14">
        <f t="shared" si="64"/>
        <v>3.6739277130208698</v>
      </c>
      <c r="I444" s="19">
        <f t="shared" si="65"/>
        <v>-2.0164810069140938E-2</v>
      </c>
      <c r="K444" s="11">
        <f t="shared" si="66"/>
        <v>2.9407215153859112</v>
      </c>
      <c r="L444" s="11">
        <f t="shared" si="67"/>
        <v>-1.9407215153859112</v>
      </c>
      <c r="M444" s="11">
        <f t="shared" si="68"/>
        <v>3.7664000002817875</v>
      </c>
    </row>
    <row r="445" spans="2:13">
      <c r="B445" t="s">
        <v>485</v>
      </c>
      <c r="C445" s="34">
        <v>0.76300000000000001</v>
      </c>
      <c r="D445" s="14">
        <f t="shared" si="61"/>
        <v>-0.13452031714568935</v>
      </c>
      <c r="E445" s="14">
        <f t="shared" si="62"/>
        <v>1.8095715724976844E-2</v>
      </c>
      <c r="F445" s="2">
        <v>7</v>
      </c>
      <c r="G445" s="14">
        <f t="shared" si="63"/>
        <v>-4.0832507433102077</v>
      </c>
      <c r="H445" s="14">
        <f t="shared" si="64"/>
        <v>16.672936632743362</v>
      </c>
      <c r="I445" s="19">
        <f t="shared" si="65"/>
        <v>0.54928018497546094</v>
      </c>
      <c r="K445" s="11">
        <f t="shared" si="66"/>
        <v>3.2232757423311318</v>
      </c>
      <c r="L445" s="11">
        <f t="shared" si="67"/>
        <v>3.7767242576688682</v>
      </c>
      <c r="M445" s="11">
        <f t="shared" si="68"/>
        <v>14.263646118464465</v>
      </c>
    </row>
    <row r="446" spans="2:13">
      <c r="B446" t="s">
        <v>486</v>
      </c>
      <c r="C446" s="34">
        <v>0.38</v>
      </c>
      <c r="D446" s="14">
        <f t="shared" si="61"/>
        <v>0.24847968285431066</v>
      </c>
      <c r="E446" s="14">
        <f t="shared" si="62"/>
        <v>6.1742152791378804E-2</v>
      </c>
      <c r="F446" s="2">
        <v>1</v>
      </c>
      <c r="G446" s="14">
        <f t="shared" si="63"/>
        <v>1.9167492566897919</v>
      </c>
      <c r="H446" s="14">
        <f t="shared" si="64"/>
        <v>3.6739277130208698</v>
      </c>
      <c r="I446" s="19">
        <f t="shared" si="65"/>
        <v>0.47627324741351518</v>
      </c>
      <c r="K446" s="11">
        <f t="shared" si="66"/>
        <v>2.3505477671696839</v>
      </c>
      <c r="L446" s="11">
        <f t="shared" si="67"/>
        <v>-1.3505477671696839</v>
      </c>
      <c r="M446" s="11">
        <f t="shared" si="68"/>
        <v>1.8239792714070189</v>
      </c>
    </row>
    <row r="447" spans="2:13">
      <c r="B447" t="s">
        <v>487</v>
      </c>
      <c r="C447" s="34">
        <v>0.65900000000000003</v>
      </c>
      <c r="D447" s="14">
        <f t="shared" si="61"/>
        <v>-3.0520317145689368E-2</v>
      </c>
      <c r="E447" s="14">
        <f t="shared" si="62"/>
        <v>9.314897586734604E-4</v>
      </c>
      <c r="F447" s="2">
        <v>1</v>
      </c>
      <c r="G447" s="14">
        <f t="shared" si="63"/>
        <v>1.9167492566897919</v>
      </c>
      <c r="H447" s="14">
        <f t="shared" si="64"/>
        <v>3.6739277130208698</v>
      </c>
      <c r="I447" s="19">
        <f t="shared" si="65"/>
        <v>-5.8499795202936807E-2</v>
      </c>
      <c r="K447" s="11">
        <f t="shared" si="66"/>
        <v>2.9862947777964308</v>
      </c>
      <c r="L447" s="11">
        <f t="shared" si="67"/>
        <v>-1.9862947777964308</v>
      </c>
      <c r="M447" s="11">
        <f t="shared" si="68"/>
        <v>3.9453669443013726</v>
      </c>
    </row>
    <row r="448" spans="2:13">
      <c r="B448" t="s">
        <v>488</v>
      </c>
      <c r="C448" s="34">
        <v>0.51100000000000001</v>
      </c>
      <c r="D448" s="14">
        <f t="shared" si="61"/>
        <v>0.11747968285431065</v>
      </c>
      <c r="E448" s="14">
        <f t="shared" si="62"/>
        <v>1.3801475883549413E-2</v>
      </c>
      <c r="F448" s="2">
        <v>10</v>
      </c>
      <c r="G448" s="14">
        <f t="shared" si="63"/>
        <v>-7.0832507433102077</v>
      </c>
      <c r="H448" s="14">
        <f t="shared" si="64"/>
        <v>50.172441092604608</v>
      </c>
      <c r="I448" s="19">
        <f t="shared" si="65"/>
        <v>-0.83213805090164339</v>
      </c>
      <c r="K448" s="11">
        <f t="shared" si="66"/>
        <v>2.6490526359585864</v>
      </c>
      <c r="L448" s="11">
        <f t="shared" si="67"/>
        <v>7.3509473640414136</v>
      </c>
      <c r="M448" s="11">
        <f t="shared" si="68"/>
        <v>54.036427148907407</v>
      </c>
    </row>
    <row r="449" spans="2:13">
      <c r="B449" t="s">
        <v>489</v>
      </c>
      <c r="C449" s="34">
        <v>0.70299999999999996</v>
      </c>
      <c r="D449" s="14">
        <f t="shared" si="61"/>
        <v>-7.4520317145689297E-2</v>
      </c>
      <c r="E449" s="14">
        <f t="shared" si="62"/>
        <v>5.5532776674941144E-3</v>
      </c>
      <c r="F449" s="2">
        <v>3</v>
      </c>
      <c r="G449" s="14">
        <f t="shared" si="63"/>
        <v>-8.3250743310208097E-2</v>
      </c>
      <c r="H449" s="14">
        <f t="shared" si="64"/>
        <v>6.9306862617021583E-3</v>
      </c>
      <c r="I449" s="19">
        <f t="shared" si="65"/>
        <v>6.203871794091079E-3</v>
      </c>
      <c r="K449" s="11">
        <f t="shared" si="66"/>
        <v>3.0865559550995734</v>
      </c>
      <c r="L449" s="11">
        <f t="shared" si="67"/>
        <v>-8.6555955099573367E-2</v>
      </c>
      <c r="M449" s="11">
        <f t="shared" si="68"/>
        <v>7.4919333631993604E-3</v>
      </c>
    </row>
    <row r="450" spans="2:13">
      <c r="B450" t="s">
        <v>490</v>
      </c>
      <c r="C450" s="34">
        <v>0.38400000000000001</v>
      </c>
      <c r="D450" s="14">
        <f t="shared" si="61"/>
        <v>0.24447968285431065</v>
      </c>
      <c r="E450" s="14">
        <f t="shared" si="62"/>
        <v>5.9770315328544321E-2</v>
      </c>
      <c r="F450" s="2">
        <v>6</v>
      </c>
      <c r="G450" s="14">
        <f t="shared" si="63"/>
        <v>-3.0832507433102081</v>
      </c>
      <c r="H450" s="14">
        <f t="shared" si="64"/>
        <v>9.5064351461229499</v>
      </c>
      <c r="I450" s="19">
        <f t="shared" si="65"/>
        <v>-0.75379216388479731</v>
      </c>
      <c r="K450" s="11">
        <f t="shared" si="66"/>
        <v>2.3596624196517877</v>
      </c>
      <c r="L450" s="11">
        <f t="shared" si="67"/>
        <v>3.6403375803482123</v>
      </c>
      <c r="M450" s="11">
        <f t="shared" si="68"/>
        <v>13.252057698895477</v>
      </c>
    </row>
    <row r="451" spans="2:13">
      <c r="B451" t="s">
        <v>491</v>
      </c>
      <c r="C451" s="34">
        <v>0.69199999999999995</v>
      </c>
      <c r="D451" s="14">
        <f t="shared" si="61"/>
        <v>-6.3520317145689287E-2</v>
      </c>
      <c r="E451" s="14">
        <f t="shared" si="62"/>
        <v>4.0348306902889481E-3</v>
      </c>
      <c r="F451" s="2">
        <v>2</v>
      </c>
      <c r="G451" s="14">
        <f t="shared" si="63"/>
        <v>0.9167492566897919</v>
      </c>
      <c r="H451" s="14">
        <f t="shared" si="64"/>
        <v>0.84042919964128593</v>
      </c>
      <c r="I451" s="19">
        <f t="shared" si="65"/>
        <v>-5.82322035280105E-2</v>
      </c>
      <c r="K451" s="11">
        <f t="shared" si="66"/>
        <v>3.0614906607737877</v>
      </c>
      <c r="L451" s="11">
        <f t="shared" si="67"/>
        <v>-1.0614906607737877</v>
      </c>
      <c r="M451" s="11">
        <f t="shared" si="68"/>
        <v>1.1267624229099724</v>
      </c>
    </row>
    <row r="452" spans="2:13">
      <c r="B452" t="s">
        <v>492</v>
      </c>
      <c r="C452" s="34">
        <v>0.46100000000000002</v>
      </c>
      <c r="D452" s="14">
        <f t="shared" si="61"/>
        <v>0.16747968285431064</v>
      </c>
      <c r="E452" s="14">
        <f t="shared" si="62"/>
        <v>2.8049444168980475E-2</v>
      </c>
      <c r="F452" s="2">
        <v>2</v>
      </c>
      <c r="G452" s="14">
        <f t="shared" si="63"/>
        <v>0.9167492566897919</v>
      </c>
      <c r="H452" s="14">
        <f t="shared" si="64"/>
        <v>0.84042919964128593</v>
      </c>
      <c r="I452" s="19">
        <f t="shared" si="65"/>
        <v>0.15353687476733135</v>
      </c>
      <c r="K452" s="11">
        <f t="shared" si="66"/>
        <v>2.5351194799322876</v>
      </c>
      <c r="L452" s="11">
        <f t="shared" si="67"/>
        <v>-0.53511947993228759</v>
      </c>
      <c r="M452" s="11">
        <f t="shared" si="68"/>
        <v>0.28635285780300196</v>
      </c>
    </row>
    <row r="453" spans="2:13">
      <c r="B453" t="s">
        <v>493</v>
      </c>
      <c r="C453" s="34">
        <v>0.752</v>
      </c>
      <c r="D453" s="14">
        <f t="shared" si="61"/>
        <v>-0.12352031714568934</v>
      </c>
      <c r="E453" s="14">
        <f t="shared" si="62"/>
        <v>1.5257268747771675E-2</v>
      </c>
      <c r="F453" s="2">
        <v>2</v>
      </c>
      <c r="G453" s="14">
        <f t="shared" si="63"/>
        <v>0.9167492566897919</v>
      </c>
      <c r="H453" s="14">
        <f t="shared" si="64"/>
        <v>0.84042919964128593</v>
      </c>
      <c r="I453" s="19">
        <f t="shared" si="65"/>
        <v>-0.11323715892939806</v>
      </c>
      <c r="K453" s="11">
        <f t="shared" si="66"/>
        <v>3.1982104480053462</v>
      </c>
      <c r="L453" s="11">
        <f t="shared" si="67"/>
        <v>-1.1982104480053462</v>
      </c>
      <c r="M453" s="11">
        <f t="shared" si="68"/>
        <v>1.4357082777091723</v>
      </c>
    </row>
    <row r="454" spans="2:13">
      <c r="B454" t="s">
        <v>494</v>
      </c>
      <c r="C454" s="34">
        <v>0.52</v>
      </c>
      <c r="D454" s="14">
        <f t="shared" si="61"/>
        <v>0.10847968285431064</v>
      </c>
      <c r="E454" s="14">
        <f t="shared" si="62"/>
        <v>1.1767841592171818E-2</v>
      </c>
      <c r="F454" s="2">
        <v>2</v>
      </c>
      <c r="G454" s="14">
        <f t="shared" si="63"/>
        <v>0.9167492566897919</v>
      </c>
      <c r="H454" s="14">
        <f t="shared" si="64"/>
        <v>0.84042919964128593</v>
      </c>
      <c r="I454" s="19">
        <f t="shared" si="65"/>
        <v>9.9448668622633643E-2</v>
      </c>
      <c r="K454" s="11">
        <f t="shared" si="66"/>
        <v>2.6695606040433204</v>
      </c>
      <c r="L454" s="11">
        <f t="shared" si="67"/>
        <v>-0.66956060404332041</v>
      </c>
      <c r="M454" s="11">
        <f t="shared" si="68"/>
        <v>0.44831140248685608</v>
      </c>
    </row>
    <row r="455" spans="2:13">
      <c r="B455" t="s">
        <v>495</v>
      </c>
      <c r="C455" s="34">
        <v>0.85199999999999998</v>
      </c>
      <c r="D455" s="14">
        <f t="shared" si="61"/>
        <v>-0.22352031714568932</v>
      </c>
      <c r="E455" s="14">
        <f t="shared" si="62"/>
        <v>4.9961332176909533E-2</v>
      </c>
      <c r="F455" s="2">
        <v>2</v>
      </c>
      <c r="G455" s="14">
        <f t="shared" si="63"/>
        <v>0.9167492566897919</v>
      </c>
      <c r="H455" s="14">
        <f t="shared" si="64"/>
        <v>0.84042919964128593</v>
      </c>
      <c r="I455" s="19">
        <f t="shared" si="65"/>
        <v>-0.20491208459837723</v>
      </c>
      <c r="K455" s="11">
        <f t="shared" si="66"/>
        <v>3.4260767600579438</v>
      </c>
      <c r="L455" s="11">
        <f t="shared" si="67"/>
        <v>-1.4260767600579438</v>
      </c>
      <c r="M455" s="11">
        <f t="shared" si="68"/>
        <v>2.0336949255773624</v>
      </c>
    </row>
    <row r="456" spans="2:13">
      <c r="B456" t="s">
        <v>496</v>
      </c>
      <c r="C456" s="34">
        <v>0.80700000000000005</v>
      </c>
      <c r="D456" s="14">
        <f t="shared" si="61"/>
        <v>-0.17852031714568939</v>
      </c>
      <c r="E456" s="14">
        <f t="shared" si="62"/>
        <v>3.1869503633797522E-2</v>
      </c>
      <c r="F456" s="2">
        <v>4</v>
      </c>
      <c r="G456" s="14">
        <f t="shared" si="63"/>
        <v>-1.0832507433102081</v>
      </c>
      <c r="H456" s="14">
        <f t="shared" si="64"/>
        <v>1.1734321728821184</v>
      </c>
      <c r="I456" s="19">
        <f t="shared" si="65"/>
        <v>0.19338226624404212</v>
      </c>
      <c r="K456" s="11">
        <f t="shared" si="66"/>
        <v>3.3235369196342752</v>
      </c>
      <c r="L456" s="11">
        <f t="shared" si="67"/>
        <v>0.67646308036572478</v>
      </c>
      <c r="M456" s="11">
        <f t="shared" si="68"/>
        <v>0.45760229909788502</v>
      </c>
    </row>
    <row r="457" spans="2:13">
      <c r="B457" t="s">
        <v>497</v>
      </c>
      <c r="C457" s="34">
        <v>0.67100000000000004</v>
      </c>
      <c r="D457" s="14">
        <f t="shared" si="61"/>
        <v>-4.2520317145689379E-2</v>
      </c>
      <c r="E457" s="14">
        <f t="shared" si="62"/>
        <v>1.8079773701700061E-3</v>
      </c>
      <c r="F457" s="2">
        <v>1</v>
      </c>
      <c r="G457" s="14">
        <f t="shared" si="63"/>
        <v>1.9167492566897919</v>
      </c>
      <c r="H457" s="14">
        <f t="shared" si="64"/>
        <v>3.6739277130208698</v>
      </c>
      <c r="I457" s="19">
        <f t="shared" si="65"/>
        <v>-8.1500786283214333E-2</v>
      </c>
      <c r="K457" s="11">
        <f t="shared" si="66"/>
        <v>3.0136387352427425</v>
      </c>
      <c r="L457" s="11">
        <f t="shared" si="67"/>
        <v>-2.0136387352427425</v>
      </c>
      <c r="M457" s="11">
        <f t="shared" si="68"/>
        <v>4.0547409560699919</v>
      </c>
    </row>
    <row r="458" spans="2:13">
      <c r="B458" t="s">
        <v>498</v>
      </c>
      <c r="C458" s="34">
        <v>0.72699999999999998</v>
      </c>
      <c r="D458" s="14">
        <f t="shared" si="61"/>
        <v>-9.8520317145689318E-2</v>
      </c>
      <c r="E458" s="14">
        <f t="shared" si="62"/>
        <v>9.7062528904872051E-3</v>
      </c>
      <c r="F458" s="2">
        <v>2</v>
      </c>
      <c r="G458" s="14">
        <f t="shared" si="63"/>
        <v>0.9167492566897919</v>
      </c>
      <c r="H458" s="14">
        <f t="shared" si="64"/>
        <v>0.84042919964128593</v>
      </c>
      <c r="I458" s="19">
        <f t="shared" si="65"/>
        <v>-9.0318427512153243E-2</v>
      </c>
      <c r="K458" s="11">
        <f t="shared" si="66"/>
        <v>3.1412438699921967</v>
      </c>
      <c r="L458" s="11">
        <f t="shared" si="67"/>
        <v>-1.1412438699921967</v>
      </c>
      <c r="M458" s="11">
        <f t="shared" si="68"/>
        <v>1.302437570794766</v>
      </c>
    </row>
    <row r="459" spans="2:13">
      <c r="B459" t="s">
        <v>499</v>
      </c>
      <c r="C459" s="34">
        <v>0.81499999999999995</v>
      </c>
      <c r="D459" s="14">
        <f t="shared" si="61"/>
        <v>-0.18652031714568928</v>
      </c>
      <c r="E459" s="14">
        <f t="shared" si="62"/>
        <v>3.4789828708128509E-2</v>
      </c>
      <c r="F459" s="2">
        <v>2</v>
      </c>
      <c r="G459" s="14">
        <f t="shared" si="63"/>
        <v>0.9167492566897919</v>
      </c>
      <c r="H459" s="14">
        <f t="shared" si="64"/>
        <v>0.84042919964128593</v>
      </c>
      <c r="I459" s="19">
        <f t="shared" si="65"/>
        <v>-0.17099236210085489</v>
      </c>
      <c r="K459" s="11">
        <f t="shared" si="66"/>
        <v>3.3417662245984827</v>
      </c>
      <c r="L459" s="11">
        <f t="shared" si="67"/>
        <v>-1.3417662245984827</v>
      </c>
      <c r="M459" s="11">
        <f t="shared" si="68"/>
        <v>1.800336601473266</v>
      </c>
    </row>
    <row r="460" spans="2:13">
      <c r="B460" t="s">
        <v>500</v>
      </c>
      <c r="C460" s="34">
        <v>0.36899999999999999</v>
      </c>
      <c r="D460" s="14">
        <f t="shared" si="61"/>
        <v>0.25947968285431067</v>
      </c>
      <c r="E460" s="14">
        <f t="shared" si="62"/>
        <v>6.7329705814173649E-2</v>
      </c>
      <c r="F460" s="2">
        <v>2</v>
      </c>
      <c r="G460" s="14">
        <f t="shared" si="63"/>
        <v>0.9167492566897919</v>
      </c>
      <c r="H460" s="14">
        <f t="shared" si="64"/>
        <v>0.84042919964128593</v>
      </c>
      <c r="I460" s="19">
        <f t="shared" si="65"/>
        <v>0.23787780638279224</v>
      </c>
      <c r="K460" s="11">
        <f t="shared" si="66"/>
        <v>2.3254824728438983</v>
      </c>
      <c r="L460" s="11">
        <f t="shared" si="67"/>
        <v>-0.32548247284389831</v>
      </c>
      <c r="M460" s="11">
        <f t="shared" si="68"/>
        <v>0.105938840128579</v>
      </c>
    </row>
    <row r="461" spans="2:13">
      <c r="B461" t="s">
        <v>501</v>
      </c>
      <c r="C461" s="34">
        <v>0.65100000000000002</v>
      </c>
      <c r="D461" s="14">
        <f t="shared" si="61"/>
        <v>-2.2520317145689361E-2</v>
      </c>
      <c r="E461" s="14">
        <f t="shared" si="62"/>
        <v>5.0716468434243022E-4</v>
      </c>
      <c r="F461" s="2">
        <v>6</v>
      </c>
      <c r="G461" s="14">
        <f t="shared" si="63"/>
        <v>-3.0832507433102081</v>
      </c>
      <c r="H461" s="14">
        <f t="shared" si="64"/>
        <v>9.5064351461229499</v>
      </c>
      <c r="I461" s="19">
        <f t="shared" si="65"/>
        <v>6.9435784579028353E-2</v>
      </c>
      <c r="K461" s="11">
        <f t="shared" si="66"/>
        <v>2.9680654728322229</v>
      </c>
      <c r="L461" s="11">
        <f t="shared" si="67"/>
        <v>3.0319345271677771</v>
      </c>
      <c r="M461" s="11">
        <f t="shared" si="68"/>
        <v>9.1926269770320914</v>
      </c>
    </row>
    <row r="462" spans="2:13">
      <c r="B462" t="s">
        <v>502</v>
      </c>
      <c r="C462" s="34">
        <v>0.65100000000000002</v>
      </c>
      <c r="D462" s="14">
        <f t="shared" si="61"/>
        <v>-2.2520317145689361E-2</v>
      </c>
      <c r="E462" s="14">
        <f t="shared" si="62"/>
        <v>5.0716468434243022E-4</v>
      </c>
      <c r="F462" s="2">
        <v>1</v>
      </c>
      <c r="G462" s="14">
        <f t="shared" si="63"/>
        <v>1.9167492566897919</v>
      </c>
      <c r="H462" s="14">
        <f t="shared" si="64"/>
        <v>3.6739277130208698</v>
      </c>
      <c r="I462" s="19">
        <f t="shared" si="65"/>
        <v>-4.316580114941846E-2</v>
      </c>
      <c r="K462" s="11">
        <f t="shared" si="66"/>
        <v>2.9680654728322229</v>
      </c>
      <c r="L462" s="11">
        <f t="shared" si="67"/>
        <v>-1.9680654728322229</v>
      </c>
      <c r="M462" s="11">
        <f t="shared" si="68"/>
        <v>3.8732817053543211</v>
      </c>
    </row>
    <row r="463" spans="2:13">
      <c r="B463" t="s">
        <v>503</v>
      </c>
      <c r="C463" s="34">
        <v>0.749</v>
      </c>
      <c r="D463" s="14">
        <f t="shared" si="61"/>
        <v>-0.12052031714568934</v>
      </c>
      <c r="E463" s="14">
        <f t="shared" si="62"/>
        <v>1.452514684489754E-2</v>
      </c>
      <c r="F463" s="2">
        <v>8</v>
      </c>
      <c r="G463" s="14">
        <f t="shared" si="63"/>
        <v>-5.0832507433102077</v>
      </c>
      <c r="H463" s="14">
        <f t="shared" si="64"/>
        <v>25.839438119363777</v>
      </c>
      <c r="I463" s="19">
        <f t="shared" si="65"/>
        <v>0.61263499171480729</v>
      </c>
      <c r="K463" s="11">
        <f t="shared" si="66"/>
        <v>3.1913744586437685</v>
      </c>
      <c r="L463" s="11">
        <f t="shared" si="67"/>
        <v>4.808625541356232</v>
      </c>
      <c r="M463" s="11">
        <f t="shared" si="68"/>
        <v>23.122879596983516</v>
      </c>
    </row>
    <row r="464" spans="2:13">
      <c r="B464" t="s">
        <v>504</v>
      </c>
      <c r="C464" s="34">
        <v>0.57199999999999995</v>
      </c>
      <c r="D464" s="14">
        <f t="shared" si="61"/>
        <v>5.6479682854310709E-2</v>
      </c>
      <c r="E464" s="14">
        <f t="shared" si="62"/>
        <v>3.1899545753235189E-3</v>
      </c>
      <c r="F464" s="2">
        <v>5</v>
      </c>
      <c r="G464" s="14">
        <f t="shared" si="63"/>
        <v>-2.0832507433102081</v>
      </c>
      <c r="H464" s="14">
        <f t="shared" si="64"/>
        <v>4.3399336595025346</v>
      </c>
      <c r="I464" s="19">
        <f t="shared" si="65"/>
        <v>-0.1176613412881676</v>
      </c>
      <c r="K464" s="11">
        <f t="shared" si="66"/>
        <v>2.7880510863106709</v>
      </c>
      <c r="L464" s="11">
        <f t="shared" si="67"/>
        <v>2.2119489136893291</v>
      </c>
      <c r="M464" s="11">
        <f t="shared" si="68"/>
        <v>4.8927179967714034</v>
      </c>
    </row>
    <row r="465" spans="2:13">
      <c r="B465" t="s">
        <v>505</v>
      </c>
      <c r="C465" s="34">
        <v>0.82199999999999995</v>
      </c>
      <c r="D465" s="14">
        <f t="shared" si="61"/>
        <v>-0.19352031714568929</v>
      </c>
      <c r="E465" s="14">
        <f t="shared" si="62"/>
        <v>3.7450113148168165E-2</v>
      </c>
      <c r="F465" s="2">
        <v>3</v>
      </c>
      <c r="G465" s="14">
        <f t="shared" si="63"/>
        <v>-8.3250743310208097E-2</v>
      </c>
      <c r="H465" s="14">
        <f t="shared" si="64"/>
        <v>6.9306862617021583E-3</v>
      </c>
      <c r="I465" s="19">
        <f t="shared" si="65"/>
        <v>1.6110710248005842E-2</v>
      </c>
      <c r="K465" s="11">
        <f t="shared" si="66"/>
        <v>3.3577168664421642</v>
      </c>
      <c r="L465" s="11">
        <f t="shared" si="67"/>
        <v>-0.35771686644216416</v>
      </c>
      <c r="M465" s="11">
        <f t="shared" si="68"/>
        <v>0.12796135653720112</v>
      </c>
    </row>
    <row r="466" spans="2:13">
      <c r="B466" t="s">
        <v>506</v>
      </c>
      <c r="C466" s="34">
        <v>0.77800000000000002</v>
      </c>
      <c r="D466" s="14">
        <f t="shared" ref="D466:D529" si="69">(C$1011-C466)</f>
        <v>-0.14952031714568936</v>
      </c>
      <c r="E466" s="14">
        <f t="shared" ref="E466:E529" si="70">D466^2</f>
        <v>2.2356325239347528E-2</v>
      </c>
      <c r="F466" s="2">
        <v>3</v>
      </c>
      <c r="G466" s="14">
        <f t="shared" ref="G466:G529" si="71">(F$1011-F466)</f>
        <v>-8.3250743310208097E-2</v>
      </c>
      <c r="H466" s="14">
        <f t="shared" ref="H466:H529" si="72">G466^2</f>
        <v>6.9306862617021583E-3</v>
      </c>
      <c r="I466" s="19">
        <f t="shared" ref="I466:I529" si="73">D466*G466</f>
        <v>1.2447677542356692E-2</v>
      </c>
      <c r="K466" s="11">
        <f t="shared" ref="K466:K529" si="74">C466*$G$1015+$G$1018</f>
        <v>3.2574556891390216</v>
      </c>
      <c r="L466" s="11">
        <f t="shared" ref="L466:L529" si="75">F466-K466</f>
        <v>-0.25745568913902162</v>
      </c>
      <c r="M466" s="11">
        <f t="shared" ref="M466:M529" si="76">L466^2</f>
        <v>6.6283431870048537E-2</v>
      </c>
    </row>
    <row r="467" spans="2:13">
      <c r="B467" t="s">
        <v>507</v>
      </c>
      <c r="C467" s="34">
        <v>0.43099999999999999</v>
      </c>
      <c r="D467" s="14">
        <f t="shared" si="69"/>
        <v>0.19747968285431067</v>
      </c>
      <c r="E467" s="14">
        <f t="shared" si="70"/>
        <v>3.8998225140239123E-2</v>
      </c>
      <c r="F467" s="2">
        <v>2</v>
      </c>
      <c r="G467" s="14">
        <f t="shared" si="71"/>
        <v>0.9167492566897919</v>
      </c>
      <c r="H467" s="14">
        <f t="shared" si="72"/>
        <v>0.84042919964128593</v>
      </c>
      <c r="I467" s="19">
        <f t="shared" si="73"/>
        <v>0.18103935246802513</v>
      </c>
      <c r="K467" s="11">
        <f t="shared" si="74"/>
        <v>2.4667595863165084</v>
      </c>
      <c r="L467" s="11">
        <f t="shared" si="75"/>
        <v>-0.46675958631650838</v>
      </c>
      <c r="M467" s="11">
        <f t="shared" si="76"/>
        <v>0.21786451141835803</v>
      </c>
    </row>
    <row r="468" spans="2:13">
      <c r="B468" t="s">
        <v>508</v>
      </c>
      <c r="C468" s="34">
        <v>0.63700000000000001</v>
      </c>
      <c r="D468" s="14">
        <f t="shared" si="69"/>
        <v>-8.5203171456893489E-3</v>
      </c>
      <c r="E468" s="14">
        <f t="shared" si="70"/>
        <v>7.259580426312789E-5</v>
      </c>
      <c r="F468" s="2">
        <v>4</v>
      </c>
      <c r="G468" s="14">
        <f t="shared" si="71"/>
        <v>-1.0832507433102081</v>
      </c>
      <c r="H468" s="14">
        <f t="shared" si="72"/>
        <v>1.1734321728821184</v>
      </c>
      <c r="I468" s="19">
        <f t="shared" si="73"/>
        <v>9.2296398813066973E-3</v>
      </c>
      <c r="K468" s="11">
        <f t="shared" si="74"/>
        <v>2.9361641891448595</v>
      </c>
      <c r="L468" s="11">
        <f t="shared" si="75"/>
        <v>1.0638358108551405</v>
      </c>
      <c r="M468" s="11">
        <f t="shared" si="76"/>
        <v>1.1317466324578143</v>
      </c>
    </row>
    <row r="469" spans="2:13">
      <c r="B469" t="s">
        <v>509</v>
      </c>
      <c r="C469" s="34">
        <v>0.70499999999999996</v>
      </c>
      <c r="D469" s="14">
        <f t="shared" si="69"/>
        <v>-7.6520317145689298E-2</v>
      </c>
      <c r="E469" s="14">
        <f t="shared" si="70"/>
        <v>5.855358936076872E-3</v>
      </c>
      <c r="F469" s="2">
        <v>2</v>
      </c>
      <c r="G469" s="14">
        <f t="shared" si="71"/>
        <v>0.9167492566897919</v>
      </c>
      <c r="H469" s="14">
        <f t="shared" si="72"/>
        <v>0.84042919964128593</v>
      </c>
      <c r="I469" s="19">
        <f t="shared" si="73"/>
        <v>-7.0149943864977804E-2</v>
      </c>
      <c r="K469" s="11">
        <f t="shared" si="74"/>
        <v>3.0911132813406255</v>
      </c>
      <c r="L469" s="11">
        <f t="shared" si="75"/>
        <v>-1.0911132813406255</v>
      </c>
      <c r="M469" s="11">
        <f t="shared" si="76"/>
        <v>1.190528192717907</v>
      </c>
    </row>
    <row r="470" spans="2:13">
      <c r="B470" t="s">
        <v>510</v>
      </c>
      <c r="C470" s="34">
        <v>0.72699999999999998</v>
      </c>
      <c r="D470" s="14">
        <f t="shared" si="69"/>
        <v>-9.8520317145689318E-2</v>
      </c>
      <c r="E470" s="14">
        <f t="shared" si="70"/>
        <v>9.7062528904872051E-3</v>
      </c>
      <c r="F470" s="2">
        <v>2</v>
      </c>
      <c r="G470" s="14">
        <f t="shared" si="71"/>
        <v>0.9167492566897919</v>
      </c>
      <c r="H470" s="14">
        <f t="shared" si="72"/>
        <v>0.84042919964128593</v>
      </c>
      <c r="I470" s="19">
        <f t="shared" si="73"/>
        <v>-9.0318427512153243E-2</v>
      </c>
      <c r="K470" s="11">
        <f t="shared" si="74"/>
        <v>3.1412438699921967</v>
      </c>
      <c r="L470" s="11">
        <f t="shared" si="75"/>
        <v>-1.1412438699921967</v>
      </c>
      <c r="M470" s="11">
        <f t="shared" si="76"/>
        <v>1.302437570794766</v>
      </c>
    </row>
    <row r="471" spans="2:13">
      <c r="B471" t="s">
        <v>511</v>
      </c>
      <c r="C471" s="34">
        <v>0.66800000000000004</v>
      </c>
      <c r="D471" s="14">
        <f t="shared" si="69"/>
        <v>-3.9520317145689376E-2</v>
      </c>
      <c r="E471" s="14">
        <f t="shared" si="70"/>
        <v>1.5618554672958698E-3</v>
      </c>
      <c r="F471" s="2">
        <v>3</v>
      </c>
      <c r="G471" s="14">
        <f t="shared" si="71"/>
        <v>-8.3250743310208097E-2</v>
      </c>
      <c r="H471" s="14">
        <f t="shared" si="72"/>
        <v>6.9306862617021583E-3</v>
      </c>
      <c r="I471" s="19">
        <f t="shared" si="73"/>
        <v>3.2900957782338023E-3</v>
      </c>
      <c r="K471" s="11">
        <f t="shared" si="74"/>
        <v>3.0068027458811644</v>
      </c>
      <c r="L471" s="11">
        <f t="shared" si="75"/>
        <v>-6.8027458811643626E-3</v>
      </c>
      <c r="M471" s="11">
        <f t="shared" si="76"/>
        <v>4.6277351523698704E-5</v>
      </c>
    </row>
    <row r="472" spans="2:13">
      <c r="B472" t="s">
        <v>512</v>
      </c>
      <c r="C472" s="34">
        <v>0.30599999999999999</v>
      </c>
      <c r="D472" s="14">
        <f t="shared" si="69"/>
        <v>0.32247968285431067</v>
      </c>
      <c r="E472" s="14">
        <f t="shared" si="70"/>
        <v>0.10399314585381679</v>
      </c>
      <c r="F472" s="2">
        <v>1</v>
      </c>
      <c r="G472" s="14">
        <f t="shared" si="71"/>
        <v>1.9167492566897919</v>
      </c>
      <c r="H472" s="14">
        <f t="shared" si="72"/>
        <v>3.6739277130208698</v>
      </c>
      <c r="I472" s="19">
        <f t="shared" si="73"/>
        <v>0.61811269240855982</v>
      </c>
      <c r="K472" s="11">
        <f t="shared" si="74"/>
        <v>2.1819266962507617</v>
      </c>
      <c r="L472" s="11">
        <f t="shared" si="75"/>
        <v>-1.1819266962507617</v>
      </c>
      <c r="M472" s="11">
        <f t="shared" si="76"/>
        <v>1.3969507153102405</v>
      </c>
    </row>
    <row r="473" spans="2:13">
      <c r="B473" t="s">
        <v>513</v>
      </c>
      <c r="C473" s="34">
        <v>0.47699999999999998</v>
      </c>
      <c r="D473" s="14">
        <f t="shared" si="69"/>
        <v>0.15147968285431068</v>
      </c>
      <c r="E473" s="14">
        <f t="shared" si="70"/>
        <v>2.2946094317642544E-2</v>
      </c>
      <c r="F473" s="2">
        <v>5</v>
      </c>
      <c r="G473" s="14">
        <f t="shared" si="71"/>
        <v>-2.0832507433102081</v>
      </c>
      <c r="H473" s="14">
        <f t="shared" si="72"/>
        <v>4.3399336595025346</v>
      </c>
      <c r="I473" s="19">
        <f t="shared" si="73"/>
        <v>-0.31557016190263731</v>
      </c>
      <c r="K473" s="11">
        <f t="shared" si="74"/>
        <v>2.5715780898607035</v>
      </c>
      <c r="L473" s="11">
        <f t="shared" si="75"/>
        <v>2.4284219101392965</v>
      </c>
      <c r="M473" s="11">
        <f t="shared" si="76"/>
        <v>5.8972329736445896</v>
      </c>
    </row>
    <row r="474" spans="2:13">
      <c r="B474" t="s">
        <v>514</v>
      </c>
      <c r="C474" s="34">
        <v>0.27100000000000002</v>
      </c>
      <c r="D474" s="14">
        <f t="shared" si="69"/>
        <v>0.35747968285431064</v>
      </c>
      <c r="E474" s="14">
        <f t="shared" si="70"/>
        <v>0.12779172365361852</v>
      </c>
      <c r="F474" s="2">
        <v>2</v>
      </c>
      <c r="G474" s="14">
        <f t="shared" si="71"/>
        <v>0.9167492566897919</v>
      </c>
      <c r="H474" s="14">
        <f t="shared" si="72"/>
        <v>0.84042919964128593</v>
      </c>
      <c r="I474" s="19">
        <f t="shared" si="73"/>
        <v>0.32771923353839183</v>
      </c>
      <c r="K474" s="11">
        <f t="shared" si="74"/>
        <v>2.1021734870323527</v>
      </c>
      <c r="L474" s="11">
        <f t="shared" si="75"/>
        <v>-0.10217348703235274</v>
      </c>
      <c r="M474" s="11">
        <f t="shared" si="76"/>
        <v>1.0439421452350352E-2</v>
      </c>
    </row>
    <row r="475" spans="2:13">
      <c r="B475" t="s">
        <v>515</v>
      </c>
      <c r="C475" s="34">
        <v>0.64500000000000002</v>
      </c>
      <c r="D475" s="14">
        <f t="shared" si="69"/>
        <v>-1.6520317145689356E-2</v>
      </c>
      <c r="E475" s="14">
        <f t="shared" si="70"/>
        <v>2.7292087859415772E-4</v>
      </c>
      <c r="F475" s="2">
        <v>2</v>
      </c>
      <c r="G475" s="14">
        <f t="shared" si="71"/>
        <v>0.9167492566897919</v>
      </c>
      <c r="H475" s="14">
        <f t="shared" si="72"/>
        <v>0.84042919964128593</v>
      </c>
      <c r="I475" s="19">
        <f t="shared" si="73"/>
        <v>-1.5144988463590341E-2</v>
      </c>
      <c r="K475" s="11">
        <f t="shared" si="74"/>
        <v>2.954393494109067</v>
      </c>
      <c r="L475" s="11">
        <f t="shared" si="75"/>
        <v>-0.95439349410906704</v>
      </c>
      <c r="M475" s="11">
        <f t="shared" si="76"/>
        <v>0.91086694159771375</v>
      </c>
    </row>
    <row r="476" spans="2:13">
      <c r="B476" t="s">
        <v>516</v>
      </c>
      <c r="C476" s="34">
        <v>0.58299999999999996</v>
      </c>
      <c r="D476" s="14">
        <f t="shared" si="69"/>
        <v>4.5479682854310699E-2</v>
      </c>
      <c r="E476" s="14">
        <f t="shared" si="70"/>
        <v>2.0684015525286826E-3</v>
      </c>
      <c r="F476" s="2">
        <v>1</v>
      </c>
      <c r="G476" s="14">
        <f t="shared" si="71"/>
        <v>1.9167492566897919</v>
      </c>
      <c r="H476" s="14">
        <f t="shared" si="72"/>
        <v>3.6739277130208698</v>
      </c>
      <c r="I476" s="19">
        <f t="shared" si="73"/>
        <v>8.7173148305487502E-2</v>
      </c>
      <c r="K476" s="11">
        <f t="shared" si="74"/>
        <v>2.8131163806364565</v>
      </c>
      <c r="L476" s="11">
        <f t="shared" si="75"/>
        <v>-1.8131163806364565</v>
      </c>
      <c r="M476" s="11">
        <f t="shared" si="76"/>
        <v>3.2873910097322439</v>
      </c>
    </row>
    <row r="477" spans="2:13">
      <c r="B477" t="s">
        <v>517</v>
      </c>
      <c r="C477" s="34">
        <v>0.72899999999999998</v>
      </c>
      <c r="D477" s="14">
        <f t="shared" si="69"/>
        <v>-0.10052031714568932</v>
      </c>
      <c r="E477" s="14">
        <f t="shared" si="70"/>
        <v>1.0104334159069962E-2</v>
      </c>
      <c r="F477" s="2">
        <v>3</v>
      </c>
      <c r="G477" s="14">
        <f t="shared" si="71"/>
        <v>-8.3250743310208097E-2</v>
      </c>
      <c r="H477" s="14">
        <f t="shared" si="72"/>
        <v>6.9306862617021583E-3</v>
      </c>
      <c r="I477" s="19">
        <f t="shared" si="73"/>
        <v>8.3683911201564917E-3</v>
      </c>
      <c r="K477" s="11">
        <f t="shared" si="74"/>
        <v>3.1458011962332488</v>
      </c>
      <c r="L477" s="11">
        <f t="shared" si="75"/>
        <v>-0.14580119623324883</v>
      </c>
      <c r="M477" s="11">
        <f t="shared" si="76"/>
        <v>2.1257988823046334E-2</v>
      </c>
    </row>
    <row r="478" spans="2:13">
      <c r="B478" t="s">
        <v>518</v>
      </c>
      <c r="C478" s="34">
        <v>0.81499999999999995</v>
      </c>
      <c r="D478" s="14">
        <f t="shared" si="69"/>
        <v>-0.18652031714568928</v>
      </c>
      <c r="E478" s="14">
        <f t="shared" si="70"/>
        <v>3.4789828708128509E-2</v>
      </c>
      <c r="F478" s="2">
        <v>3</v>
      </c>
      <c r="G478" s="14">
        <f t="shared" si="71"/>
        <v>-8.3250743310208097E-2</v>
      </c>
      <c r="H478" s="14">
        <f t="shared" si="72"/>
        <v>6.9306862617021583E-3</v>
      </c>
      <c r="I478" s="19">
        <f t="shared" si="73"/>
        <v>1.5527955044834386E-2</v>
      </c>
      <c r="K478" s="11">
        <f t="shared" si="74"/>
        <v>3.3417662245984827</v>
      </c>
      <c r="L478" s="11">
        <f t="shared" si="75"/>
        <v>-0.34176622459848272</v>
      </c>
      <c r="M478" s="11">
        <f t="shared" si="76"/>
        <v>0.11680415227630053</v>
      </c>
    </row>
    <row r="479" spans="2:13">
      <c r="B479" t="s">
        <v>519</v>
      </c>
      <c r="C479" s="34">
        <v>0.74099999999999999</v>
      </c>
      <c r="D479" s="14">
        <f t="shared" si="69"/>
        <v>-0.11252031714568933</v>
      </c>
      <c r="E479" s="14">
        <f t="shared" si="70"/>
        <v>1.2660821770566509E-2</v>
      </c>
      <c r="F479" s="2">
        <v>4</v>
      </c>
      <c r="G479" s="14">
        <f t="shared" si="71"/>
        <v>-1.0832507433102081</v>
      </c>
      <c r="H479" s="14">
        <f t="shared" si="72"/>
        <v>1.1734321728821184</v>
      </c>
      <c r="I479" s="19">
        <f t="shared" si="73"/>
        <v>0.12188771718556832</v>
      </c>
      <c r="K479" s="11">
        <f t="shared" si="74"/>
        <v>3.1731451536795605</v>
      </c>
      <c r="L479" s="11">
        <f t="shared" si="75"/>
        <v>0.82685484632043948</v>
      </c>
      <c r="M479" s="11">
        <f t="shared" si="76"/>
        <v>0.68368893688359755</v>
      </c>
    </row>
    <row r="480" spans="2:13">
      <c r="B480" t="s">
        <v>520</v>
      </c>
      <c r="C480" s="34">
        <v>0.89800000000000002</v>
      </c>
      <c r="D480" s="14">
        <f t="shared" si="69"/>
        <v>-0.26952031714568936</v>
      </c>
      <c r="E480" s="14">
        <f t="shared" si="70"/>
        <v>7.264120135431297E-2</v>
      </c>
      <c r="F480" s="2">
        <v>2</v>
      </c>
      <c r="G480" s="14">
        <f t="shared" si="71"/>
        <v>0.9167492566897919</v>
      </c>
      <c r="H480" s="14">
        <f t="shared" si="72"/>
        <v>0.84042919964128593</v>
      </c>
      <c r="I480" s="19">
        <f t="shared" si="73"/>
        <v>-0.24708255040610769</v>
      </c>
      <c r="K480" s="11">
        <f t="shared" si="74"/>
        <v>3.5308952636021385</v>
      </c>
      <c r="L480" s="11">
        <f t="shared" si="75"/>
        <v>-1.5308952636021385</v>
      </c>
      <c r="M480" s="11">
        <f t="shared" si="76"/>
        <v>2.3436403081194608</v>
      </c>
    </row>
    <row r="481" spans="2:13">
      <c r="B481" t="s">
        <v>521</v>
      </c>
      <c r="C481" s="34">
        <v>0.68899999999999995</v>
      </c>
      <c r="D481" s="14">
        <f t="shared" si="69"/>
        <v>-6.0520317145689284E-2</v>
      </c>
      <c r="E481" s="14">
        <f t="shared" si="70"/>
        <v>3.6627087874148124E-3</v>
      </c>
      <c r="F481" s="2">
        <v>1</v>
      </c>
      <c r="G481" s="14">
        <f t="shared" si="71"/>
        <v>1.9167492566897919</v>
      </c>
      <c r="H481" s="14">
        <f t="shared" si="72"/>
        <v>3.6739277130208698</v>
      </c>
      <c r="I481" s="19">
        <f t="shared" si="73"/>
        <v>-0.11600227290363041</v>
      </c>
      <c r="K481" s="11">
        <f t="shared" si="74"/>
        <v>3.0546546714122096</v>
      </c>
      <c r="L481" s="11">
        <f t="shared" si="75"/>
        <v>-2.0546546714122096</v>
      </c>
      <c r="M481" s="11">
        <f t="shared" si="76"/>
        <v>4.2216058187560153</v>
      </c>
    </row>
    <row r="482" spans="2:13">
      <c r="B482" t="s">
        <v>522</v>
      </c>
      <c r="C482" s="34">
        <v>0.77700000000000002</v>
      </c>
      <c r="D482" s="14">
        <f t="shared" si="69"/>
        <v>-0.14852031714568936</v>
      </c>
      <c r="E482" s="14">
        <f t="shared" si="70"/>
        <v>2.2058284605056148E-2</v>
      </c>
      <c r="F482" s="2">
        <v>3</v>
      </c>
      <c r="G482" s="14">
        <f t="shared" si="71"/>
        <v>-8.3250743310208097E-2</v>
      </c>
      <c r="H482" s="14">
        <f t="shared" si="72"/>
        <v>6.9306862617021583E-3</v>
      </c>
      <c r="I482" s="19">
        <f t="shared" si="73"/>
        <v>1.2364426799046483E-2</v>
      </c>
      <c r="K482" s="11">
        <f t="shared" si="74"/>
        <v>3.2551770260184956</v>
      </c>
      <c r="L482" s="11">
        <f t="shared" si="75"/>
        <v>-0.25517702601849557</v>
      </c>
      <c r="M482" s="11">
        <f t="shared" si="76"/>
        <v>6.511531460764397E-2</v>
      </c>
    </row>
    <row r="483" spans="2:13">
      <c r="B483" t="s">
        <v>523</v>
      </c>
      <c r="C483" s="34">
        <v>0.59799999999999998</v>
      </c>
      <c r="D483" s="14">
        <f t="shared" si="69"/>
        <v>3.0479682854310686E-2</v>
      </c>
      <c r="E483" s="14">
        <f t="shared" si="70"/>
        <v>9.2901106689936082E-4</v>
      </c>
      <c r="F483" s="2">
        <v>2</v>
      </c>
      <c r="G483" s="14">
        <f t="shared" si="71"/>
        <v>0.9167492566897919</v>
      </c>
      <c r="H483" s="14">
        <f t="shared" si="72"/>
        <v>0.84042919964128593</v>
      </c>
      <c r="I483" s="19">
        <f t="shared" si="73"/>
        <v>2.7942226600829918E-2</v>
      </c>
      <c r="K483" s="11">
        <f t="shared" si="74"/>
        <v>2.8472963274443464</v>
      </c>
      <c r="L483" s="11">
        <f t="shared" si="75"/>
        <v>-0.84729632744434635</v>
      </c>
      <c r="M483" s="11">
        <f t="shared" si="76"/>
        <v>0.71791106650067704</v>
      </c>
    </row>
    <row r="484" spans="2:13">
      <c r="B484" t="s">
        <v>524</v>
      </c>
      <c r="C484" s="34">
        <v>0.48899999999999999</v>
      </c>
      <c r="D484" s="14">
        <f t="shared" si="69"/>
        <v>0.13947968285431067</v>
      </c>
      <c r="E484" s="14">
        <f t="shared" si="70"/>
        <v>1.9454581929139087E-2</v>
      </c>
      <c r="F484" s="2">
        <v>2</v>
      </c>
      <c r="G484" s="14">
        <f t="shared" si="71"/>
        <v>0.9167492566897919</v>
      </c>
      <c r="H484" s="14">
        <f t="shared" si="72"/>
        <v>0.84042919964128593</v>
      </c>
      <c r="I484" s="19">
        <f t="shared" si="73"/>
        <v>0.12786789558001721</v>
      </c>
      <c r="K484" s="11">
        <f t="shared" si="74"/>
        <v>2.5989220473070151</v>
      </c>
      <c r="L484" s="11">
        <f t="shared" si="75"/>
        <v>-0.59892204730701515</v>
      </c>
      <c r="M484" s="11">
        <f t="shared" si="76"/>
        <v>0.3587076187504265</v>
      </c>
    </row>
    <row r="485" spans="2:13">
      <c r="B485" t="s">
        <v>525</v>
      </c>
      <c r="C485" s="34">
        <v>0.50600000000000001</v>
      </c>
      <c r="D485" s="14">
        <f t="shared" si="69"/>
        <v>0.12247968285431066</v>
      </c>
      <c r="E485" s="14">
        <f t="shared" si="70"/>
        <v>1.500127271209252E-2</v>
      </c>
      <c r="F485" s="2">
        <v>3</v>
      </c>
      <c r="G485" s="14">
        <f t="shared" si="71"/>
        <v>-8.3250743310208097E-2</v>
      </c>
      <c r="H485" s="14">
        <f t="shared" si="72"/>
        <v>6.9306862617021583E-3</v>
      </c>
      <c r="I485" s="19">
        <f t="shared" si="73"/>
        <v>-1.0196524638019911E-2</v>
      </c>
      <c r="K485" s="11">
        <f t="shared" si="74"/>
        <v>2.6376593203559566</v>
      </c>
      <c r="L485" s="11">
        <f t="shared" si="75"/>
        <v>0.36234067964404337</v>
      </c>
      <c r="M485" s="11">
        <f t="shared" si="76"/>
        <v>0.13129076812490728</v>
      </c>
    </row>
    <row r="486" spans="2:13">
      <c r="B486" t="s">
        <v>526</v>
      </c>
      <c r="C486" s="34">
        <v>0.751</v>
      </c>
      <c r="D486" s="14">
        <f t="shared" si="69"/>
        <v>-0.12252031714568934</v>
      </c>
      <c r="E486" s="14">
        <f t="shared" si="70"/>
        <v>1.5011228113480298E-2</v>
      </c>
      <c r="F486" s="2">
        <v>5</v>
      </c>
      <c r="G486" s="14">
        <f t="shared" si="71"/>
        <v>-2.0832507433102081</v>
      </c>
      <c r="H486" s="14">
        <f t="shared" si="72"/>
        <v>4.3399336595025346</v>
      </c>
      <c r="I486" s="19">
        <f t="shared" si="73"/>
        <v>0.25524054176435973</v>
      </c>
      <c r="K486" s="11">
        <f t="shared" si="74"/>
        <v>3.1959317848848201</v>
      </c>
      <c r="L486" s="11">
        <f t="shared" si="75"/>
        <v>1.8040682151151799</v>
      </c>
      <c r="M486" s="11">
        <f t="shared" si="76"/>
        <v>3.254662124788871</v>
      </c>
    </row>
    <row r="487" spans="2:13">
      <c r="B487" t="s">
        <v>527</v>
      </c>
      <c r="C487" s="34">
        <v>0.57099999999999995</v>
      </c>
      <c r="D487" s="14">
        <f t="shared" si="69"/>
        <v>5.747968285431071E-2</v>
      </c>
      <c r="E487" s="14">
        <f t="shared" si="70"/>
        <v>3.3039139410321406E-3</v>
      </c>
      <c r="F487" s="2">
        <v>1</v>
      </c>
      <c r="G487" s="14">
        <f t="shared" si="71"/>
        <v>1.9167492566897919</v>
      </c>
      <c r="H487" s="14">
        <f t="shared" si="72"/>
        <v>3.6739277130208698</v>
      </c>
      <c r="I487" s="19">
        <f t="shared" si="73"/>
        <v>0.11017413938576504</v>
      </c>
      <c r="K487" s="11">
        <f t="shared" si="74"/>
        <v>2.7857724231901448</v>
      </c>
      <c r="L487" s="11">
        <f t="shared" si="75"/>
        <v>-1.7857724231901448</v>
      </c>
      <c r="M487" s="11">
        <f t="shared" si="76"/>
        <v>3.1889831474264017</v>
      </c>
    </row>
    <row r="488" spans="2:13">
      <c r="B488" t="s">
        <v>528</v>
      </c>
      <c r="C488" s="34">
        <v>0.36199999999999999</v>
      </c>
      <c r="D488" s="14">
        <f t="shared" si="69"/>
        <v>0.26647968285431067</v>
      </c>
      <c r="E488" s="14">
        <f t="shared" si="70"/>
        <v>7.1011421374133993E-2</v>
      </c>
      <c r="F488" s="2">
        <v>6</v>
      </c>
      <c r="G488" s="14">
        <f t="shared" si="71"/>
        <v>-3.0832507433102081</v>
      </c>
      <c r="H488" s="14">
        <f t="shared" si="72"/>
        <v>9.5064351461229499</v>
      </c>
      <c r="I488" s="19">
        <f t="shared" si="73"/>
        <v>-0.82162368023762189</v>
      </c>
      <c r="K488" s="11">
        <f t="shared" si="74"/>
        <v>2.3095318310002164</v>
      </c>
      <c r="L488" s="11">
        <f t="shared" si="75"/>
        <v>3.6904681689997836</v>
      </c>
      <c r="M488" s="11">
        <f t="shared" si="76"/>
        <v>13.619555306400615</v>
      </c>
    </row>
    <row r="489" spans="2:13">
      <c r="B489" t="s">
        <v>529</v>
      </c>
      <c r="C489" s="34">
        <v>0.89100000000000001</v>
      </c>
      <c r="D489" s="14">
        <f t="shared" si="69"/>
        <v>-0.26252031714568935</v>
      </c>
      <c r="E489" s="14">
        <f t="shared" si="70"/>
        <v>6.8916916914273318E-2</v>
      </c>
      <c r="F489" s="2">
        <v>1</v>
      </c>
      <c r="G489" s="14">
        <f t="shared" si="71"/>
        <v>1.9167492566897919</v>
      </c>
      <c r="H489" s="14">
        <f t="shared" si="72"/>
        <v>3.6739277130208698</v>
      </c>
      <c r="I489" s="19">
        <f t="shared" si="73"/>
        <v>-0.50318562275496848</v>
      </c>
      <c r="K489" s="11">
        <f t="shared" si="74"/>
        <v>3.514944621758457</v>
      </c>
      <c r="L489" s="11">
        <f t="shared" si="75"/>
        <v>-2.514944621758457</v>
      </c>
      <c r="M489" s="11">
        <f t="shared" si="76"/>
        <v>6.3249464505117885</v>
      </c>
    </row>
    <row r="490" spans="2:13">
      <c r="B490" t="s">
        <v>530</v>
      </c>
      <c r="C490" s="34">
        <v>0.23899999999999999</v>
      </c>
      <c r="D490" s="14">
        <f t="shared" si="69"/>
        <v>0.38947968285431067</v>
      </c>
      <c r="E490" s="14">
        <f t="shared" si="70"/>
        <v>0.15169442335629443</v>
      </c>
      <c r="F490" s="2">
        <v>1</v>
      </c>
      <c r="G490" s="14">
        <f t="shared" si="71"/>
        <v>1.9167492566897919</v>
      </c>
      <c r="H490" s="14">
        <f t="shared" si="72"/>
        <v>3.6739277130208698</v>
      </c>
      <c r="I490" s="19">
        <f t="shared" si="73"/>
        <v>0.74653489260677586</v>
      </c>
      <c r="K490" s="11">
        <f t="shared" si="74"/>
        <v>2.0292562671755214</v>
      </c>
      <c r="L490" s="11">
        <f t="shared" si="75"/>
        <v>-1.0292562671755214</v>
      </c>
      <c r="M490" s="11">
        <f t="shared" si="76"/>
        <v>1.0593684635200884</v>
      </c>
    </row>
    <row r="491" spans="2:13">
      <c r="B491" t="s">
        <v>531</v>
      </c>
      <c r="C491" s="34">
        <v>0.50700000000000001</v>
      </c>
      <c r="D491" s="14">
        <f t="shared" si="69"/>
        <v>0.12147968285431066</v>
      </c>
      <c r="E491" s="14">
        <f t="shared" si="70"/>
        <v>1.4757313346383898E-2</v>
      </c>
      <c r="F491" s="2">
        <v>1</v>
      </c>
      <c r="G491" s="14">
        <f t="shared" si="71"/>
        <v>1.9167492566897919</v>
      </c>
      <c r="H491" s="14">
        <f t="shared" si="72"/>
        <v>3.6739277130208698</v>
      </c>
      <c r="I491" s="19">
        <f t="shared" si="73"/>
        <v>0.23284609181391161</v>
      </c>
      <c r="K491" s="11">
        <f t="shared" si="74"/>
        <v>2.6399379834764827</v>
      </c>
      <c r="L491" s="11">
        <f t="shared" si="75"/>
        <v>-1.6399379834764827</v>
      </c>
      <c r="M491" s="11">
        <f t="shared" si="76"/>
        <v>2.6893965896489123</v>
      </c>
    </row>
    <row r="492" spans="2:13">
      <c r="B492" t="s">
        <v>532</v>
      </c>
      <c r="C492" s="34">
        <v>0.91</v>
      </c>
      <c r="D492" s="14">
        <f t="shared" si="69"/>
        <v>-0.28152031714568937</v>
      </c>
      <c r="E492" s="14">
        <f t="shared" si="70"/>
        <v>7.9253688965809518E-2</v>
      </c>
      <c r="F492" s="2">
        <v>6</v>
      </c>
      <c r="G492" s="14">
        <f t="shared" si="71"/>
        <v>-3.0832507433102081</v>
      </c>
      <c r="H492" s="14">
        <f t="shared" si="72"/>
        <v>9.5064351461229499</v>
      </c>
      <c r="I492" s="19">
        <f t="shared" si="73"/>
        <v>0.86799772709637224</v>
      </c>
      <c r="K492" s="11">
        <f t="shared" si="74"/>
        <v>3.5582392210484501</v>
      </c>
      <c r="L492" s="11">
        <f t="shared" si="75"/>
        <v>2.4417607789515499</v>
      </c>
      <c r="M492" s="11">
        <f t="shared" si="76"/>
        <v>5.9621957016260794</v>
      </c>
    </row>
    <row r="493" spans="2:13">
      <c r="B493" t="s">
        <v>533</v>
      </c>
      <c r="C493" s="34">
        <v>0.436</v>
      </c>
      <c r="D493" s="14">
        <f t="shared" si="69"/>
        <v>0.19247968285431066</v>
      </c>
      <c r="E493" s="14">
        <f t="shared" si="70"/>
        <v>3.7048428311696018E-2</v>
      </c>
      <c r="F493" s="2">
        <v>1</v>
      </c>
      <c r="G493" s="14">
        <f t="shared" si="71"/>
        <v>1.9167492566897919</v>
      </c>
      <c r="H493" s="14">
        <f t="shared" si="72"/>
        <v>3.6739277130208698</v>
      </c>
      <c r="I493" s="19">
        <f t="shared" si="73"/>
        <v>0.36893528903888684</v>
      </c>
      <c r="K493" s="11">
        <f t="shared" si="74"/>
        <v>2.4781529019191382</v>
      </c>
      <c r="L493" s="11">
        <f t="shared" si="75"/>
        <v>-1.4781529019191382</v>
      </c>
      <c r="M493" s="11">
        <f t="shared" si="76"/>
        <v>2.1849360014519692</v>
      </c>
    </row>
    <row r="494" spans="2:13">
      <c r="B494" t="s">
        <v>534</v>
      </c>
      <c r="C494" s="34">
        <v>0.69799999999999995</v>
      </c>
      <c r="D494" s="14">
        <f t="shared" si="69"/>
        <v>-6.9520317145689292E-2</v>
      </c>
      <c r="E494" s="14">
        <f t="shared" si="70"/>
        <v>4.8330744960372206E-3</v>
      </c>
      <c r="F494" s="2">
        <v>3</v>
      </c>
      <c r="G494" s="14">
        <f t="shared" si="71"/>
        <v>-8.3250743310208097E-2</v>
      </c>
      <c r="H494" s="14">
        <f t="shared" si="72"/>
        <v>6.9306862617021583E-3</v>
      </c>
      <c r="I494" s="19">
        <f t="shared" si="73"/>
        <v>5.7876180775400382E-3</v>
      </c>
      <c r="K494" s="11">
        <f t="shared" si="74"/>
        <v>3.0751626394969436</v>
      </c>
      <c r="L494" s="11">
        <f t="shared" si="75"/>
        <v>-7.5162639496943573E-2</v>
      </c>
      <c r="M494" s="11">
        <f t="shared" si="76"/>
        <v>5.6494223761475023E-3</v>
      </c>
    </row>
    <row r="495" spans="2:13">
      <c r="B495" t="s">
        <v>535</v>
      </c>
      <c r="C495" s="34">
        <v>0.61899999999999999</v>
      </c>
      <c r="D495" s="14">
        <f t="shared" si="69"/>
        <v>9.479682854310667E-3</v>
      </c>
      <c r="E495" s="14">
        <f t="shared" si="70"/>
        <v>8.9864387018311637E-5</v>
      </c>
      <c r="F495" s="2">
        <v>3</v>
      </c>
      <c r="G495" s="14">
        <f t="shared" si="71"/>
        <v>-8.3250743310208097E-2</v>
      </c>
      <c r="H495" s="14">
        <f t="shared" si="72"/>
        <v>6.9306862617021583E-3</v>
      </c>
      <c r="I495" s="19">
        <f t="shared" si="73"/>
        <v>-7.8919064396639816E-4</v>
      </c>
      <c r="K495" s="11">
        <f t="shared" si="74"/>
        <v>2.8951482529753916</v>
      </c>
      <c r="L495" s="11">
        <f t="shared" si="75"/>
        <v>0.10485174702460842</v>
      </c>
      <c r="M495" s="11">
        <f t="shared" si="76"/>
        <v>1.0993888854112481E-2</v>
      </c>
    </row>
    <row r="496" spans="2:13">
      <c r="B496" t="s">
        <v>536</v>
      </c>
      <c r="C496" s="34">
        <v>0.748</v>
      </c>
      <c r="D496" s="14">
        <f t="shared" si="69"/>
        <v>-0.11952031714568934</v>
      </c>
      <c r="E496" s="14">
        <f t="shared" si="70"/>
        <v>1.428510621060616E-2</v>
      </c>
      <c r="F496" s="2">
        <v>2</v>
      </c>
      <c r="G496" s="14">
        <f t="shared" si="71"/>
        <v>0.9167492566897919</v>
      </c>
      <c r="H496" s="14">
        <f t="shared" si="72"/>
        <v>0.84042919964128593</v>
      </c>
      <c r="I496" s="19">
        <f t="shared" si="73"/>
        <v>-0.10957016190263889</v>
      </c>
      <c r="K496" s="11">
        <f t="shared" si="74"/>
        <v>3.1890957955232424</v>
      </c>
      <c r="L496" s="11">
        <f t="shared" si="75"/>
        <v>-1.1890957955232424</v>
      </c>
      <c r="M496" s="11">
        <f t="shared" si="76"/>
        <v>1.4139488109310527</v>
      </c>
    </row>
    <row r="497" spans="2:13">
      <c r="B497" t="s">
        <v>537</v>
      </c>
      <c r="C497" s="34">
        <v>0.41399999999999998</v>
      </c>
      <c r="D497" s="14">
        <f t="shared" si="69"/>
        <v>0.21447968285431068</v>
      </c>
      <c r="E497" s="14">
        <f t="shared" si="70"/>
        <v>4.6001534357285691E-2</v>
      </c>
      <c r="F497" s="2">
        <v>1</v>
      </c>
      <c r="G497" s="14">
        <f t="shared" si="71"/>
        <v>1.9167492566897919</v>
      </c>
      <c r="H497" s="14">
        <f t="shared" si="72"/>
        <v>3.6739277130208698</v>
      </c>
      <c r="I497" s="19">
        <f t="shared" si="73"/>
        <v>0.4111037726860623</v>
      </c>
      <c r="K497" s="11">
        <f t="shared" si="74"/>
        <v>2.4280223132675669</v>
      </c>
      <c r="L497" s="11">
        <f t="shared" si="75"/>
        <v>-1.4280223132675669</v>
      </c>
      <c r="M497" s="11">
        <f t="shared" si="76"/>
        <v>2.0392477271900531</v>
      </c>
    </row>
    <row r="498" spans="2:13">
      <c r="B498" t="s">
        <v>538</v>
      </c>
      <c r="C498" s="34">
        <v>0.65400000000000003</v>
      </c>
      <c r="D498" s="14">
        <f t="shared" si="69"/>
        <v>-2.5520317145689364E-2</v>
      </c>
      <c r="E498" s="14">
        <f t="shared" si="70"/>
        <v>6.5128658721656655E-4</v>
      </c>
      <c r="F498" s="2">
        <v>1</v>
      </c>
      <c r="G498" s="14">
        <f t="shared" si="71"/>
        <v>1.9167492566897919</v>
      </c>
      <c r="H498" s="14">
        <f t="shared" si="72"/>
        <v>3.6739277130208698</v>
      </c>
      <c r="I498" s="19">
        <f t="shared" si="73"/>
        <v>-4.8916048919487844E-2</v>
      </c>
      <c r="K498" s="11">
        <f t="shared" si="74"/>
        <v>2.9749014621938006</v>
      </c>
      <c r="L498" s="11">
        <f t="shared" si="75"/>
        <v>-1.9749014621938006</v>
      </c>
      <c r="M498" s="11">
        <f t="shared" si="76"/>
        <v>3.9002357853752114</v>
      </c>
    </row>
    <row r="499" spans="2:13">
      <c r="B499" t="s">
        <v>539</v>
      </c>
      <c r="C499" s="34">
        <v>0.63700000000000001</v>
      </c>
      <c r="D499" s="14">
        <f t="shared" si="69"/>
        <v>-8.5203171456893489E-3</v>
      </c>
      <c r="E499" s="14">
        <f t="shared" si="70"/>
        <v>7.259580426312789E-5</v>
      </c>
      <c r="F499" s="2">
        <v>1</v>
      </c>
      <c r="G499" s="14">
        <f t="shared" si="71"/>
        <v>1.9167492566897919</v>
      </c>
      <c r="H499" s="14">
        <f t="shared" si="72"/>
        <v>3.6739277130208698</v>
      </c>
      <c r="I499" s="19">
        <f t="shared" si="73"/>
        <v>-1.6331311555761348E-2</v>
      </c>
      <c r="K499" s="11">
        <f t="shared" si="74"/>
        <v>2.9361641891448595</v>
      </c>
      <c r="L499" s="11">
        <f t="shared" si="75"/>
        <v>-1.9361641891448595</v>
      </c>
      <c r="M499" s="11">
        <f t="shared" si="76"/>
        <v>3.7487317673269716</v>
      </c>
    </row>
    <row r="500" spans="2:13">
      <c r="B500" t="s">
        <v>540</v>
      </c>
      <c r="C500" s="34">
        <v>0.54300000000000004</v>
      </c>
      <c r="D500" s="14">
        <f t="shared" si="69"/>
        <v>8.5479682854310624E-2</v>
      </c>
      <c r="E500" s="14">
        <f t="shared" si="70"/>
        <v>7.3067761808735254E-3</v>
      </c>
      <c r="F500" s="2">
        <v>2</v>
      </c>
      <c r="G500" s="14">
        <f t="shared" si="71"/>
        <v>0.9167492566897919</v>
      </c>
      <c r="H500" s="14">
        <f t="shared" si="72"/>
        <v>0.84042919964128593</v>
      </c>
      <c r="I500" s="19">
        <f t="shared" si="73"/>
        <v>7.8363435718768415E-2</v>
      </c>
      <c r="K500" s="11">
        <f t="shared" si="74"/>
        <v>2.7219698558154177</v>
      </c>
      <c r="L500" s="11">
        <f t="shared" si="75"/>
        <v>-0.72196985581541773</v>
      </c>
      <c r="M500" s="11">
        <f t="shared" si="76"/>
        <v>0.52124047270613505</v>
      </c>
    </row>
    <row r="501" spans="2:13">
      <c r="B501" t="s">
        <v>541</v>
      </c>
      <c r="C501" s="34">
        <v>0.309</v>
      </c>
      <c r="D501" s="14">
        <f t="shared" si="69"/>
        <v>0.31947968285431066</v>
      </c>
      <c r="E501" s="14">
        <f t="shared" si="70"/>
        <v>0.10206726775669092</v>
      </c>
      <c r="F501" s="2">
        <v>2</v>
      </c>
      <c r="G501" s="14">
        <f t="shared" si="71"/>
        <v>0.9167492566897919</v>
      </c>
      <c r="H501" s="14">
        <f t="shared" si="72"/>
        <v>0.84042919964128593</v>
      </c>
      <c r="I501" s="19">
        <f t="shared" si="73"/>
        <v>0.29288276178417977</v>
      </c>
      <c r="K501" s="11">
        <f t="shared" si="74"/>
        <v>2.1887626856123399</v>
      </c>
      <c r="L501" s="11">
        <f t="shared" si="75"/>
        <v>-0.18876268561233989</v>
      </c>
      <c r="M501" s="11">
        <f t="shared" si="76"/>
        <v>3.5631351479583066E-2</v>
      </c>
    </row>
    <row r="502" spans="2:13">
      <c r="B502" t="s">
        <v>542</v>
      </c>
      <c r="C502" s="34">
        <v>0.80800000000000005</v>
      </c>
      <c r="D502" s="14">
        <f t="shared" si="69"/>
        <v>-0.17952031714568939</v>
      </c>
      <c r="E502" s="14">
        <f t="shared" si="70"/>
        <v>3.2227544268088902E-2</v>
      </c>
      <c r="F502" s="2">
        <v>2</v>
      </c>
      <c r="G502" s="14">
        <f t="shared" si="71"/>
        <v>0.9167492566897919</v>
      </c>
      <c r="H502" s="14">
        <f t="shared" si="72"/>
        <v>0.84042919964128593</v>
      </c>
      <c r="I502" s="19">
        <f t="shared" si="73"/>
        <v>-0.16457511730402646</v>
      </c>
      <c r="K502" s="11">
        <f t="shared" si="74"/>
        <v>3.3258155827548013</v>
      </c>
      <c r="L502" s="11">
        <f t="shared" si="75"/>
        <v>-1.3258155827548013</v>
      </c>
      <c r="M502" s="11">
        <f t="shared" si="76"/>
        <v>1.7577869594754534</v>
      </c>
    </row>
    <row r="503" spans="2:13">
      <c r="B503" t="s">
        <v>543</v>
      </c>
      <c r="C503" s="34">
        <v>0.75600000000000001</v>
      </c>
      <c r="D503" s="14">
        <f t="shared" si="69"/>
        <v>-0.12752031714568934</v>
      </c>
      <c r="E503" s="14">
        <f t="shared" si="70"/>
        <v>1.6261431284937192E-2</v>
      </c>
      <c r="F503" s="2">
        <v>1</v>
      </c>
      <c r="G503" s="14">
        <f t="shared" si="71"/>
        <v>1.9167492566897919</v>
      </c>
      <c r="H503" s="14">
        <f t="shared" si="72"/>
        <v>3.6739277130208698</v>
      </c>
      <c r="I503" s="19">
        <f t="shared" si="73"/>
        <v>-0.24442447310184656</v>
      </c>
      <c r="K503" s="11">
        <f t="shared" si="74"/>
        <v>3.2073251004874503</v>
      </c>
      <c r="L503" s="11">
        <f t="shared" si="75"/>
        <v>-2.2073251004874503</v>
      </c>
      <c r="M503" s="11">
        <f t="shared" si="76"/>
        <v>4.8722840992419325</v>
      </c>
    </row>
    <row r="504" spans="2:13">
      <c r="B504" t="s">
        <v>544</v>
      </c>
      <c r="C504" s="34">
        <v>0.443</v>
      </c>
      <c r="D504" s="14">
        <f t="shared" si="69"/>
        <v>0.18547968285431066</v>
      </c>
      <c r="E504" s="14">
        <f t="shared" si="70"/>
        <v>3.4402712751735662E-2</v>
      </c>
      <c r="F504" s="2">
        <v>2</v>
      </c>
      <c r="G504" s="14">
        <f t="shared" si="71"/>
        <v>0.9167492566897919</v>
      </c>
      <c r="H504" s="14">
        <f t="shared" si="72"/>
        <v>0.84042919964128593</v>
      </c>
      <c r="I504" s="19">
        <f t="shared" si="73"/>
        <v>0.17003836138774764</v>
      </c>
      <c r="K504" s="11">
        <f t="shared" si="74"/>
        <v>2.4941035437628205</v>
      </c>
      <c r="L504" s="11">
        <f t="shared" si="75"/>
        <v>-0.49410354376282051</v>
      </c>
      <c r="M504" s="11">
        <f t="shared" si="76"/>
        <v>0.24413831195897748</v>
      </c>
    </row>
    <row r="505" spans="2:13">
      <c r="B505" t="s">
        <v>545</v>
      </c>
      <c r="C505" s="34">
        <v>0.65600000000000003</v>
      </c>
      <c r="D505" s="14">
        <f t="shared" si="69"/>
        <v>-2.7520317145689366E-2</v>
      </c>
      <c r="E505" s="14">
        <f t="shared" si="70"/>
        <v>7.5736785579932409E-4</v>
      </c>
      <c r="F505" s="2">
        <v>9</v>
      </c>
      <c r="G505" s="14">
        <f t="shared" si="71"/>
        <v>-6.0832507433102077</v>
      </c>
      <c r="H505" s="14">
        <f t="shared" si="72"/>
        <v>37.005939605984196</v>
      </c>
      <c r="I505" s="19">
        <f t="shared" si="73"/>
        <v>0.16741298973264748</v>
      </c>
      <c r="K505" s="11">
        <f t="shared" si="74"/>
        <v>2.9794587884348527</v>
      </c>
      <c r="L505" s="11">
        <f t="shared" si="75"/>
        <v>6.0205412115651473</v>
      </c>
      <c r="M505" s="11">
        <f t="shared" si="76"/>
        <v>36.246916480154333</v>
      </c>
    </row>
    <row r="506" spans="2:13">
      <c r="B506" t="s">
        <v>546</v>
      </c>
      <c r="C506" s="34">
        <v>0.67900000000000005</v>
      </c>
      <c r="D506" s="14">
        <f t="shared" si="69"/>
        <v>-5.0520317145689386E-2</v>
      </c>
      <c r="E506" s="14">
        <f t="shared" si="70"/>
        <v>2.5523024445010369E-3</v>
      </c>
      <c r="F506" s="2">
        <v>1</v>
      </c>
      <c r="G506" s="14">
        <f t="shared" si="71"/>
        <v>1.9167492566897919</v>
      </c>
      <c r="H506" s="14">
        <f t="shared" si="72"/>
        <v>3.6739277130208698</v>
      </c>
      <c r="I506" s="19">
        <f t="shared" si="73"/>
        <v>-9.6834780336732679E-2</v>
      </c>
      <c r="K506" s="11">
        <f t="shared" si="74"/>
        <v>3.03186804020695</v>
      </c>
      <c r="L506" s="11">
        <f t="shared" si="75"/>
        <v>-2.03186804020695</v>
      </c>
      <c r="M506" s="11">
        <f t="shared" si="76"/>
        <v>4.128487732814432</v>
      </c>
    </row>
    <row r="507" spans="2:13">
      <c r="B507" t="s">
        <v>547</v>
      </c>
      <c r="C507" s="34">
        <v>0.56599999999999995</v>
      </c>
      <c r="D507" s="14">
        <f t="shared" si="69"/>
        <v>6.2479682854310714E-2</v>
      </c>
      <c r="E507" s="14">
        <f t="shared" si="70"/>
        <v>3.9037107695752481E-3</v>
      </c>
      <c r="F507" s="2">
        <v>2</v>
      </c>
      <c r="G507" s="14">
        <f t="shared" si="71"/>
        <v>0.9167492566897919</v>
      </c>
      <c r="H507" s="14">
        <f t="shared" si="72"/>
        <v>0.84042919964128593</v>
      </c>
      <c r="I507" s="19">
        <f t="shared" si="73"/>
        <v>5.7278202814903284E-2</v>
      </c>
      <c r="K507" s="11">
        <f t="shared" si="74"/>
        <v>2.774379107587515</v>
      </c>
      <c r="L507" s="11">
        <f t="shared" si="75"/>
        <v>-0.77437910758751505</v>
      </c>
      <c r="M507" s="11">
        <f t="shared" si="76"/>
        <v>0.59966300226803626</v>
      </c>
    </row>
    <row r="508" spans="2:13">
      <c r="B508" t="s">
        <v>548</v>
      </c>
      <c r="C508" s="34">
        <v>0.41299999999999998</v>
      </c>
      <c r="D508" s="14">
        <f t="shared" si="69"/>
        <v>0.21547968285431068</v>
      </c>
      <c r="E508" s="14">
        <f t="shared" si="70"/>
        <v>4.6431493722994314E-2</v>
      </c>
      <c r="F508" s="2">
        <v>3</v>
      </c>
      <c r="G508" s="14">
        <f t="shared" si="71"/>
        <v>-8.3250743310208097E-2</v>
      </c>
      <c r="H508" s="14">
        <f t="shared" si="72"/>
        <v>6.9306862617021583E-3</v>
      </c>
      <c r="I508" s="19">
        <f t="shared" si="73"/>
        <v>-1.7938843765869267E-2</v>
      </c>
      <c r="K508" s="11">
        <f t="shared" si="74"/>
        <v>2.4257436501470409</v>
      </c>
      <c r="L508" s="11">
        <f t="shared" si="75"/>
        <v>0.57425634985295915</v>
      </c>
      <c r="M508" s="11">
        <f t="shared" si="76"/>
        <v>0.32977035534644422</v>
      </c>
    </row>
    <row r="509" spans="2:13">
      <c r="B509" t="s">
        <v>549</v>
      </c>
      <c r="C509" s="34">
        <v>0.61899999999999999</v>
      </c>
      <c r="D509" s="14">
        <f t="shared" si="69"/>
        <v>9.479682854310667E-3</v>
      </c>
      <c r="E509" s="14">
        <f t="shared" si="70"/>
        <v>8.9864387018311637E-5</v>
      </c>
      <c r="F509" s="2">
        <v>1</v>
      </c>
      <c r="G509" s="14">
        <f t="shared" si="71"/>
        <v>1.9167492566897919</v>
      </c>
      <c r="H509" s="14">
        <f t="shared" si="72"/>
        <v>3.6739277130208698</v>
      </c>
      <c r="I509" s="19">
        <f t="shared" si="73"/>
        <v>1.8170175064654934E-2</v>
      </c>
      <c r="K509" s="11">
        <f t="shared" si="74"/>
        <v>2.8951482529753916</v>
      </c>
      <c r="L509" s="11">
        <f t="shared" si="75"/>
        <v>-1.8951482529753916</v>
      </c>
      <c r="M509" s="11">
        <f t="shared" si="76"/>
        <v>3.5915869007556789</v>
      </c>
    </row>
    <row r="510" spans="2:13">
      <c r="B510" t="s">
        <v>550</v>
      </c>
      <c r="C510" s="34">
        <v>0.435</v>
      </c>
      <c r="D510" s="14">
        <f t="shared" si="69"/>
        <v>0.19347968285431066</v>
      </c>
      <c r="E510" s="14">
        <f t="shared" si="70"/>
        <v>3.7434387677404639E-2</v>
      </c>
      <c r="F510" s="2">
        <v>3</v>
      </c>
      <c r="G510" s="14">
        <f t="shared" si="71"/>
        <v>-8.3250743310208097E-2</v>
      </c>
      <c r="H510" s="14">
        <f t="shared" si="72"/>
        <v>6.9306862617021583E-3</v>
      </c>
      <c r="I510" s="19">
        <f t="shared" si="73"/>
        <v>-1.6107327413044686E-2</v>
      </c>
      <c r="K510" s="11">
        <f t="shared" si="74"/>
        <v>2.4758742387986126</v>
      </c>
      <c r="L510" s="11">
        <f t="shared" si="75"/>
        <v>0.52412576120138743</v>
      </c>
      <c r="M510" s="11">
        <f t="shared" si="76"/>
        <v>0.27470781355493379</v>
      </c>
    </row>
    <row r="511" spans="2:13">
      <c r="B511" t="s">
        <v>551</v>
      </c>
      <c r="C511" s="34">
        <v>0.624</v>
      </c>
      <c r="D511" s="14">
        <f t="shared" si="69"/>
        <v>4.4796828543106626E-3</v>
      </c>
      <c r="E511" s="14">
        <f t="shared" si="70"/>
        <v>2.0067558475204924E-5</v>
      </c>
      <c r="F511" s="2">
        <v>3</v>
      </c>
      <c r="G511" s="14">
        <f t="shared" si="71"/>
        <v>-8.3250743310208097E-2</v>
      </c>
      <c r="H511" s="14">
        <f t="shared" si="72"/>
        <v>6.9306862617021583E-3</v>
      </c>
      <c r="I511" s="19">
        <f t="shared" si="73"/>
        <v>-3.7293692741535733E-4</v>
      </c>
      <c r="K511" s="11">
        <f t="shared" si="74"/>
        <v>2.9065415685780218</v>
      </c>
      <c r="L511" s="11">
        <f t="shared" si="75"/>
        <v>9.3458431421978183E-2</v>
      </c>
      <c r="M511" s="11">
        <f t="shared" si="76"/>
        <v>8.7344784038565996E-3</v>
      </c>
    </row>
    <row r="512" spans="2:13">
      <c r="B512" t="s">
        <v>552</v>
      </c>
      <c r="C512" s="34">
        <v>0.77300000000000002</v>
      </c>
      <c r="D512" s="14">
        <f t="shared" si="69"/>
        <v>-0.14452031714568936</v>
      </c>
      <c r="E512" s="14">
        <f t="shared" si="70"/>
        <v>2.0886122067890634E-2</v>
      </c>
      <c r="F512" s="2">
        <v>6</v>
      </c>
      <c r="G512" s="14">
        <f t="shared" si="71"/>
        <v>-3.0832507433102081</v>
      </c>
      <c r="H512" s="14">
        <f t="shared" si="72"/>
        <v>9.5064351461229499</v>
      </c>
      <c r="I512" s="19">
        <f t="shared" si="73"/>
        <v>0.44559237526287371</v>
      </c>
      <c r="K512" s="11">
        <f t="shared" si="74"/>
        <v>3.2460623735363918</v>
      </c>
      <c r="L512" s="11">
        <f t="shared" si="75"/>
        <v>2.7539376264636082</v>
      </c>
      <c r="M512" s="11">
        <f t="shared" si="76"/>
        <v>7.5841724504520123</v>
      </c>
    </row>
    <row r="513" spans="2:13">
      <c r="B513" t="s">
        <v>553</v>
      </c>
      <c r="C513" s="34">
        <v>0.502</v>
      </c>
      <c r="D513" s="14">
        <f t="shared" si="69"/>
        <v>0.12647968285431066</v>
      </c>
      <c r="E513" s="14">
        <f t="shared" si="70"/>
        <v>1.5997110174927005E-2</v>
      </c>
      <c r="F513" s="2">
        <v>1</v>
      </c>
      <c r="G513" s="14">
        <f t="shared" si="71"/>
        <v>1.9167492566897919</v>
      </c>
      <c r="H513" s="14">
        <f t="shared" si="72"/>
        <v>3.6739277130208698</v>
      </c>
      <c r="I513" s="19">
        <f t="shared" si="73"/>
        <v>0.24242983809736057</v>
      </c>
      <c r="K513" s="11">
        <f t="shared" si="74"/>
        <v>2.6285446678738529</v>
      </c>
      <c r="L513" s="11">
        <f t="shared" si="75"/>
        <v>-1.6285446678738529</v>
      </c>
      <c r="M513" s="11">
        <f t="shared" si="76"/>
        <v>2.6521577352603578</v>
      </c>
    </row>
    <row r="514" spans="2:13">
      <c r="B514" t="s">
        <v>554</v>
      </c>
      <c r="C514" s="34">
        <v>0.53900000000000003</v>
      </c>
      <c r="D514" s="14">
        <f t="shared" si="69"/>
        <v>8.9479682854310627E-2</v>
      </c>
      <c r="E514" s="14">
        <f t="shared" si="70"/>
        <v>8.0066136437080115E-3</v>
      </c>
      <c r="F514" s="2">
        <v>1</v>
      </c>
      <c r="G514" s="14">
        <f t="shared" si="71"/>
        <v>1.9167492566897919</v>
      </c>
      <c r="H514" s="14">
        <f t="shared" si="72"/>
        <v>3.6739277130208698</v>
      </c>
      <c r="I514" s="19">
        <f t="shared" si="73"/>
        <v>0.1715101155998382</v>
      </c>
      <c r="K514" s="11">
        <f t="shared" si="74"/>
        <v>2.712855203333314</v>
      </c>
      <c r="L514" s="11">
        <f t="shared" si="75"/>
        <v>-1.712855203333314</v>
      </c>
      <c r="M514" s="11">
        <f t="shared" si="76"/>
        <v>2.9338729475860084</v>
      </c>
    </row>
    <row r="515" spans="2:13">
      <c r="B515" t="s">
        <v>555</v>
      </c>
      <c r="C515" s="34">
        <v>0.40799999999999997</v>
      </c>
      <c r="D515" s="14">
        <f t="shared" si="69"/>
        <v>0.22047968285431069</v>
      </c>
      <c r="E515" s="14">
        <f t="shared" si="70"/>
        <v>4.8611290551537421E-2</v>
      </c>
      <c r="F515" s="2">
        <v>1</v>
      </c>
      <c r="G515" s="14">
        <f t="shared" si="71"/>
        <v>1.9167492566897919</v>
      </c>
      <c r="H515" s="14">
        <f t="shared" si="72"/>
        <v>3.6739277130208698</v>
      </c>
      <c r="I515" s="19">
        <f t="shared" si="73"/>
        <v>0.42260426822620106</v>
      </c>
      <c r="K515" s="11">
        <f t="shared" si="74"/>
        <v>2.4143503345444111</v>
      </c>
      <c r="L515" s="11">
        <f t="shared" si="75"/>
        <v>-1.4143503345444111</v>
      </c>
      <c r="M515" s="11">
        <f t="shared" si="76"/>
        <v>2.0003868688258875</v>
      </c>
    </row>
    <row r="516" spans="2:13">
      <c r="B516" t="s">
        <v>556</v>
      </c>
      <c r="C516" s="34">
        <v>0.67300000000000004</v>
      </c>
      <c r="D516" s="14">
        <f t="shared" si="69"/>
        <v>-4.4520317145689381E-2</v>
      </c>
      <c r="E516" s="14">
        <f t="shared" si="70"/>
        <v>1.9820586387527639E-3</v>
      </c>
      <c r="F516" s="2">
        <v>1</v>
      </c>
      <c r="G516" s="14">
        <f t="shared" si="71"/>
        <v>1.9167492566897919</v>
      </c>
      <c r="H516" s="14">
        <f t="shared" si="72"/>
        <v>3.6739277130208698</v>
      </c>
      <c r="I516" s="19">
        <f t="shared" si="73"/>
        <v>-8.5334284796593912E-2</v>
      </c>
      <c r="K516" s="11">
        <f t="shared" si="74"/>
        <v>3.0181960614837946</v>
      </c>
      <c r="L516" s="11">
        <f t="shared" si="75"/>
        <v>-2.0181960614837946</v>
      </c>
      <c r="M516" s="11">
        <f t="shared" si="76"/>
        <v>4.0731153425887001</v>
      </c>
    </row>
    <row r="517" spans="2:13">
      <c r="B517" t="s">
        <v>557</v>
      </c>
      <c r="C517" s="34">
        <v>0.375</v>
      </c>
      <c r="D517" s="14">
        <f t="shared" si="69"/>
        <v>0.25347968285431066</v>
      </c>
      <c r="E517" s="14">
        <f t="shared" si="70"/>
        <v>6.4251949619921908E-2</v>
      </c>
      <c r="F517" s="2">
        <v>6</v>
      </c>
      <c r="G517" s="14">
        <f t="shared" si="71"/>
        <v>-3.0832507433102081</v>
      </c>
      <c r="H517" s="14">
        <f t="shared" si="72"/>
        <v>9.5064351461229499</v>
      </c>
      <c r="I517" s="19">
        <f t="shared" si="73"/>
        <v>-0.7815414205745892</v>
      </c>
      <c r="K517" s="11">
        <f t="shared" si="74"/>
        <v>2.3391544515670537</v>
      </c>
      <c r="L517" s="11">
        <f t="shared" si="75"/>
        <v>3.6608455484329463</v>
      </c>
      <c r="M517" s="11">
        <f t="shared" si="76"/>
        <v>13.40179012948132</v>
      </c>
    </row>
    <row r="518" spans="2:13">
      <c r="B518" t="s">
        <v>558</v>
      </c>
      <c r="C518" s="34">
        <v>0.42499999999999999</v>
      </c>
      <c r="D518" s="14">
        <f t="shared" si="69"/>
        <v>0.20347968285431067</v>
      </c>
      <c r="E518" s="14">
        <f t="shared" si="70"/>
        <v>4.1403981334490851E-2</v>
      </c>
      <c r="F518" s="2">
        <v>5</v>
      </c>
      <c r="G518" s="14">
        <f t="shared" si="71"/>
        <v>-2.0832507433102081</v>
      </c>
      <c r="H518" s="14">
        <f t="shared" si="72"/>
        <v>4.3399336595025346</v>
      </c>
      <c r="I518" s="19">
        <f t="shared" si="73"/>
        <v>-0.4238992005547681</v>
      </c>
      <c r="K518" s="11">
        <f t="shared" si="74"/>
        <v>2.4530876075933525</v>
      </c>
      <c r="L518" s="11">
        <f t="shared" si="75"/>
        <v>2.5469123924066475</v>
      </c>
      <c r="M518" s="11">
        <f t="shared" si="76"/>
        <v>6.4867627345945529</v>
      </c>
    </row>
    <row r="519" spans="2:13">
      <c r="B519" t="s">
        <v>559</v>
      </c>
      <c r="C519" s="34">
        <v>0.53200000000000003</v>
      </c>
      <c r="D519" s="14">
        <f t="shared" si="69"/>
        <v>9.6479682854310633E-2</v>
      </c>
      <c r="E519" s="14">
        <f t="shared" si="70"/>
        <v>9.3083292036683606E-3</v>
      </c>
      <c r="F519" s="2">
        <v>4</v>
      </c>
      <c r="G519" s="14">
        <f t="shared" si="71"/>
        <v>-1.0832507433102081</v>
      </c>
      <c r="H519" s="14">
        <f t="shared" si="72"/>
        <v>1.1734321728821184</v>
      </c>
      <c r="I519" s="19">
        <f t="shared" si="73"/>
        <v>-0.10451168816626513</v>
      </c>
      <c r="K519" s="11">
        <f t="shared" si="74"/>
        <v>2.6969045614896321</v>
      </c>
      <c r="L519" s="11">
        <f t="shared" si="75"/>
        <v>1.3030954385103679</v>
      </c>
      <c r="M519" s="11">
        <f t="shared" si="76"/>
        <v>1.698057721866528</v>
      </c>
    </row>
    <row r="520" spans="2:13">
      <c r="B520" t="s">
        <v>560</v>
      </c>
      <c r="C520" s="34">
        <v>0.72599999999999998</v>
      </c>
      <c r="D520" s="14">
        <f t="shared" si="69"/>
        <v>-9.7520317145689317E-2</v>
      </c>
      <c r="E520" s="14">
        <f t="shared" si="70"/>
        <v>9.5102122561958255E-3</v>
      </c>
      <c r="F520" s="2">
        <v>6</v>
      </c>
      <c r="G520" s="14">
        <f t="shared" si="71"/>
        <v>-3.0832507433102081</v>
      </c>
      <c r="H520" s="14">
        <f t="shared" si="72"/>
        <v>9.5064351461229499</v>
      </c>
      <c r="I520" s="19">
        <f t="shared" si="73"/>
        <v>0.3006795903272938</v>
      </c>
      <c r="K520" s="11">
        <f t="shared" si="74"/>
        <v>3.1389652068716707</v>
      </c>
      <c r="L520" s="11">
        <f t="shared" si="75"/>
        <v>2.8610347931283293</v>
      </c>
      <c r="M520" s="11">
        <f t="shared" si="76"/>
        <v>8.1855200874908629</v>
      </c>
    </row>
    <row r="521" spans="2:13">
      <c r="B521" t="s">
        <v>561</v>
      </c>
      <c r="C521" s="34">
        <v>0.82799999999999996</v>
      </c>
      <c r="D521" s="14">
        <f t="shared" si="69"/>
        <v>-0.1995203171456893</v>
      </c>
      <c r="E521" s="14">
        <f t="shared" si="70"/>
        <v>3.9808356953916435E-2</v>
      </c>
      <c r="F521" s="2">
        <v>5</v>
      </c>
      <c r="G521" s="14">
        <f t="shared" si="71"/>
        <v>-2.0832507433102081</v>
      </c>
      <c r="H521" s="14">
        <f t="shared" si="72"/>
        <v>4.3399336595025346</v>
      </c>
      <c r="I521" s="19">
        <f t="shared" si="73"/>
        <v>0.4156508489992457</v>
      </c>
      <c r="K521" s="11">
        <f t="shared" si="74"/>
        <v>3.3713888451653204</v>
      </c>
      <c r="L521" s="11">
        <f t="shared" si="75"/>
        <v>1.6286111548346796</v>
      </c>
      <c r="M521" s="11">
        <f t="shared" si="76"/>
        <v>2.6523742936519485</v>
      </c>
    </row>
    <row r="522" spans="2:13">
      <c r="B522" t="s">
        <v>562</v>
      </c>
      <c r="C522" s="34">
        <v>0.748</v>
      </c>
      <c r="D522" s="14">
        <f t="shared" si="69"/>
        <v>-0.11952031714568934</v>
      </c>
      <c r="E522" s="14">
        <f t="shared" si="70"/>
        <v>1.428510621060616E-2</v>
      </c>
      <c r="F522" s="2">
        <v>3</v>
      </c>
      <c r="G522" s="14">
        <f t="shared" si="71"/>
        <v>-8.3250743310208097E-2</v>
      </c>
      <c r="H522" s="14">
        <f t="shared" si="72"/>
        <v>6.9306862617021583E-3</v>
      </c>
      <c r="I522" s="19">
        <f t="shared" si="73"/>
        <v>9.9501552430504465E-3</v>
      </c>
      <c r="K522" s="11">
        <f t="shared" si="74"/>
        <v>3.1890957955232424</v>
      </c>
      <c r="L522" s="11">
        <f t="shared" si="75"/>
        <v>-0.1890957955232424</v>
      </c>
      <c r="M522" s="11">
        <f t="shared" si="76"/>
        <v>3.5757219884567905E-2</v>
      </c>
    </row>
    <row r="523" spans="2:13">
      <c r="B523" t="s">
        <v>563</v>
      </c>
      <c r="C523" s="34">
        <v>0.623</v>
      </c>
      <c r="D523" s="14">
        <f t="shared" si="69"/>
        <v>5.4796828543106635E-3</v>
      </c>
      <c r="E523" s="14">
        <f t="shared" si="70"/>
        <v>3.0026924183826259E-5</v>
      </c>
      <c r="F523" s="2">
        <v>4</v>
      </c>
      <c r="G523" s="14">
        <f t="shared" si="71"/>
        <v>-1.0832507433102081</v>
      </c>
      <c r="H523" s="14">
        <f t="shared" si="72"/>
        <v>1.1734321728821184</v>
      </c>
      <c r="I523" s="19">
        <f t="shared" si="73"/>
        <v>-5.9358705250362291E-3</v>
      </c>
      <c r="K523" s="11">
        <f t="shared" si="74"/>
        <v>2.9042629054574958</v>
      </c>
      <c r="L523" s="11">
        <f t="shared" si="75"/>
        <v>1.0957370945425042</v>
      </c>
      <c r="M523" s="11">
        <f t="shared" si="76"/>
        <v>1.2006397803564488</v>
      </c>
    </row>
    <row r="524" spans="2:13">
      <c r="B524" t="s">
        <v>564</v>
      </c>
      <c r="C524" s="34">
        <v>0.55300000000000005</v>
      </c>
      <c r="D524" s="14">
        <f t="shared" si="69"/>
        <v>7.5479682854310615E-2</v>
      </c>
      <c r="E524" s="14">
        <f t="shared" si="70"/>
        <v>5.6971825237873116E-3</v>
      </c>
      <c r="F524" s="2">
        <v>2</v>
      </c>
      <c r="G524" s="14">
        <f t="shared" si="71"/>
        <v>0.9167492566897919</v>
      </c>
      <c r="H524" s="14">
        <f t="shared" si="72"/>
        <v>0.84042919964128593</v>
      </c>
      <c r="I524" s="19">
        <f t="shared" si="73"/>
        <v>6.9195943151870484E-2</v>
      </c>
      <c r="K524" s="11">
        <f t="shared" si="74"/>
        <v>2.7447564870206778</v>
      </c>
      <c r="L524" s="11">
        <f t="shared" si="75"/>
        <v>-0.74475648702067776</v>
      </c>
      <c r="M524" s="11">
        <f t="shared" si="76"/>
        <v>0.554662224959381</v>
      </c>
    </row>
    <row r="525" spans="2:13">
      <c r="B525" t="s">
        <v>565</v>
      </c>
      <c r="C525" s="34">
        <v>0.76600000000000001</v>
      </c>
      <c r="D525" s="14">
        <f t="shared" si="69"/>
        <v>-0.13752031714568935</v>
      </c>
      <c r="E525" s="14">
        <f t="shared" si="70"/>
        <v>1.891183762785098E-2</v>
      </c>
      <c r="F525" s="2">
        <v>3</v>
      </c>
      <c r="G525" s="14">
        <f t="shared" si="71"/>
        <v>-8.3250743310208097E-2</v>
      </c>
      <c r="H525" s="14">
        <f t="shared" si="72"/>
        <v>6.9306862617021583E-3</v>
      </c>
      <c r="I525" s="19">
        <f t="shared" si="73"/>
        <v>1.1448668622634195E-2</v>
      </c>
      <c r="K525" s="11">
        <f t="shared" si="74"/>
        <v>3.2301117316927099</v>
      </c>
      <c r="L525" s="11">
        <f t="shared" si="75"/>
        <v>-0.23011173169270993</v>
      </c>
      <c r="M525" s="11">
        <f t="shared" si="76"/>
        <v>5.2951409062617721E-2</v>
      </c>
    </row>
    <row r="526" spans="2:13">
      <c r="B526" t="s">
        <v>566</v>
      </c>
      <c r="C526" s="34">
        <v>0.29699999999999999</v>
      </c>
      <c r="D526" s="14">
        <f t="shared" si="69"/>
        <v>0.33147968285431068</v>
      </c>
      <c r="E526" s="14">
        <f t="shared" si="70"/>
        <v>0.10987878014519439</v>
      </c>
      <c r="F526" s="2">
        <v>1</v>
      </c>
      <c r="G526" s="14">
        <f t="shared" si="71"/>
        <v>1.9167492566897919</v>
      </c>
      <c r="H526" s="14">
        <f t="shared" si="72"/>
        <v>3.6739277130208698</v>
      </c>
      <c r="I526" s="19">
        <f t="shared" si="73"/>
        <v>0.63536343571876797</v>
      </c>
      <c r="K526" s="11">
        <f t="shared" si="74"/>
        <v>2.1614187281660282</v>
      </c>
      <c r="L526" s="11">
        <f t="shared" si="75"/>
        <v>-1.1614187281660282</v>
      </c>
      <c r="M526" s="11">
        <f t="shared" si="76"/>
        <v>1.3488934621347946</v>
      </c>
    </row>
    <row r="527" spans="2:13">
      <c r="B527" t="s">
        <v>567</v>
      </c>
      <c r="C527" s="34">
        <v>0.505</v>
      </c>
      <c r="D527" s="14">
        <f t="shared" si="69"/>
        <v>0.12347968285431066</v>
      </c>
      <c r="E527" s="14">
        <f t="shared" si="70"/>
        <v>1.5247232077801142E-2</v>
      </c>
      <c r="F527" s="2">
        <v>1</v>
      </c>
      <c r="G527" s="14">
        <f t="shared" si="71"/>
        <v>1.9167492566897919</v>
      </c>
      <c r="H527" s="14">
        <f t="shared" si="72"/>
        <v>3.6739277130208698</v>
      </c>
      <c r="I527" s="19">
        <f t="shared" si="73"/>
        <v>0.23667959032729119</v>
      </c>
      <c r="K527" s="11">
        <f t="shared" si="74"/>
        <v>2.6353806572354306</v>
      </c>
      <c r="L527" s="11">
        <f t="shared" si="75"/>
        <v>-1.6353806572354306</v>
      </c>
      <c r="M527" s="11">
        <f t="shared" si="76"/>
        <v>2.6744698940597891</v>
      </c>
    </row>
    <row r="528" spans="2:13">
      <c r="B528" t="s">
        <v>568</v>
      </c>
      <c r="C528" s="34">
        <v>0.69799999999999995</v>
      </c>
      <c r="D528" s="14">
        <f t="shared" si="69"/>
        <v>-6.9520317145689292E-2</v>
      </c>
      <c r="E528" s="14">
        <f t="shared" si="70"/>
        <v>4.8330744960372206E-3</v>
      </c>
      <c r="F528" s="2">
        <v>12</v>
      </c>
      <c r="G528" s="14">
        <f t="shared" si="71"/>
        <v>-9.0832507433102077</v>
      </c>
      <c r="H528" s="14">
        <f t="shared" si="72"/>
        <v>82.505444065845438</v>
      </c>
      <c r="I528" s="19">
        <f t="shared" si="73"/>
        <v>0.63147047238874365</v>
      </c>
      <c r="K528" s="11">
        <f t="shared" si="74"/>
        <v>3.0751626394969436</v>
      </c>
      <c r="L528" s="11">
        <f t="shared" si="75"/>
        <v>8.9248373605030569</v>
      </c>
      <c r="M528" s="11">
        <f t="shared" si="76"/>
        <v>79.652721911431172</v>
      </c>
    </row>
    <row r="529" spans="2:13">
      <c r="B529" t="s">
        <v>569</v>
      </c>
      <c r="C529" s="34">
        <v>0.72199999999999998</v>
      </c>
      <c r="D529" s="14">
        <f t="shared" si="69"/>
        <v>-9.3520317145689313E-2</v>
      </c>
      <c r="E529" s="14">
        <f t="shared" si="70"/>
        <v>8.7460497190303098E-3</v>
      </c>
      <c r="F529" s="2">
        <v>1</v>
      </c>
      <c r="G529" s="14">
        <f t="shared" si="71"/>
        <v>1.9167492566897919</v>
      </c>
      <c r="H529" s="14">
        <f t="shared" si="72"/>
        <v>3.6739277130208698</v>
      </c>
      <c r="I529" s="19">
        <f t="shared" si="73"/>
        <v>-0.1792549983743936</v>
      </c>
      <c r="K529" s="11">
        <f t="shared" si="74"/>
        <v>3.1298505543895669</v>
      </c>
      <c r="L529" s="11">
        <f t="shared" si="75"/>
        <v>-2.1298505543895669</v>
      </c>
      <c r="M529" s="11">
        <f t="shared" si="76"/>
        <v>4.5362633840335453</v>
      </c>
    </row>
    <row r="530" spans="2:13">
      <c r="B530" t="s">
        <v>570</v>
      </c>
      <c r="C530" s="34">
        <v>0.48199999999999998</v>
      </c>
      <c r="D530" s="14">
        <f t="shared" ref="D530:D593" si="77">(C$1011-C530)</f>
        <v>0.14647968285431068</v>
      </c>
      <c r="E530" s="14">
        <f t="shared" ref="E530:E593" si="78">D530^2</f>
        <v>2.1456297489099437E-2</v>
      </c>
      <c r="F530" s="2">
        <v>3</v>
      </c>
      <c r="G530" s="14">
        <f t="shared" ref="G530:G593" si="79">(F$1011-F530)</f>
        <v>-8.3250743310208097E-2</v>
      </c>
      <c r="H530" s="14">
        <f t="shared" ref="H530:H593" si="80">G530^2</f>
        <v>6.9306862617021583E-3</v>
      </c>
      <c r="I530" s="19">
        <f t="shared" ref="I530:I593" si="81">D530*G530</f>
        <v>-1.2194542477464909E-2</v>
      </c>
      <c r="K530" s="11">
        <f t="shared" ref="K530:K593" si="82">C530*$G$1015+$G$1018</f>
        <v>2.5829714054633333</v>
      </c>
      <c r="L530" s="11">
        <f t="shared" ref="L530:L593" si="83">F530-K530</f>
        <v>0.41702859453666674</v>
      </c>
      <c r="M530" s="11">
        <f t="shared" ref="M530:M593" si="84">L530^2</f>
        <v>0.17391284866122758</v>
      </c>
    </row>
    <row r="531" spans="2:13">
      <c r="B531" t="s">
        <v>571</v>
      </c>
      <c r="C531" s="34">
        <v>0.496</v>
      </c>
      <c r="D531" s="14">
        <f t="shared" si="77"/>
        <v>0.13247968285431067</v>
      </c>
      <c r="E531" s="14">
        <f t="shared" si="78"/>
        <v>1.7550866369178734E-2</v>
      </c>
      <c r="F531" s="2">
        <v>1</v>
      </c>
      <c r="G531" s="14">
        <f t="shared" si="79"/>
        <v>1.9167492566897919</v>
      </c>
      <c r="H531" s="14">
        <f t="shared" si="80"/>
        <v>3.6739277130208698</v>
      </c>
      <c r="I531" s="19">
        <f t="shared" si="81"/>
        <v>0.25393033363749934</v>
      </c>
      <c r="K531" s="11">
        <f t="shared" si="82"/>
        <v>2.6148726891506966</v>
      </c>
      <c r="L531" s="11">
        <f t="shared" si="83"/>
        <v>-1.6148726891506966</v>
      </c>
      <c r="M531" s="11">
        <f t="shared" si="84"/>
        <v>2.6078138021648023</v>
      </c>
    </row>
    <row r="532" spans="2:13">
      <c r="B532" t="s">
        <v>572</v>
      </c>
      <c r="C532" s="34">
        <v>0.59</v>
      </c>
      <c r="D532" s="14">
        <f t="shared" si="77"/>
        <v>3.8479682854310693E-2</v>
      </c>
      <c r="E532" s="14">
        <f t="shared" si="78"/>
        <v>1.4806859925683322E-3</v>
      </c>
      <c r="F532" s="2">
        <v>1</v>
      </c>
      <c r="G532" s="14">
        <f t="shared" si="79"/>
        <v>1.9167492566897919</v>
      </c>
      <c r="H532" s="14">
        <f t="shared" si="80"/>
        <v>3.6739277130208698</v>
      </c>
      <c r="I532" s="19">
        <f t="shared" si="81"/>
        <v>7.3755903508658946E-2</v>
      </c>
      <c r="K532" s="11">
        <f t="shared" si="82"/>
        <v>2.8290670224801384</v>
      </c>
      <c r="L532" s="11">
        <f t="shared" si="83"/>
        <v>-1.8290670224801384</v>
      </c>
      <c r="M532" s="11">
        <f t="shared" si="84"/>
        <v>3.345486172724359</v>
      </c>
    </row>
    <row r="533" spans="2:13">
      <c r="B533" t="s">
        <v>573</v>
      </c>
      <c r="C533" s="34">
        <v>0.57399999999999995</v>
      </c>
      <c r="D533" s="14">
        <f t="shared" si="77"/>
        <v>5.4479682854310707E-2</v>
      </c>
      <c r="E533" s="14">
        <f t="shared" si="78"/>
        <v>2.968035843906276E-3</v>
      </c>
      <c r="F533" s="2">
        <v>2</v>
      </c>
      <c r="G533" s="14">
        <f t="shared" si="79"/>
        <v>0.9167492566897919</v>
      </c>
      <c r="H533" s="14">
        <f t="shared" si="80"/>
        <v>0.84042919964128593</v>
      </c>
      <c r="I533" s="19">
        <f t="shared" si="81"/>
        <v>4.9944208761384938E-2</v>
      </c>
      <c r="K533" s="11">
        <f t="shared" si="82"/>
        <v>2.792608412551723</v>
      </c>
      <c r="L533" s="11">
        <f t="shared" si="83"/>
        <v>-0.79260841255172299</v>
      </c>
      <c r="M533" s="11">
        <f t="shared" si="84"/>
        <v>0.62822809564776227</v>
      </c>
    </row>
    <row r="534" spans="2:13">
      <c r="B534" t="s">
        <v>574</v>
      </c>
      <c r="C534" s="34">
        <v>0.52</v>
      </c>
      <c r="D534" s="14">
        <f t="shared" si="77"/>
        <v>0.10847968285431064</v>
      </c>
      <c r="E534" s="14">
        <f t="shared" si="78"/>
        <v>1.1767841592171818E-2</v>
      </c>
      <c r="F534" s="2">
        <v>2</v>
      </c>
      <c r="G534" s="14">
        <f t="shared" si="79"/>
        <v>0.9167492566897919</v>
      </c>
      <c r="H534" s="14">
        <f t="shared" si="80"/>
        <v>0.84042919964128593</v>
      </c>
      <c r="I534" s="19">
        <f t="shared" si="81"/>
        <v>9.9448668622633643E-2</v>
      </c>
      <c r="K534" s="11">
        <f t="shared" si="82"/>
        <v>2.6695606040433204</v>
      </c>
      <c r="L534" s="11">
        <f t="shared" si="83"/>
        <v>-0.66956060404332041</v>
      </c>
      <c r="M534" s="11">
        <f t="shared" si="84"/>
        <v>0.44831140248685608</v>
      </c>
    </row>
    <row r="535" spans="2:13">
      <c r="B535" t="s">
        <v>575</v>
      </c>
      <c r="C535" s="34">
        <v>0.57299999999999995</v>
      </c>
      <c r="D535" s="14">
        <f t="shared" si="77"/>
        <v>5.5479682854310708E-2</v>
      </c>
      <c r="E535" s="14">
        <f t="shared" si="78"/>
        <v>3.0779952096148975E-3</v>
      </c>
      <c r="F535" s="2">
        <v>3</v>
      </c>
      <c r="G535" s="14">
        <f t="shared" si="79"/>
        <v>-8.3250743310208097E-2</v>
      </c>
      <c r="H535" s="14">
        <f t="shared" si="80"/>
        <v>6.9306862617021583E-3</v>
      </c>
      <c r="I535" s="19">
        <f t="shared" si="81"/>
        <v>-4.618724836235974E-3</v>
      </c>
      <c r="K535" s="11">
        <f t="shared" si="82"/>
        <v>2.7903297494311969</v>
      </c>
      <c r="L535" s="11">
        <f t="shared" si="83"/>
        <v>0.20967025056880306</v>
      </c>
      <c r="M535" s="11">
        <f t="shared" si="84"/>
        <v>4.3961613973584661E-2</v>
      </c>
    </row>
    <row r="536" spans="2:13">
      <c r="B536" t="s">
        <v>576</v>
      </c>
      <c r="C536" s="34">
        <v>0.57499999999999996</v>
      </c>
      <c r="D536" s="14">
        <f t="shared" si="77"/>
        <v>5.3479682854310706E-2</v>
      </c>
      <c r="E536" s="14">
        <f t="shared" si="78"/>
        <v>2.8600764781976547E-3</v>
      </c>
      <c r="F536" s="2">
        <v>1</v>
      </c>
      <c r="G536" s="14">
        <f t="shared" si="79"/>
        <v>1.9167492566897919</v>
      </c>
      <c r="H536" s="14">
        <f t="shared" si="80"/>
        <v>3.6739277130208698</v>
      </c>
      <c r="I536" s="19">
        <f t="shared" si="81"/>
        <v>0.10250714235900585</v>
      </c>
      <c r="K536" s="11">
        <f t="shared" si="82"/>
        <v>2.794887075672249</v>
      </c>
      <c r="L536" s="11">
        <f t="shared" si="83"/>
        <v>-1.794887075672249</v>
      </c>
      <c r="M536" s="11">
        <f t="shared" si="84"/>
        <v>3.2216196144152778</v>
      </c>
    </row>
    <row r="537" spans="2:13">
      <c r="B537" t="s">
        <v>577</v>
      </c>
      <c r="C537" s="34">
        <v>0.52</v>
      </c>
      <c r="D537" s="14">
        <f t="shared" si="77"/>
        <v>0.10847968285431064</v>
      </c>
      <c r="E537" s="14">
        <f t="shared" si="78"/>
        <v>1.1767841592171818E-2</v>
      </c>
      <c r="F537" s="2">
        <v>1</v>
      </c>
      <c r="G537" s="14">
        <f t="shared" si="79"/>
        <v>1.9167492566897919</v>
      </c>
      <c r="H537" s="14">
        <f t="shared" si="80"/>
        <v>3.6739277130208698</v>
      </c>
      <c r="I537" s="19">
        <f t="shared" si="81"/>
        <v>0.2079283514769443</v>
      </c>
      <c r="K537" s="11">
        <f t="shared" si="82"/>
        <v>2.6695606040433204</v>
      </c>
      <c r="L537" s="11">
        <f t="shared" si="83"/>
        <v>-1.6695606040433204</v>
      </c>
      <c r="M537" s="11">
        <f t="shared" si="84"/>
        <v>2.787432610573497</v>
      </c>
    </row>
    <row r="538" spans="2:13">
      <c r="B538" t="s">
        <v>578</v>
      </c>
      <c r="C538" s="34">
        <v>0.61299999999999999</v>
      </c>
      <c r="D538" s="14">
        <f t="shared" si="77"/>
        <v>1.5479682854310672E-2</v>
      </c>
      <c r="E538" s="14">
        <f t="shared" si="78"/>
        <v>2.3962058127003982E-4</v>
      </c>
      <c r="F538" s="2">
        <v>1</v>
      </c>
      <c r="G538" s="14">
        <f t="shared" si="79"/>
        <v>1.9167492566897919</v>
      </c>
      <c r="H538" s="14">
        <f t="shared" si="80"/>
        <v>3.6739277130208698</v>
      </c>
      <c r="I538" s="19">
        <f t="shared" si="81"/>
        <v>2.9670670604793697E-2</v>
      </c>
      <c r="K538" s="11">
        <f t="shared" si="82"/>
        <v>2.8814762742522362</v>
      </c>
      <c r="L538" s="11">
        <f t="shared" si="83"/>
        <v>-1.8814762742522362</v>
      </c>
      <c r="M538" s="11">
        <f t="shared" si="84"/>
        <v>3.5399529705740758</v>
      </c>
    </row>
    <row r="539" spans="2:13">
      <c r="B539" t="s">
        <v>579</v>
      </c>
      <c r="C539" s="34">
        <v>0.60199999999999998</v>
      </c>
      <c r="D539" s="14">
        <f t="shared" si="77"/>
        <v>2.6479682854310682E-2</v>
      </c>
      <c r="E539" s="14">
        <f t="shared" si="78"/>
        <v>7.0117360406487508E-4</v>
      </c>
      <c r="F539" s="2">
        <v>3</v>
      </c>
      <c r="G539" s="14">
        <f t="shared" si="79"/>
        <v>-8.3250743310208097E-2</v>
      </c>
      <c r="H539" s="14">
        <f t="shared" si="80"/>
        <v>6.9306862617021583E-3</v>
      </c>
      <c r="I539" s="19">
        <f t="shared" si="81"/>
        <v>-2.204453280239937E-3</v>
      </c>
      <c r="K539" s="11">
        <f t="shared" si="82"/>
        <v>2.8564109799264501</v>
      </c>
      <c r="L539" s="11">
        <f t="shared" si="83"/>
        <v>0.1435890200735499</v>
      </c>
      <c r="M539" s="11">
        <f t="shared" si="84"/>
        <v>2.0617806685682315E-2</v>
      </c>
    </row>
    <row r="540" spans="2:13">
      <c r="B540" t="s">
        <v>580</v>
      </c>
      <c r="C540" s="34">
        <v>0.749</v>
      </c>
      <c r="D540" s="14">
        <f t="shared" si="77"/>
        <v>-0.12052031714568934</v>
      </c>
      <c r="E540" s="14">
        <f t="shared" si="78"/>
        <v>1.452514684489754E-2</v>
      </c>
      <c r="F540" s="2">
        <v>7</v>
      </c>
      <c r="G540" s="14">
        <f t="shared" si="79"/>
        <v>-4.0832507433102077</v>
      </c>
      <c r="H540" s="14">
        <f t="shared" si="80"/>
        <v>16.672936632743362</v>
      </c>
      <c r="I540" s="19">
        <f t="shared" si="81"/>
        <v>0.49211467456911795</v>
      </c>
      <c r="K540" s="11">
        <f t="shared" si="82"/>
        <v>3.1913744586437685</v>
      </c>
      <c r="L540" s="11">
        <f t="shared" si="83"/>
        <v>3.8086255413562315</v>
      </c>
      <c r="M540" s="11">
        <f t="shared" si="84"/>
        <v>14.505628514271049</v>
      </c>
    </row>
    <row r="541" spans="2:13">
      <c r="B541" t="s">
        <v>581</v>
      </c>
      <c r="C541" s="34">
        <v>0.74399999999999999</v>
      </c>
      <c r="D541" s="14">
        <f t="shared" si="77"/>
        <v>-0.11552031714568933</v>
      </c>
      <c r="E541" s="14">
        <f t="shared" si="78"/>
        <v>1.3344943673440645E-2</v>
      </c>
      <c r="F541" s="2">
        <v>1</v>
      </c>
      <c r="G541" s="14">
        <f t="shared" si="79"/>
        <v>1.9167492566897919</v>
      </c>
      <c r="H541" s="14">
        <f t="shared" si="80"/>
        <v>3.6739277130208698</v>
      </c>
      <c r="I541" s="19">
        <f t="shared" si="81"/>
        <v>-0.22142348202156906</v>
      </c>
      <c r="K541" s="11">
        <f t="shared" si="82"/>
        <v>3.1799811430411387</v>
      </c>
      <c r="L541" s="11">
        <f t="shared" si="83"/>
        <v>-2.1799811430411387</v>
      </c>
      <c r="M541" s="11">
        <f t="shared" si="84"/>
        <v>4.7523177840149495</v>
      </c>
    </row>
    <row r="542" spans="2:13">
      <c r="B542" t="s">
        <v>582</v>
      </c>
      <c r="C542" s="34">
        <v>0.63</v>
      </c>
      <c r="D542" s="14">
        <f t="shared" si="77"/>
        <v>-1.5203171456893427E-3</v>
      </c>
      <c r="E542" s="14">
        <f t="shared" si="78"/>
        <v>2.31136422347699E-6</v>
      </c>
      <c r="F542" s="2">
        <v>4</v>
      </c>
      <c r="G542" s="14">
        <f t="shared" si="79"/>
        <v>-1.0832507433102081</v>
      </c>
      <c r="H542" s="14">
        <f t="shared" si="80"/>
        <v>1.1734321728821184</v>
      </c>
      <c r="I542" s="19">
        <f t="shared" si="81"/>
        <v>1.6468846781352345E-3</v>
      </c>
      <c r="K542" s="11">
        <f t="shared" si="82"/>
        <v>2.9202135473011772</v>
      </c>
      <c r="L542" s="11">
        <f t="shared" si="83"/>
        <v>1.0797864526988228</v>
      </c>
      <c r="M542" s="11">
        <f t="shared" si="84"/>
        <v>1.165938783431907</v>
      </c>
    </row>
    <row r="543" spans="2:13">
      <c r="B543" t="s">
        <v>583</v>
      </c>
      <c r="C543" s="34">
        <v>0.54700000000000004</v>
      </c>
      <c r="D543" s="14">
        <f t="shared" si="77"/>
        <v>8.147968285431062E-2</v>
      </c>
      <c r="E543" s="14">
        <f t="shared" si="78"/>
        <v>6.6389387180390402E-3</v>
      </c>
      <c r="F543" s="2">
        <v>1</v>
      </c>
      <c r="G543" s="14">
        <f t="shared" si="79"/>
        <v>1.9167492566897919</v>
      </c>
      <c r="H543" s="14">
        <f t="shared" si="80"/>
        <v>3.6739277130208698</v>
      </c>
      <c r="I543" s="19">
        <f t="shared" si="81"/>
        <v>0.15617612154631985</v>
      </c>
      <c r="K543" s="11">
        <f t="shared" si="82"/>
        <v>2.7310845082975215</v>
      </c>
      <c r="L543" s="11">
        <f t="shared" si="83"/>
        <v>-1.7310845082975215</v>
      </c>
      <c r="M543" s="11">
        <f t="shared" si="84"/>
        <v>2.9966535748676715</v>
      </c>
    </row>
    <row r="544" spans="2:13">
      <c r="B544" t="s">
        <v>584</v>
      </c>
      <c r="C544" s="34">
        <v>0.746</v>
      </c>
      <c r="D544" s="14">
        <f t="shared" si="77"/>
        <v>-0.11752031714568933</v>
      </c>
      <c r="E544" s="14">
        <f t="shared" si="78"/>
        <v>1.3811024942023402E-2</v>
      </c>
      <c r="F544" s="2">
        <v>1</v>
      </c>
      <c r="G544" s="14">
        <f t="shared" si="79"/>
        <v>1.9167492566897919</v>
      </c>
      <c r="H544" s="14">
        <f t="shared" si="80"/>
        <v>3.6739277130208698</v>
      </c>
      <c r="I544" s="19">
        <f t="shared" si="81"/>
        <v>-0.22525698053494864</v>
      </c>
      <c r="K544" s="11">
        <f t="shared" si="82"/>
        <v>3.1845384692821908</v>
      </c>
      <c r="L544" s="11">
        <f t="shared" si="83"/>
        <v>-2.1845384692821908</v>
      </c>
      <c r="M544" s="11">
        <f t="shared" si="84"/>
        <v>4.7722083237737767</v>
      </c>
    </row>
    <row r="545" spans="2:13">
      <c r="B545" t="s">
        <v>585</v>
      </c>
      <c r="C545" s="34">
        <v>0.70599999999999996</v>
      </c>
      <c r="D545" s="14">
        <f t="shared" si="77"/>
        <v>-7.7520317145689299E-2</v>
      </c>
      <c r="E545" s="14">
        <f t="shared" si="78"/>
        <v>6.0093995703682504E-3</v>
      </c>
      <c r="F545" s="2">
        <v>1</v>
      </c>
      <c r="G545" s="14">
        <f t="shared" si="79"/>
        <v>1.9167492566897919</v>
      </c>
      <c r="H545" s="14">
        <f t="shared" si="80"/>
        <v>3.6739277130208698</v>
      </c>
      <c r="I545" s="19">
        <f t="shared" si="81"/>
        <v>-0.14858701026735691</v>
      </c>
      <c r="K545" s="11">
        <f t="shared" si="82"/>
        <v>3.0933919444611515</v>
      </c>
      <c r="L545" s="11">
        <f t="shared" si="83"/>
        <v>-2.0933919444611515</v>
      </c>
      <c r="M545" s="11">
        <f t="shared" si="84"/>
        <v>4.3822898331348412</v>
      </c>
    </row>
    <row r="546" spans="2:13">
      <c r="B546" t="s">
        <v>586</v>
      </c>
      <c r="C546" s="34">
        <v>0.60699999999999998</v>
      </c>
      <c r="D546" s="14">
        <f t="shared" si="77"/>
        <v>2.1479682854310678E-2</v>
      </c>
      <c r="E546" s="14">
        <f t="shared" si="78"/>
        <v>4.6137677552176811E-4</v>
      </c>
      <c r="F546" s="2">
        <v>2</v>
      </c>
      <c r="G546" s="14">
        <f t="shared" si="79"/>
        <v>0.9167492566897919</v>
      </c>
      <c r="H546" s="14">
        <f t="shared" si="80"/>
        <v>0.84042919964128593</v>
      </c>
      <c r="I546" s="19">
        <f t="shared" si="81"/>
        <v>1.9691483290621783E-2</v>
      </c>
      <c r="K546" s="11">
        <f t="shared" si="82"/>
        <v>2.8678042955290799</v>
      </c>
      <c r="L546" s="11">
        <f t="shared" si="83"/>
        <v>-0.86780429552907989</v>
      </c>
      <c r="M546" s="11">
        <f t="shared" si="84"/>
        <v>0.75308429533872268</v>
      </c>
    </row>
    <row r="547" spans="2:13">
      <c r="B547" t="s">
        <v>587</v>
      </c>
      <c r="C547" s="34">
        <v>0.39200000000000002</v>
      </c>
      <c r="D547" s="14">
        <f t="shared" si="77"/>
        <v>0.23647968285431065</v>
      </c>
      <c r="E547" s="14">
        <f t="shared" si="78"/>
        <v>5.5922640402875347E-2</v>
      </c>
      <c r="F547" s="2">
        <v>1</v>
      </c>
      <c r="G547" s="14">
        <f t="shared" si="79"/>
        <v>1.9167492566897919</v>
      </c>
      <c r="H547" s="14">
        <f t="shared" si="80"/>
        <v>3.6739277130208698</v>
      </c>
      <c r="I547" s="19">
        <f t="shared" si="81"/>
        <v>0.45327225633323764</v>
      </c>
      <c r="K547" s="11">
        <f t="shared" si="82"/>
        <v>2.3778917246159956</v>
      </c>
      <c r="L547" s="11">
        <f t="shared" si="83"/>
        <v>-1.3778917246159956</v>
      </c>
      <c r="M547" s="11">
        <f t="shared" si="84"/>
        <v>1.8985856047652427</v>
      </c>
    </row>
    <row r="548" spans="2:13">
      <c r="B548" t="s">
        <v>588</v>
      </c>
      <c r="C548" s="34">
        <v>0.91800000000000004</v>
      </c>
      <c r="D548" s="14">
        <f t="shared" si="77"/>
        <v>-0.28952031714568938</v>
      </c>
      <c r="E548" s="14">
        <f t="shared" si="78"/>
        <v>8.3822014040140558E-2</v>
      </c>
      <c r="F548" s="2">
        <v>10</v>
      </c>
      <c r="G548" s="14">
        <f t="shared" si="79"/>
        <v>-7.0832507433102077</v>
      </c>
      <c r="H548" s="14">
        <f t="shared" si="80"/>
        <v>50.172441092604608</v>
      </c>
      <c r="I548" s="19">
        <f t="shared" si="81"/>
        <v>2.0507450016256112</v>
      </c>
      <c r="K548" s="11">
        <f t="shared" si="82"/>
        <v>3.5764685260126585</v>
      </c>
      <c r="L548" s="11">
        <f t="shared" si="83"/>
        <v>6.4235314739873415</v>
      </c>
      <c r="M548" s="11">
        <f t="shared" si="84"/>
        <v>41.26175659730599</v>
      </c>
    </row>
    <row r="549" spans="2:13">
      <c r="B549" t="s">
        <v>589</v>
      </c>
      <c r="C549" s="34">
        <v>0.39200000000000002</v>
      </c>
      <c r="D549" s="14">
        <f t="shared" si="77"/>
        <v>0.23647968285431065</v>
      </c>
      <c r="E549" s="14">
        <f t="shared" si="78"/>
        <v>5.5922640402875347E-2</v>
      </c>
      <c r="F549" s="2">
        <v>2</v>
      </c>
      <c r="G549" s="14">
        <f t="shared" si="79"/>
        <v>0.9167492566897919</v>
      </c>
      <c r="H549" s="14">
        <f t="shared" si="80"/>
        <v>0.84042919964128593</v>
      </c>
      <c r="I549" s="19">
        <f t="shared" si="81"/>
        <v>0.21679257347892703</v>
      </c>
      <c r="K549" s="11">
        <f t="shared" si="82"/>
        <v>2.3778917246159956</v>
      </c>
      <c r="L549" s="11">
        <f t="shared" si="83"/>
        <v>-0.37789172461599563</v>
      </c>
      <c r="M549" s="11">
        <f t="shared" si="84"/>
        <v>0.14280215553325148</v>
      </c>
    </row>
    <row r="550" spans="2:13">
      <c r="B550" t="s">
        <v>590</v>
      </c>
      <c r="C550" s="34">
        <v>0.57899999999999996</v>
      </c>
      <c r="D550" s="14">
        <f t="shared" si="77"/>
        <v>4.9479682854310703E-2</v>
      </c>
      <c r="E550" s="14">
        <f t="shared" si="78"/>
        <v>2.4482390153631687E-3</v>
      </c>
      <c r="F550" s="2">
        <v>3</v>
      </c>
      <c r="G550" s="14">
        <f t="shared" si="79"/>
        <v>-8.3250743310208097E-2</v>
      </c>
      <c r="H550" s="14">
        <f t="shared" si="80"/>
        <v>6.9306862617021583E-3</v>
      </c>
      <c r="I550" s="19">
        <f t="shared" si="81"/>
        <v>-4.1192203763747246E-3</v>
      </c>
      <c r="K550" s="11">
        <f t="shared" si="82"/>
        <v>2.8040017281543528</v>
      </c>
      <c r="L550" s="11">
        <f t="shared" si="83"/>
        <v>0.19599827184564722</v>
      </c>
      <c r="M550" s="11">
        <f t="shared" si="84"/>
        <v>3.8415322566480226E-2</v>
      </c>
    </row>
    <row r="551" spans="2:13">
      <c r="B551" t="s">
        <v>591</v>
      </c>
      <c r="C551" s="34">
        <v>0.54900000000000004</v>
      </c>
      <c r="D551" s="14">
        <f t="shared" si="77"/>
        <v>7.9479682854310618E-2</v>
      </c>
      <c r="E551" s="14">
        <f t="shared" si="78"/>
        <v>6.3170199866217974E-3</v>
      </c>
      <c r="F551" s="2">
        <v>9</v>
      </c>
      <c r="G551" s="14">
        <f t="shared" si="79"/>
        <v>-6.0832507433102077</v>
      </c>
      <c r="H551" s="14">
        <f t="shared" si="80"/>
        <v>37.005939605984196</v>
      </c>
      <c r="I551" s="19">
        <f t="shared" si="81"/>
        <v>-0.48349483980154462</v>
      </c>
      <c r="K551" s="11">
        <f t="shared" si="82"/>
        <v>2.7356418345385736</v>
      </c>
      <c r="L551" s="11">
        <f t="shared" si="83"/>
        <v>6.2643581654614264</v>
      </c>
      <c r="M551" s="11">
        <f t="shared" si="84"/>
        <v>39.242183225183247</v>
      </c>
    </row>
    <row r="552" spans="2:13">
      <c r="B552" t="s">
        <v>592</v>
      </c>
      <c r="C552" s="34">
        <v>0.7</v>
      </c>
      <c r="D552" s="14">
        <f t="shared" si="77"/>
        <v>-7.1520317145689294E-2</v>
      </c>
      <c r="E552" s="14">
        <f t="shared" si="78"/>
        <v>5.1151557646199781E-3</v>
      </c>
      <c r="F552" s="2">
        <v>4</v>
      </c>
      <c r="G552" s="14">
        <f t="shared" si="79"/>
        <v>-1.0832507433102081</v>
      </c>
      <c r="H552" s="14">
        <f t="shared" si="80"/>
        <v>1.1734321728821184</v>
      </c>
      <c r="I552" s="19">
        <f t="shared" si="81"/>
        <v>7.7474436709849742E-2</v>
      </c>
      <c r="K552" s="11">
        <f t="shared" si="82"/>
        <v>3.0797199657379957</v>
      </c>
      <c r="L552" s="11">
        <f t="shared" si="83"/>
        <v>0.92028003426200433</v>
      </c>
      <c r="M552" s="11">
        <f t="shared" si="84"/>
        <v>0.84691534146127589</v>
      </c>
    </row>
    <row r="553" spans="2:13">
      <c r="B553" t="s">
        <v>593</v>
      </c>
      <c r="C553" s="34">
        <v>0.629</v>
      </c>
      <c r="D553" s="14">
        <f t="shared" si="77"/>
        <v>-5.2031714568934184E-4</v>
      </c>
      <c r="E553" s="14">
        <f t="shared" si="78"/>
        <v>2.7072993209830379E-7</v>
      </c>
      <c r="F553" s="2">
        <v>1</v>
      </c>
      <c r="G553" s="14">
        <f t="shared" si="79"/>
        <v>1.9167492566897919</v>
      </c>
      <c r="H553" s="14">
        <f t="shared" si="80"/>
        <v>3.6739277130208698</v>
      </c>
      <c r="I553" s="19">
        <f t="shared" si="81"/>
        <v>-9.9731750224300018E-4</v>
      </c>
      <c r="K553" s="11">
        <f t="shared" si="82"/>
        <v>2.9179348841806512</v>
      </c>
      <c r="L553" s="11">
        <f t="shared" si="83"/>
        <v>-1.9179348841806512</v>
      </c>
      <c r="M553" s="11">
        <f t="shared" si="84"/>
        <v>3.6784742199570477</v>
      </c>
    </row>
    <row r="554" spans="2:13">
      <c r="B554" t="s">
        <v>594</v>
      </c>
      <c r="C554" s="34">
        <v>0.80600000000000005</v>
      </c>
      <c r="D554" s="14">
        <f t="shared" si="77"/>
        <v>-0.17752031714568939</v>
      </c>
      <c r="E554" s="14">
        <f t="shared" si="78"/>
        <v>3.1513462999506144E-2</v>
      </c>
      <c r="F554" s="2">
        <v>3</v>
      </c>
      <c r="G554" s="14">
        <f t="shared" si="79"/>
        <v>-8.3250743310208097E-2</v>
      </c>
      <c r="H554" s="14">
        <f t="shared" si="80"/>
        <v>6.9306862617021583E-3</v>
      </c>
      <c r="I554" s="19">
        <f t="shared" si="81"/>
        <v>1.4778698355042521E-2</v>
      </c>
      <c r="K554" s="11">
        <f t="shared" si="82"/>
        <v>3.3212582565137492</v>
      </c>
      <c r="L554" s="11">
        <f t="shared" si="83"/>
        <v>-0.32125825651374917</v>
      </c>
      <c r="M554" s="11">
        <f t="shared" si="84"/>
        <v>0.10320686737825387</v>
      </c>
    </row>
    <row r="555" spans="2:13">
      <c r="B555" t="s">
        <v>595</v>
      </c>
      <c r="C555" s="34">
        <v>0.67200000000000004</v>
      </c>
      <c r="D555" s="14">
        <f t="shared" si="77"/>
        <v>-4.352031714568938E-2</v>
      </c>
      <c r="E555" s="14">
        <f t="shared" si="78"/>
        <v>1.894018004461385E-3</v>
      </c>
      <c r="F555" s="2">
        <v>2</v>
      </c>
      <c r="G555" s="14">
        <f t="shared" si="79"/>
        <v>0.9167492566897919</v>
      </c>
      <c r="H555" s="14">
        <f t="shared" si="80"/>
        <v>0.84042919964128593</v>
      </c>
      <c r="I555" s="19">
        <f t="shared" si="81"/>
        <v>-3.9897218394214742E-2</v>
      </c>
      <c r="K555" s="11">
        <f t="shared" si="82"/>
        <v>3.0159173983632686</v>
      </c>
      <c r="L555" s="11">
        <f t="shared" si="83"/>
        <v>-1.0159173983632686</v>
      </c>
      <c r="M555" s="11">
        <f t="shared" si="84"/>
        <v>1.0320881602971921</v>
      </c>
    </row>
    <row r="556" spans="2:13">
      <c r="B556" t="s">
        <v>596</v>
      </c>
      <c r="C556" s="34">
        <v>0.80800000000000005</v>
      </c>
      <c r="D556" s="14">
        <f t="shared" si="77"/>
        <v>-0.17952031714568939</v>
      </c>
      <c r="E556" s="14">
        <f t="shared" si="78"/>
        <v>3.2227544268088902E-2</v>
      </c>
      <c r="F556" s="2">
        <v>2</v>
      </c>
      <c r="G556" s="14">
        <f t="shared" si="79"/>
        <v>0.9167492566897919</v>
      </c>
      <c r="H556" s="14">
        <f t="shared" si="80"/>
        <v>0.84042919964128593</v>
      </c>
      <c r="I556" s="19">
        <f t="shared" si="81"/>
        <v>-0.16457511730402646</v>
      </c>
      <c r="K556" s="11">
        <f t="shared" si="82"/>
        <v>3.3258155827548013</v>
      </c>
      <c r="L556" s="11">
        <f t="shared" si="83"/>
        <v>-1.3258155827548013</v>
      </c>
      <c r="M556" s="11">
        <f t="shared" si="84"/>
        <v>1.7577869594754534</v>
      </c>
    </row>
    <row r="557" spans="2:13">
      <c r="B557" t="s">
        <v>597</v>
      </c>
      <c r="C557" s="34">
        <v>0.308</v>
      </c>
      <c r="D557" s="14">
        <f t="shared" si="77"/>
        <v>0.32047968285431067</v>
      </c>
      <c r="E557" s="14">
        <f t="shared" si="78"/>
        <v>0.10270722712239955</v>
      </c>
      <c r="F557" s="2">
        <v>1</v>
      </c>
      <c r="G557" s="14">
        <f t="shared" si="79"/>
        <v>1.9167492566897919</v>
      </c>
      <c r="H557" s="14">
        <f t="shared" si="80"/>
        <v>3.6739277130208698</v>
      </c>
      <c r="I557" s="19">
        <f t="shared" si="81"/>
        <v>0.61427919389518026</v>
      </c>
      <c r="K557" s="11">
        <f t="shared" si="82"/>
        <v>2.1864840224918138</v>
      </c>
      <c r="L557" s="11">
        <f t="shared" si="83"/>
        <v>-1.1864840224918138</v>
      </c>
      <c r="M557" s="11">
        <f t="shared" si="84"/>
        <v>1.407744335628355</v>
      </c>
    </row>
    <row r="558" spans="2:13">
      <c r="B558" t="s">
        <v>598</v>
      </c>
      <c r="C558" s="34">
        <v>0.72299999999999998</v>
      </c>
      <c r="D558" s="14">
        <f t="shared" si="77"/>
        <v>-9.4520317145689314E-2</v>
      </c>
      <c r="E558" s="14">
        <f t="shared" si="78"/>
        <v>8.93409035332169E-3</v>
      </c>
      <c r="F558" s="2">
        <v>4</v>
      </c>
      <c r="G558" s="14">
        <f t="shared" si="79"/>
        <v>-1.0832507433102081</v>
      </c>
      <c r="H558" s="14">
        <f t="shared" si="80"/>
        <v>1.1734321728821184</v>
      </c>
      <c r="I558" s="19">
        <f t="shared" si="81"/>
        <v>0.10238920380598455</v>
      </c>
      <c r="K558" s="11">
        <f t="shared" si="82"/>
        <v>3.132129217510093</v>
      </c>
      <c r="L558" s="11">
        <f t="shared" si="83"/>
        <v>0.86787078248990701</v>
      </c>
      <c r="M558" s="11">
        <f t="shared" si="84"/>
        <v>0.75319969509964346</v>
      </c>
    </row>
    <row r="559" spans="2:13">
      <c r="B559" t="s">
        <v>599</v>
      </c>
      <c r="C559" s="34">
        <v>0.61699999999999999</v>
      </c>
      <c r="D559" s="14">
        <f t="shared" si="77"/>
        <v>1.1479682854310669E-2</v>
      </c>
      <c r="E559" s="14">
        <f t="shared" si="78"/>
        <v>1.3178311843555434E-4</v>
      </c>
      <c r="F559" s="2">
        <v>2</v>
      </c>
      <c r="G559" s="14">
        <f t="shared" si="79"/>
        <v>0.9167492566897919</v>
      </c>
      <c r="H559" s="14">
        <f t="shared" si="80"/>
        <v>0.84042919964128593</v>
      </c>
      <c r="I559" s="19">
        <f t="shared" si="81"/>
        <v>1.0523990723723854E-2</v>
      </c>
      <c r="K559" s="11">
        <f t="shared" si="82"/>
        <v>2.8905909267343395</v>
      </c>
      <c r="L559" s="11">
        <f t="shared" si="83"/>
        <v>-0.89059092673433948</v>
      </c>
      <c r="M559" s="11">
        <f t="shared" si="84"/>
        <v>0.79315219878152965</v>
      </c>
    </row>
    <row r="560" spans="2:13">
      <c r="B560" t="s">
        <v>600</v>
      </c>
      <c r="C560" s="34">
        <v>0.77700000000000002</v>
      </c>
      <c r="D560" s="14">
        <f t="shared" si="77"/>
        <v>-0.14852031714568936</v>
      </c>
      <c r="E560" s="14">
        <f t="shared" si="78"/>
        <v>2.2058284605056148E-2</v>
      </c>
      <c r="F560" s="2">
        <v>10</v>
      </c>
      <c r="G560" s="14">
        <f t="shared" si="79"/>
        <v>-7.0832507433102077</v>
      </c>
      <c r="H560" s="14">
        <f t="shared" si="80"/>
        <v>50.172441092604608</v>
      </c>
      <c r="I560" s="19">
        <f t="shared" si="81"/>
        <v>1.052006646818872</v>
      </c>
      <c r="K560" s="11">
        <f t="shared" si="82"/>
        <v>3.2551770260184956</v>
      </c>
      <c r="L560" s="11">
        <f t="shared" si="83"/>
        <v>6.7448229739815044</v>
      </c>
      <c r="M560" s="11">
        <f t="shared" si="84"/>
        <v>45.492636950348704</v>
      </c>
    </row>
    <row r="561" spans="2:13">
      <c r="B561" t="s">
        <v>601</v>
      </c>
      <c r="C561" s="34">
        <v>0.45300000000000001</v>
      </c>
      <c r="D561" s="14">
        <f t="shared" si="77"/>
        <v>0.17547968285431065</v>
      </c>
      <c r="E561" s="14">
        <f t="shared" si="78"/>
        <v>3.0793119094649445E-2</v>
      </c>
      <c r="F561" s="2">
        <v>2</v>
      </c>
      <c r="G561" s="14">
        <f t="shared" si="79"/>
        <v>0.9167492566897919</v>
      </c>
      <c r="H561" s="14">
        <f t="shared" si="80"/>
        <v>0.84042919964128593</v>
      </c>
      <c r="I561" s="19">
        <f t="shared" si="81"/>
        <v>0.16087086882084969</v>
      </c>
      <c r="K561" s="11">
        <f t="shared" si="82"/>
        <v>2.5168901749680801</v>
      </c>
      <c r="L561" s="11">
        <f t="shared" si="83"/>
        <v>-0.5168901749680801</v>
      </c>
      <c r="M561" s="11">
        <f t="shared" si="84"/>
        <v>0.26717545297853246</v>
      </c>
    </row>
    <row r="562" spans="2:13">
      <c r="B562" t="s">
        <v>602</v>
      </c>
      <c r="C562" s="34">
        <v>0.29599999999999999</v>
      </c>
      <c r="D562" s="14">
        <f t="shared" si="77"/>
        <v>0.33247968285431068</v>
      </c>
      <c r="E562" s="14">
        <f t="shared" si="78"/>
        <v>0.11054273951090302</v>
      </c>
      <c r="F562" s="2">
        <v>3</v>
      </c>
      <c r="G562" s="14">
        <f t="shared" si="79"/>
        <v>-8.3250743310208097E-2</v>
      </c>
      <c r="H562" s="14">
        <f t="shared" si="80"/>
        <v>6.9306862617021583E-3</v>
      </c>
      <c r="I562" s="19">
        <f t="shared" si="81"/>
        <v>-2.7679180733163614E-2</v>
      </c>
      <c r="K562" s="11">
        <f t="shared" si="82"/>
        <v>2.1591400650455022</v>
      </c>
      <c r="L562" s="11">
        <f t="shared" si="83"/>
        <v>0.84085993495449785</v>
      </c>
      <c r="M562" s="11">
        <f t="shared" si="84"/>
        <v>0.70704543021168231</v>
      </c>
    </row>
    <row r="563" spans="2:13">
      <c r="B563" t="s">
        <v>603</v>
      </c>
      <c r="C563" s="34">
        <v>0.64700000000000002</v>
      </c>
      <c r="D563" s="14">
        <f t="shared" si="77"/>
        <v>-1.8520317145689358E-2</v>
      </c>
      <c r="E563" s="14">
        <f t="shared" si="78"/>
        <v>3.4300214717691521E-4</v>
      </c>
      <c r="F563" s="2">
        <v>1</v>
      </c>
      <c r="G563" s="14">
        <f t="shared" si="79"/>
        <v>1.9167492566897919</v>
      </c>
      <c r="H563" s="14">
        <f t="shared" si="80"/>
        <v>3.6739277130208698</v>
      </c>
      <c r="I563" s="19">
        <f t="shared" si="81"/>
        <v>-3.5498804122659287E-2</v>
      </c>
      <c r="K563" s="11">
        <f t="shared" si="82"/>
        <v>2.9589508203501191</v>
      </c>
      <c r="L563" s="11">
        <f t="shared" si="83"/>
        <v>-1.9589508203501191</v>
      </c>
      <c r="M563" s="11">
        <f t="shared" si="84"/>
        <v>3.8374883165504046</v>
      </c>
    </row>
    <row r="564" spans="2:13">
      <c r="B564" t="s">
        <v>604</v>
      </c>
      <c r="C564" s="34">
        <v>0.54600000000000004</v>
      </c>
      <c r="D564" s="14">
        <f t="shared" si="77"/>
        <v>8.2479682854310621E-2</v>
      </c>
      <c r="E564" s="14">
        <f t="shared" si="78"/>
        <v>6.8028980837476615E-3</v>
      </c>
      <c r="F564" s="2">
        <v>1</v>
      </c>
      <c r="G564" s="14">
        <f t="shared" si="79"/>
        <v>1.9167492566897919</v>
      </c>
      <c r="H564" s="14">
        <f t="shared" si="80"/>
        <v>3.6739277130208698</v>
      </c>
      <c r="I564" s="19">
        <f t="shared" si="81"/>
        <v>0.15809287080300966</v>
      </c>
      <c r="K564" s="11">
        <f t="shared" si="82"/>
        <v>2.7288058451769954</v>
      </c>
      <c r="L564" s="11">
        <f t="shared" si="83"/>
        <v>-1.7288058451769954</v>
      </c>
      <c r="M564" s="11">
        <f t="shared" si="84"/>
        <v>2.9887696503181456</v>
      </c>
    </row>
    <row r="565" spans="2:13">
      <c r="B565" t="s">
        <v>605</v>
      </c>
      <c r="C565" s="34">
        <v>0.48</v>
      </c>
      <c r="D565" s="14">
        <f t="shared" si="77"/>
        <v>0.14847968285431068</v>
      </c>
      <c r="E565" s="14">
        <f t="shared" si="78"/>
        <v>2.2046216220516682E-2</v>
      </c>
      <c r="F565" s="2">
        <v>2</v>
      </c>
      <c r="G565" s="14">
        <f t="shared" si="79"/>
        <v>0.9167492566897919</v>
      </c>
      <c r="H565" s="14">
        <f t="shared" si="80"/>
        <v>0.84042919964128593</v>
      </c>
      <c r="I565" s="19">
        <f t="shared" si="81"/>
        <v>0.13611863889022535</v>
      </c>
      <c r="K565" s="11">
        <f t="shared" si="82"/>
        <v>2.5784140792222812</v>
      </c>
      <c r="L565" s="11">
        <f t="shared" si="83"/>
        <v>-0.57841407922228116</v>
      </c>
      <c r="M565" s="11">
        <f t="shared" si="84"/>
        <v>0.33456284704255934</v>
      </c>
    </row>
    <row r="566" spans="2:13">
      <c r="B566" t="s">
        <v>606</v>
      </c>
      <c r="C566" s="34">
        <v>0.626</v>
      </c>
      <c r="D566" s="14">
        <f t="shared" si="77"/>
        <v>2.4796828543106608E-3</v>
      </c>
      <c r="E566" s="14">
        <f t="shared" si="78"/>
        <v>6.1488270579622655E-6</v>
      </c>
      <c r="F566" s="2">
        <v>1</v>
      </c>
      <c r="G566" s="14">
        <f t="shared" si="79"/>
        <v>1.9167492566897919</v>
      </c>
      <c r="H566" s="14">
        <f t="shared" si="80"/>
        <v>3.6739277130208698</v>
      </c>
      <c r="I566" s="19">
        <f t="shared" si="81"/>
        <v>4.7529302678263807E-3</v>
      </c>
      <c r="K566" s="11">
        <f t="shared" si="82"/>
        <v>2.9110988948190735</v>
      </c>
      <c r="L566" s="11">
        <f t="shared" si="83"/>
        <v>-1.9110988948190735</v>
      </c>
      <c r="M566" s="11">
        <f t="shared" si="84"/>
        <v>3.6522989857786841</v>
      </c>
    </row>
    <row r="567" spans="2:13">
      <c r="B567" t="s">
        <v>607</v>
      </c>
      <c r="C567" s="34">
        <v>0.59399999999999997</v>
      </c>
      <c r="D567" s="14">
        <f t="shared" si="77"/>
        <v>3.4479682854310689E-2</v>
      </c>
      <c r="E567" s="14">
        <f t="shared" si="78"/>
        <v>1.1888485297338466E-3</v>
      </c>
      <c r="F567" s="2">
        <v>2</v>
      </c>
      <c r="G567" s="14">
        <f t="shared" si="79"/>
        <v>0.9167492566897919</v>
      </c>
      <c r="H567" s="14">
        <f t="shared" si="80"/>
        <v>0.84042919964128593</v>
      </c>
      <c r="I567" s="19">
        <f t="shared" si="81"/>
        <v>3.1609223627589084E-2</v>
      </c>
      <c r="K567" s="11">
        <f t="shared" si="82"/>
        <v>2.8381816749622422</v>
      </c>
      <c r="L567" s="11">
        <f t="shared" si="83"/>
        <v>-0.83818167496224216</v>
      </c>
      <c r="M567" s="11">
        <f t="shared" si="84"/>
        <v>0.7025485202425098</v>
      </c>
    </row>
    <row r="568" spans="2:13">
      <c r="B568" t="s">
        <v>608</v>
      </c>
      <c r="C568" s="34">
        <v>0.71099999999999997</v>
      </c>
      <c r="D568" s="14">
        <f t="shared" si="77"/>
        <v>-8.2520317145689304E-2</v>
      </c>
      <c r="E568" s="14">
        <f t="shared" si="78"/>
        <v>6.8096027418251444E-3</v>
      </c>
      <c r="F568" s="2">
        <v>4</v>
      </c>
      <c r="G568" s="14">
        <f t="shared" si="79"/>
        <v>-1.0832507433102081</v>
      </c>
      <c r="H568" s="14">
        <f t="shared" si="80"/>
        <v>1.1734321728821184</v>
      </c>
      <c r="I568" s="19">
        <f t="shared" si="81"/>
        <v>8.9390194886262042E-2</v>
      </c>
      <c r="K568" s="11">
        <f t="shared" si="82"/>
        <v>3.1047852600637813</v>
      </c>
      <c r="L568" s="11">
        <f t="shared" si="83"/>
        <v>0.8952147399362187</v>
      </c>
      <c r="M568" s="11">
        <f t="shared" si="84"/>
        <v>0.80140943059907166</v>
      </c>
    </row>
    <row r="569" spans="2:13">
      <c r="B569" t="s">
        <v>609</v>
      </c>
      <c r="C569" s="34">
        <v>0.80300000000000005</v>
      </c>
      <c r="D569" s="14">
        <f t="shared" si="77"/>
        <v>-0.17452031714568939</v>
      </c>
      <c r="E569" s="14">
        <f t="shared" si="78"/>
        <v>3.0457341096632003E-2</v>
      </c>
      <c r="F569" s="2">
        <v>1</v>
      </c>
      <c r="G569" s="14">
        <f t="shared" si="79"/>
        <v>1.9167492566897919</v>
      </c>
      <c r="H569" s="14">
        <f t="shared" si="80"/>
        <v>3.6739277130208698</v>
      </c>
      <c r="I569" s="19">
        <f t="shared" si="81"/>
        <v>-0.33451168816626686</v>
      </c>
      <c r="K569" s="11">
        <f t="shared" si="82"/>
        <v>3.314422267152171</v>
      </c>
      <c r="L569" s="11">
        <f t="shared" si="83"/>
        <v>-2.314422267152171</v>
      </c>
      <c r="M569" s="11">
        <f t="shared" si="84"/>
        <v>5.3565504306897953</v>
      </c>
    </row>
    <row r="570" spans="2:13">
      <c r="B570" t="s">
        <v>610</v>
      </c>
      <c r="C570" s="34">
        <v>0.55200000000000005</v>
      </c>
      <c r="D570" s="14">
        <f t="shared" si="77"/>
        <v>7.6479682854310616E-2</v>
      </c>
      <c r="E570" s="14">
        <f t="shared" si="78"/>
        <v>5.849141889495933E-3</v>
      </c>
      <c r="F570" s="2">
        <v>1</v>
      </c>
      <c r="G570" s="14">
        <f t="shared" si="79"/>
        <v>1.9167492566897919</v>
      </c>
      <c r="H570" s="14">
        <f t="shared" si="80"/>
        <v>3.6739277130208698</v>
      </c>
      <c r="I570" s="19">
        <f t="shared" si="81"/>
        <v>0.14659237526287089</v>
      </c>
      <c r="K570" s="11">
        <f t="shared" si="82"/>
        <v>2.7424778239001517</v>
      </c>
      <c r="L570" s="11">
        <f t="shared" si="83"/>
        <v>-1.7424778239001517</v>
      </c>
      <c r="M570" s="11">
        <f t="shared" si="84"/>
        <v>3.036228966783808</v>
      </c>
    </row>
    <row r="571" spans="2:13">
      <c r="B571" t="s">
        <v>611</v>
      </c>
      <c r="C571" s="34">
        <v>0.69299999999999995</v>
      </c>
      <c r="D571" s="14">
        <f t="shared" si="77"/>
        <v>-6.4520317145689288E-2</v>
      </c>
      <c r="E571" s="14">
        <f t="shared" si="78"/>
        <v>4.1628713245803273E-3</v>
      </c>
      <c r="F571" s="2">
        <v>3</v>
      </c>
      <c r="G571" s="14">
        <f t="shared" si="79"/>
        <v>-8.3250743310208097E-2</v>
      </c>
      <c r="H571" s="14">
        <f t="shared" si="80"/>
        <v>6.9306862617021583E-3</v>
      </c>
      <c r="I571" s="19">
        <f t="shared" si="81"/>
        <v>5.3713643609889974E-3</v>
      </c>
      <c r="K571" s="11">
        <f t="shared" si="82"/>
        <v>3.0637693238943138</v>
      </c>
      <c r="L571" s="11">
        <f t="shared" si="83"/>
        <v>-6.3769323894313779E-2</v>
      </c>
      <c r="M571" s="11">
        <f t="shared" si="84"/>
        <v>4.0665266699378986E-3</v>
      </c>
    </row>
    <row r="572" spans="2:13">
      <c r="B572" t="s">
        <v>612</v>
      </c>
      <c r="C572" s="34">
        <v>0.84499999999999997</v>
      </c>
      <c r="D572" s="14">
        <f t="shared" si="77"/>
        <v>-0.21652031714568931</v>
      </c>
      <c r="E572" s="14">
        <f t="shared" si="78"/>
        <v>4.688104773686988E-2</v>
      </c>
      <c r="F572" s="2">
        <v>2</v>
      </c>
      <c r="G572" s="14">
        <f t="shared" si="79"/>
        <v>0.9167492566897919</v>
      </c>
      <c r="H572" s="14">
        <f t="shared" si="80"/>
        <v>0.84042919964128593</v>
      </c>
      <c r="I572" s="19">
        <f t="shared" si="81"/>
        <v>-0.19849483980154869</v>
      </c>
      <c r="K572" s="11">
        <f t="shared" si="82"/>
        <v>3.4101261182142619</v>
      </c>
      <c r="L572" s="11">
        <f t="shared" si="83"/>
        <v>-1.4101261182142619</v>
      </c>
      <c r="M572" s="11">
        <f t="shared" si="84"/>
        <v>1.9884556692700226</v>
      </c>
    </row>
    <row r="573" spans="2:13">
      <c r="B573" t="s">
        <v>613</v>
      </c>
      <c r="C573" s="34">
        <v>0.48499999999999999</v>
      </c>
      <c r="D573" s="14">
        <f t="shared" si="77"/>
        <v>0.14347968285431068</v>
      </c>
      <c r="E573" s="14">
        <f t="shared" si="78"/>
        <v>2.0586419391973573E-2</v>
      </c>
      <c r="F573" s="2">
        <v>3</v>
      </c>
      <c r="G573" s="14">
        <f t="shared" si="79"/>
        <v>-8.3250743310208097E-2</v>
      </c>
      <c r="H573" s="14">
        <f t="shared" si="80"/>
        <v>6.9306862617021583E-3</v>
      </c>
      <c r="I573" s="19">
        <f t="shared" si="81"/>
        <v>-1.1944790247534283E-2</v>
      </c>
      <c r="K573" s="11">
        <f t="shared" si="82"/>
        <v>2.589807394824911</v>
      </c>
      <c r="L573" s="11">
        <f t="shared" si="83"/>
        <v>0.41019260517508904</v>
      </c>
      <c r="M573" s="11">
        <f t="shared" si="84"/>
        <v>0.16825797334032649</v>
      </c>
    </row>
    <row r="574" spans="2:13">
      <c r="B574" t="s">
        <v>614</v>
      </c>
      <c r="C574" s="34">
        <v>0.66700000000000004</v>
      </c>
      <c r="D574" s="14">
        <f t="shared" si="77"/>
        <v>-3.8520317145689376E-2</v>
      </c>
      <c r="E574" s="14">
        <f t="shared" si="78"/>
        <v>1.4838148330044909E-3</v>
      </c>
      <c r="F574" s="2">
        <v>3</v>
      </c>
      <c r="G574" s="14">
        <f t="shared" si="79"/>
        <v>-8.3250743310208097E-2</v>
      </c>
      <c r="H574" s="14">
        <f t="shared" si="80"/>
        <v>6.9306862617021583E-3</v>
      </c>
      <c r="I574" s="19">
        <f t="shared" si="81"/>
        <v>3.2068450349235942E-3</v>
      </c>
      <c r="K574" s="11">
        <f t="shared" si="82"/>
        <v>3.0045240827606383</v>
      </c>
      <c r="L574" s="11">
        <f t="shared" si="83"/>
        <v>-4.5240827606383149E-3</v>
      </c>
      <c r="M574" s="11">
        <f t="shared" si="84"/>
        <v>2.0467324825104798E-5</v>
      </c>
    </row>
    <row r="575" spans="2:13">
      <c r="B575" t="s">
        <v>615</v>
      </c>
      <c r="C575" s="34">
        <v>0.57099999999999995</v>
      </c>
      <c r="D575" s="14">
        <f t="shared" si="77"/>
        <v>5.747968285431071E-2</v>
      </c>
      <c r="E575" s="14">
        <f t="shared" si="78"/>
        <v>3.3039139410321406E-3</v>
      </c>
      <c r="F575" s="2">
        <v>2</v>
      </c>
      <c r="G575" s="14">
        <f t="shared" si="79"/>
        <v>0.9167492566897919</v>
      </c>
      <c r="H575" s="14">
        <f t="shared" si="80"/>
        <v>0.84042919964128593</v>
      </c>
      <c r="I575" s="19">
        <f t="shared" si="81"/>
        <v>5.2694456531454319E-2</v>
      </c>
      <c r="K575" s="11">
        <f t="shared" si="82"/>
        <v>2.7857724231901448</v>
      </c>
      <c r="L575" s="11">
        <f t="shared" si="83"/>
        <v>-0.78577242319014484</v>
      </c>
      <c r="M575" s="11">
        <f t="shared" si="84"/>
        <v>0.61743830104611208</v>
      </c>
    </row>
    <row r="576" spans="2:13">
      <c r="B576" t="s">
        <v>616</v>
      </c>
      <c r="C576" s="34">
        <v>0.68300000000000005</v>
      </c>
      <c r="D576" s="14">
        <f t="shared" si="77"/>
        <v>-5.452031714568939E-2</v>
      </c>
      <c r="E576" s="14">
        <f t="shared" si="78"/>
        <v>2.9724649816665525E-3</v>
      </c>
      <c r="F576" s="2">
        <v>2</v>
      </c>
      <c r="G576" s="14">
        <f t="shared" si="79"/>
        <v>0.9167492566897919</v>
      </c>
      <c r="H576" s="14">
        <f t="shared" si="80"/>
        <v>0.84042919964128593</v>
      </c>
      <c r="I576" s="19">
        <f t="shared" si="81"/>
        <v>-4.9981460217802462E-2</v>
      </c>
      <c r="K576" s="11">
        <f t="shared" si="82"/>
        <v>3.0409826926890542</v>
      </c>
      <c r="L576" s="11">
        <f t="shared" si="83"/>
        <v>-1.0409826926890542</v>
      </c>
      <c r="M576" s="11">
        <f t="shared" si="84"/>
        <v>1.0836449664781538</v>
      </c>
    </row>
    <row r="577" spans="2:13">
      <c r="B577" t="s">
        <v>617</v>
      </c>
      <c r="C577" s="34">
        <v>0.61</v>
      </c>
      <c r="D577" s="14">
        <f t="shared" si="77"/>
        <v>1.8479682854310675E-2</v>
      </c>
      <c r="E577" s="14">
        <f t="shared" si="78"/>
        <v>3.4149867839590394E-4</v>
      </c>
      <c r="F577" s="2">
        <v>1</v>
      </c>
      <c r="G577" s="14">
        <f t="shared" si="79"/>
        <v>1.9167492566897919</v>
      </c>
      <c r="H577" s="14">
        <f t="shared" si="80"/>
        <v>3.6739277130208698</v>
      </c>
      <c r="I577" s="19">
        <f t="shared" si="81"/>
        <v>3.5420918374863081E-2</v>
      </c>
      <c r="K577" s="11">
        <f t="shared" si="82"/>
        <v>2.874640284890658</v>
      </c>
      <c r="L577" s="11">
        <f t="shared" si="83"/>
        <v>-1.874640284890658</v>
      </c>
      <c r="M577" s="11">
        <f t="shared" si="84"/>
        <v>3.5142761977349277</v>
      </c>
    </row>
    <row r="578" spans="2:13">
      <c r="B578" t="s">
        <v>618</v>
      </c>
      <c r="C578" s="34">
        <v>0.70099999999999996</v>
      </c>
      <c r="D578" s="14">
        <f t="shared" si="77"/>
        <v>-7.2520317145689295E-2</v>
      </c>
      <c r="E578" s="14">
        <f t="shared" si="78"/>
        <v>5.2591963989113569E-3</v>
      </c>
      <c r="F578" s="2">
        <v>1</v>
      </c>
      <c r="G578" s="14">
        <f t="shared" si="79"/>
        <v>1.9167492566897919</v>
      </c>
      <c r="H578" s="14">
        <f t="shared" si="80"/>
        <v>3.6739277130208698</v>
      </c>
      <c r="I578" s="19">
        <f t="shared" si="81"/>
        <v>-0.13900326398390792</v>
      </c>
      <c r="K578" s="11">
        <f t="shared" si="82"/>
        <v>3.0819986288585213</v>
      </c>
      <c r="L578" s="11">
        <f t="shared" si="83"/>
        <v>-2.0819986288585213</v>
      </c>
      <c r="M578" s="11">
        <f t="shared" si="84"/>
        <v>4.3347182905687625</v>
      </c>
    </row>
    <row r="579" spans="2:13">
      <c r="B579" t="s">
        <v>619</v>
      </c>
      <c r="C579" s="34">
        <v>0.61599999999999999</v>
      </c>
      <c r="D579" s="14">
        <f t="shared" si="77"/>
        <v>1.247968285431067E-2</v>
      </c>
      <c r="E579" s="14">
        <f t="shared" si="78"/>
        <v>1.5574248414417571E-4</v>
      </c>
      <c r="F579" s="2">
        <v>1</v>
      </c>
      <c r="G579" s="14">
        <f t="shared" si="79"/>
        <v>1.9167492566897919</v>
      </c>
      <c r="H579" s="14">
        <f t="shared" si="80"/>
        <v>3.6739277130208698</v>
      </c>
      <c r="I579" s="19">
        <f t="shared" si="81"/>
        <v>2.3920422834724318E-2</v>
      </c>
      <c r="K579" s="11">
        <f t="shared" si="82"/>
        <v>2.8883122636138139</v>
      </c>
      <c r="L579" s="11">
        <f t="shared" si="83"/>
        <v>-1.8883122636138139</v>
      </c>
      <c r="M579" s="11">
        <f t="shared" si="84"/>
        <v>3.5657232049143257</v>
      </c>
    </row>
    <row r="580" spans="2:13">
      <c r="B580" t="s">
        <v>620</v>
      </c>
      <c r="C580" s="34">
        <v>0.61499999999999999</v>
      </c>
      <c r="D580" s="14">
        <f t="shared" si="77"/>
        <v>1.3479682854310671E-2</v>
      </c>
      <c r="E580" s="14">
        <f t="shared" si="78"/>
        <v>1.8170184985279706E-4</v>
      </c>
      <c r="F580" s="2">
        <v>1</v>
      </c>
      <c r="G580" s="14">
        <f t="shared" si="79"/>
        <v>1.9167492566897919</v>
      </c>
      <c r="H580" s="14">
        <f t="shared" si="80"/>
        <v>3.6739277130208698</v>
      </c>
      <c r="I580" s="19">
        <f t="shared" si="81"/>
        <v>2.5837172091414111E-2</v>
      </c>
      <c r="K580" s="11">
        <f t="shared" si="82"/>
        <v>2.8860336004932878</v>
      </c>
      <c r="L580" s="11">
        <f t="shared" si="83"/>
        <v>-1.8860336004932878</v>
      </c>
      <c r="M580" s="11">
        <f t="shared" si="84"/>
        <v>3.5571227421896747</v>
      </c>
    </row>
    <row r="581" spans="2:13">
      <c r="B581" t="s">
        <v>621</v>
      </c>
      <c r="C581" s="34">
        <v>0.76</v>
      </c>
      <c r="D581" s="14">
        <f t="shared" si="77"/>
        <v>-0.13152031714568935</v>
      </c>
      <c r="E581" s="14">
        <f t="shared" si="78"/>
        <v>1.7297593822102709E-2</v>
      </c>
      <c r="F581" s="2">
        <v>2</v>
      </c>
      <c r="G581" s="14">
        <f t="shared" si="79"/>
        <v>0.9167492566897919</v>
      </c>
      <c r="H581" s="14">
        <f t="shared" si="80"/>
        <v>0.84042919964128593</v>
      </c>
      <c r="I581" s="19">
        <f t="shared" si="81"/>
        <v>-0.1205711529829164</v>
      </c>
      <c r="K581" s="11">
        <f t="shared" si="82"/>
        <v>3.2164397529695541</v>
      </c>
      <c r="L581" s="11">
        <f t="shared" si="83"/>
        <v>-1.2164397529695541</v>
      </c>
      <c r="M581" s="11">
        <f t="shared" si="84"/>
        <v>1.4797256726046297</v>
      </c>
    </row>
    <row r="582" spans="2:13">
      <c r="B582" t="s">
        <v>622</v>
      </c>
      <c r="C582" s="34">
        <v>0.72199999999999998</v>
      </c>
      <c r="D582" s="14">
        <f t="shared" si="77"/>
        <v>-9.3520317145689313E-2</v>
      </c>
      <c r="E582" s="14">
        <f t="shared" si="78"/>
        <v>8.7460497190303098E-3</v>
      </c>
      <c r="F582" s="2">
        <v>4</v>
      </c>
      <c r="G582" s="14">
        <f t="shared" si="79"/>
        <v>-1.0832507433102081</v>
      </c>
      <c r="H582" s="14">
        <f t="shared" si="80"/>
        <v>1.1734321728821184</v>
      </c>
      <c r="I582" s="19">
        <f t="shared" si="81"/>
        <v>0.10130595306267434</v>
      </c>
      <c r="K582" s="11">
        <f t="shared" si="82"/>
        <v>3.1298505543895669</v>
      </c>
      <c r="L582" s="11">
        <f t="shared" si="83"/>
        <v>0.87014944561043306</v>
      </c>
      <c r="M582" s="11">
        <f t="shared" si="84"/>
        <v>0.75716005769614403</v>
      </c>
    </row>
    <row r="583" spans="2:13">
      <c r="B583" t="s">
        <v>623</v>
      </c>
      <c r="C583" s="34">
        <v>0.374</v>
      </c>
      <c r="D583" s="14">
        <f t="shared" si="77"/>
        <v>0.25447968285431066</v>
      </c>
      <c r="E583" s="14">
        <f t="shared" si="78"/>
        <v>6.475990898563054E-2</v>
      </c>
      <c r="F583" s="2">
        <v>1</v>
      </c>
      <c r="G583" s="14">
        <f t="shared" si="79"/>
        <v>1.9167492566897919</v>
      </c>
      <c r="H583" s="14">
        <f t="shared" si="80"/>
        <v>3.6739277130208698</v>
      </c>
      <c r="I583" s="19">
        <f t="shared" si="81"/>
        <v>0.48777374295365394</v>
      </c>
      <c r="K583" s="11">
        <f t="shared" si="82"/>
        <v>2.3368757884465281</v>
      </c>
      <c r="L583" s="11">
        <f t="shared" si="83"/>
        <v>-1.3368757884465281</v>
      </c>
      <c r="M583" s="11">
        <f t="shared" si="84"/>
        <v>1.7872368737345261</v>
      </c>
    </row>
    <row r="584" spans="2:13">
      <c r="B584" t="s">
        <v>624</v>
      </c>
      <c r="C584" s="34">
        <v>0.69699999999999995</v>
      </c>
      <c r="D584" s="14">
        <f t="shared" si="77"/>
        <v>-6.8520317145689291E-2</v>
      </c>
      <c r="E584" s="14">
        <f t="shared" si="78"/>
        <v>4.6950338617458417E-3</v>
      </c>
      <c r="F584" s="2">
        <v>1</v>
      </c>
      <c r="G584" s="14">
        <f t="shared" si="79"/>
        <v>1.9167492566897919</v>
      </c>
      <c r="H584" s="14">
        <f t="shared" si="80"/>
        <v>3.6739277130208698</v>
      </c>
      <c r="I584" s="19">
        <f t="shared" si="81"/>
        <v>-0.13133626695714876</v>
      </c>
      <c r="K584" s="11">
        <f t="shared" si="82"/>
        <v>3.072883976376418</v>
      </c>
      <c r="L584" s="11">
        <f t="shared" si="83"/>
        <v>-2.072883976376418</v>
      </c>
      <c r="M584" s="11">
        <f t="shared" si="84"/>
        <v>4.2968479795181098</v>
      </c>
    </row>
    <row r="585" spans="2:13">
      <c r="B585" t="s">
        <v>625</v>
      </c>
      <c r="C585" s="34">
        <v>0.245</v>
      </c>
      <c r="D585" s="14">
        <f t="shared" si="77"/>
        <v>0.38347968285431067</v>
      </c>
      <c r="E585" s="14">
        <f t="shared" si="78"/>
        <v>0.14705666716204269</v>
      </c>
      <c r="F585" s="2">
        <v>1</v>
      </c>
      <c r="G585" s="14">
        <f t="shared" si="79"/>
        <v>1.9167492566897919</v>
      </c>
      <c r="H585" s="14">
        <f t="shared" si="80"/>
        <v>3.6739277130208698</v>
      </c>
      <c r="I585" s="19">
        <f t="shared" si="81"/>
        <v>0.73503439706663709</v>
      </c>
      <c r="K585" s="11">
        <f t="shared" si="82"/>
        <v>2.0429282458986773</v>
      </c>
      <c r="L585" s="11">
        <f t="shared" si="83"/>
        <v>-1.0429282458986773</v>
      </c>
      <c r="M585" s="11">
        <f t="shared" si="84"/>
        <v>1.0876993260932919</v>
      </c>
    </row>
    <row r="586" spans="2:13">
      <c r="B586" t="s">
        <v>626</v>
      </c>
      <c r="C586" s="34">
        <v>0.45600000000000002</v>
      </c>
      <c r="D586" s="14">
        <f t="shared" si="77"/>
        <v>0.17247968285431065</v>
      </c>
      <c r="E586" s="14">
        <f t="shared" si="78"/>
        <v>2.9749240997523581E-2</v>
      </c>
      <c r="F586" s="2">
        <v>1</v>
      </c>
      <c r="G586" s="14">
        <f t="shared" si="79"/>
        <v>1.9167492566897919</v>
      </c>
      <c r="H586" s="14">
        <f t="shared" si="80"/>
        <v>3.6739277130208698</v>
      </c>
      <c r="I586" s="19">
        <f t="shared" si="81"/>
        <v>0.33060030390509099</v>
      </c>
      <c r="K586" s="11">
        <f t="shared" si="82"/>
        <v>2.5237261643296582</v>
      </c>
      <c r="L586" s="11">
        <f t="shared" si="83"/>
        <v>-1.5237261643296582</v>
      </c>
      <c r="M586" s="11">
        <f t="shared" si="84"/>
        <v>2.3217414238627727</v>
      </c>
    </row>
    <row r="587" spans="2:13">
      <c r="B587" t="s">
        <v>627</v>
      </c>
      <c r="C587" s="34">
        <v>0.65900000000000003</v>
      </c>
      <c r="D587" s="14">
        <f t="shared" si="77"/>
        <v>-3.0520317145689368E-2</v>
      </c>
      <c r="E587" s="14">
        <f t="shared" si="78"/>
        <v>9.314897586734604E-4</v>
      </c>
      <c r="F587" s="2">
        <v>3</v>
      </c>
      <c r="G587" s="14">
        <f t="shared" si="79"/>
        <v>-8.3250743310208097E-2</v>
      </c>
      <c r="H587" s="14">
        <f t="shared" si="80"/>
        <v>6.9306862617021583E-3</v>
      </c>
      <c r="I587" s="19">
        <f t="shared" si="81"/>
        <v>2.5408390884419287E-3</v>
      </c>
      <c r="K587" s="11">
        <f t="shared" si="82"/>
        <v>2.9862947777964308</v>
      </c>
      <c r="L587" s="11">
        <f t="shared" si="83"/>
        <v>1.3705222203569178E-2</v>
      </c>
      <c r="M587" s="11">
        <f t="shared" si="84"/>
        <v>1.8783311564920561E-4</v>
      </c>
    </row>
    <row r="588" spans="2:13">
      <c r="B588" t="s">
        <v>628</v>
      </c>
      <c r="C588" s="34">
        <v>0.60599999999999998</v>
      </c>
      <c r="D588" s="14">
        <f t="shared" si="77"/>
        <v>2.2479682854310679E-2</v>
      </c>
      <c r="E588" s="14">
        <f t="shared" si="78"/>
        <v>5.0533614123038947E-4</v>
      </c>
      <c r="F588" s="2">
        <v>3</v>
      </c>
      <c r="G588" s="14">
        <f t="shared" si="79"/>
        <v>-8.3250743310208097E-2</v>
      </c>
      <c r="H588" s="14">
        <f t="shared" si="80"/>
        <v>6.9306862617021583E-3</v>
      </c>
      <c r="I588" s="19">
        <f t="shared" si="81"/>
        <v>-1.8714503069991043E-3</v>
      </c>
      <c r="K588" s="11">
        <f t="shared" si="82"/>
        <v>2.8655256324085538</v>
      </c>
      <c r="L588" s="11">
        <f t="shared" si="83"/>
        <v>0.13447436759144615</v>
      </c>
      <c r="M588" s="11">
        <f t="shared" si="84"/>
        <v>1.8083355539119383E-2</v>
      </c>
    </row>
    <row r="589" spans="2:13">
      <c r="B589" t="s">
        <v>629</v>
      </c>
      <c r="C589" s="34">
        <v>0.84299999999999997</v>
      </c>
      <c r="D589" s="14">
        <f t="shared" si="77"/>
        <v>-0.21452031714568931</v>
      </c>
      <c r="E589" s="14">
        <f t="shared" si="78"/>
        <v>4.6018966468287126E-2</v>
      </c>
      <c r="F589" s="2">
        <v>1</v>
      </c>
      <c r="G589" s="14">
        <f t="shared" si="79"/>
        <v>1.9167492566897919</v>
      </c>
      <c r="H589" s="14">
        <f t="shared" si="80"/>
        <v>3.6739277130208698</v>
      </c>
      <c r="I589" s="19">
        <f t="shared" si="81"/>
        <v>-0.4111816584338584</v>
      </c>
      <c r="K589" s="11">
        <f t="shared" si="82"/>
        <v>3.4055687919732103</v>
      </c>
      <c r="L589" s="11">
        <f t="shared" si="83"/>
        <v>-2.4055687919732103</v>
      </c>
      <c r="M589" s="11">
        <f t="shared" si="84"/>
        <v>5.78676121291545</v>
      </c>
    </row>
    <row r="590" spans="2:13">
      <c r="B590" t="s">
        <v>630</v>
      </c>
      <c r="C590" s="34">
        <v>0.73399999999999999</v>
      </c>
      <c r="D590" s="14">
        <f t="shared" si="77"/>
        <v>-0.10552031714568932</v>
      </c>
      <c r="E590" s="14">
        <f t="shared" si="78"/>
        <v>1.1134537330526856E-2</v>
      </c>
      <c r="F590" s="2">
        <v>4</v>
      </c>
      <c r="G590" s="14">
        <f t="shared" si="79"/>
        <v>-1.0832507433102081</v>
      </c>
      <c r="H590" s="14">
        <f t="shared" si="80"/>
        <v>1.1734321728821184</v>
      </c>
      <c r="I590" s="19">
        <f t="shared" si="81"/>
        <v>0.11430496198239685</v>
      </c>
      <c r="K590" s="11">
        <f t="shared" si="82"/>
        <v>3.1571945118358791</v>
      </c>
      <c r="L590" s="11">
        <f t="shared" si="83"/>
        <v>0.84280548816412093</v>
      </c>
      <c r="M590" s="11">
        <f t="shared" si="84"/>
        <v>0.71032109087956219</v>
      </c>
    </row>
    <row r="591" spans="2:13">
      <c r="B591" t="s">
        <v>631</v>
      </c>
      <c r="C591" s="34">
        <v>0.4</v>
      </c>
      <c r="D591" s="14">
        <f t="shared" si="77"/>
        <v>0.22847968285431064</v>
      </c>
      <c r="E591" s="14">
        <f t="shared" si="78"/>
        <v>5.2202965477206369E-2</v>
      </c>
      <c r="F591" s="2">
        <v>1</v>
      </c>
      <c r="G591" s="14">
        <f t="shared" si="79"/>
        <v>1.9167492566897919</v>
      </c>
      <c r="H591" s="14">
        <f t="shared" si="80"/>
        <v>3.6739277130208698</v>
      </c>
      <c r="I591" s="19">
        <f t="shared" si="81"/>
        <v>0.43793826227971933</v>
      </c>
      <c r="K591" s="11">
        <f t="shared" si="82"/>
        <v>2.3961210295802031</v>
      </c>
      <c r="L591" s="11">
        <f t="shared" si="83"/>
        <v>-1.3961210295802031</v>
      </c>
      <c r="M591" s="11">
        <f t="shared" si="84"/>
        <v>1.9491539292360864</v>
      </c>
    </row>
    <row r="592" spans="2:13">
      <c r="B592" t="s">
        <v>632</v>
      </c>
      <c r="C592" s="34">
        <v>0.67900000000000005</v>
      </c>
      <c r="D592" s="14">
        <f t="shared" si="77"/>
        <v>-5.0520317145689386E-2</v>
      </c>
      <c r="E592" s="14">
        <f t="shared" si="78"/>
        <v>2.5523024445010369E-3</v>
      </c>
      <c r="F592" s="2">
        <v>3</v>
      </c>
      <c r="G592" s="14">
        <f t="shared" si="79"/>
        <v>-8.3250743310208097E-2</v>
      </c>
      <c r="H592" s="14">
        <f t="shared" si="80"/>
        <v>6.9306862617021583E-3</v>
      </c>
      <c r="I592" s="19">
        <f t="shared" si="81"/>
        <v>4.2058539546460921E-3</v>
      </c>
      <c r="K592" s="11">
        <f t="shared" si="82"/>
        <v>3.03186804020695</v>
      </c>
      <c r="L592" s="11">
        <f t="shared" si="83"/>
        <v>-3.1868040206949999E-2</v>
      </c>
      <c r="M592" s="11">
        <f t="shared" si="84"/>
        <v>1.0155719866317818E-3</v>
      </c>
    </row>
    <row r="593" spans="2:13">
      <c r="B593" t="s">
        <v>633</v>
      </c>
      <c r="C593" s="34">
        <v>0.46100000000000002</v>
      </c>
      <c r="D593" s="14">
        <f t="shared" si="77"/>
        <v>0.16747968285431064</v>
      </c>
      <c r="E593" s="14">
        <f t="shared" si="78"/>
        <v>2.8049444168980475E-2</v>
      </c>
      <c r="F593" s="2">
        <v>1</v>
      </c>
      <c r="G593" s="14">
        <f t="shared" si="79"/>
        <v>1.9167492566897919</v>
      </c>
      <c r="H593" s="14">
        <f t="shared" si="80"/>
        <v>3.6739277130208698</v>
      </c>
      <c r="I593" s="19">
        <f t="shared" si="81"/>
        <v>0.321016557621642</v>
      </c>
      <c r="K593" s="11">
        <f t="shared" si="82"/>
        <v>2.5351194799322876</v>
      </c>
      <c r="L593" s="11">
        <f t="shared" si="83"/>
        <v>-1.5351194799322876</v>
      </c>
      <c r="M593" s="11">
        <f t="shared" si="84"/>
        <v>2.3565918176675771</v>
      </c>
    </row>
    <row r="594" spans="2:13">
      <c r="B594" t="s">
        <v>634</v>
      </c>
      <c r="C594" s="34">
        <v>0.57199999999999995</v>
      </c>
      <c r="D594" s="14">
        <f t="shared" ref="D594:D657" si="85">(C$1011-C594)</f>
        <v>5.6479682854310709E-2</v>
      </c>
      <c r="E594" s="14">
        <f t="shared" ref="E594:E657" si="86">D594^2</f>
        <v>3.1899545753235189E-3</v>
      </c>
      <c r="F594" s="2">
        <v>1</v>
      </c>
      <c r="G594" s="14">
        <f t="shared" ref="G594:G657" si="87">(F$1011-F594)</f>
        <v>1.9167492566897919</v>
      </c>
      <c r="H594" s="14">
        <f t="shared" ref="H594:H657" si="88">G594^2</f>
        <v>3.6739277130208698</v>
      </c>
      <c r="I594" s="19">
        <f t="shared" ref="I594:I657" si="89">D594*G594</f>
        <v>0.10825739012907523</v>
      </c>
      <c r="K594" s="11">
        <f t="shared" ref="K594:K657" si="90">C594*$G$1015+$G$1018</f>
        <v>2.7880510863106709</v>
      </c>
      <c r="L594" s="11">
        <f t="shared" ref="L594:L657" si="91">F594-K594</f>
        <v>-1.7880510863106709</v>
      </c>
      <c r="M594" s="11">
        <f t="shared" ref="M594:M657" si="92">L594^2</f>
        <v>3.1971266872567701</v>
      </c>
    </row>
    <row r="595" spans="2:13">
      <c r="B595" t="s">
        <v>635</v>
      </c>
      <c r="C595" s="34">
        <v>0.69099999999999995</v>
      </c>
      <c r="D595" s="14">
        <f t="shared" si="85"/>
        <v>-6.2520317145689286E-2</v>
      </c>
      <c r="E595" s="14">
        <f t="shared" si="86"/>
        <v>3.90879005599757E-3</v>
      </c>
      <c r="F595" s="2">
        <v>2</v>
      </c>
      <c r="G595" s="14">
        <f t="shared" si="87"/>
        <v>0.9167492566897919</v>
      </c>
      <c r="H595" s="14">
        <f t="shared" si="88"/>
        <v>0.84042919964128593</v>
      </c>
      <c r="I595" s="19">
        <f t="shared" si="89"/>
        <v>-5.7315454271320704E-2</v>
      </c>
      <c r="K595" s="11">
        <f t="shared" si="90"/>
        <v>3.0592119976532617</v>
      </c>
      <c r="L595" s="11">
        <f t="shared" si="91"/>
        <v>-1.0592119976532617</v>
      </c>
      <c r="M595" s="11">
        <f t="shared" si="92"/>
        <v>1.1219300559726133</v>
      </c>
    </row>
    <row r="596" spans="2:13">
      <c r="B596" t="s">
        <v>636</v>
      </c>
      <c r="C596" s="34">
        <v>0.495</v>
      </c>
      <c r="D596" s="14">
        <f t="shared" si="85"/>
        <v>0.13347968285431067</v>
      </c>
      <c r="E596" s="14">
        <f t="shared" si="86"/>
        <v>1.7816825734887357E-2</v>
      </c>
      <c r="F596" s="2">
        <v>2</v>
      </c>
      <c r="G596" s="14">
        <f t="shared" si="87"/>
        <v>0.9167492566897919</v>
      </c>
      <c r="H596" s="14">
        <f t="shared" si="88"/>
        <v>0.84042919964128593</v>
      </c>
      <c r="I596" s="19">
        <f t="shared" si="89"/>
        <v>0.12236740003987846</v>
      </c>
      <c r="K596" s="11">
        <f t="shared" si="90"/>
        <v>2.612594026030171</v>
      </c>
      <c r="L596" s="11">
        <f t="shared" si="91"/>
        <v>-0.61259402603017099</v>
      </c>
      <c r="M596" s="11">
        <f t="shared" si="92"/>
        <v>0.37527144072785379</v>
      </c>
    </row>
    <row r="597" spans="2:13">
      <c r="B597" t="s">
        <v>637</v>
      </c>
      <c r="C597" s="34">
        <v>0.42799999999999999</v>
      </c>
      <c r="D597" s="14">
        <f t="shared" si="85"/>
        <v>0.20047968285431067</v>
      </c>
      <c r="E597" s="14">
        <f t="shared" si="86"/>
        <v>4.0192103237364989E-2</v>
      </c>
      <c r="F597" s="2">
        <v>2</v>
      </c>
      <c r="G597" s="14">
        <f t="shared" si="87"/>
        <v>0.9167492566897919</v>
      </c>
      <c r="H597" s="14">
        <f t="shared" si="88"/>
        <v>0.84042919964128593</v>
      </c>
      <c r="I597" s="19">
        <f t="shared" si="89"/>
        <v>0.18378960023809451</v>
      </c>
      <c r="K597" s="11">
        <f t="shared" si="90"/>
        <v>2.4599235969549307</v>
      </c>
      <c r="L597" s="11">
        <f t="shared" si="91"/>
        <v>-0.45992359695493068</v>
      </c>
      <c r="M597" s="11">
        <f t="shared" si="92"/>
        <v>0.21152971503596152</v>
      </c>
    </row>
    <row r="598" spans="2:13">
      <c r="B598" t="s">
        <v>638</v>
      </c>
      <c r="C598" s="34">
        <v>0.52600000000000002</v>
      </c>
      <c r="D598" s="14">
        <f t="shared" si="85"/>
        <v>0.10247968285431064</v>
      </c>
      <c r="E598" s="14">
        <f t="shared" si="86"/>
        <v>1.0502085397920091E-2</v>
      </c>
      <c r="F598" s="2">
        <v>2</v>
      </c>
      <c r="G598" s="14">
        <f t="shared" si="87"/>
        <v>0.9167492566897919</v>
      </c>
      <c r="H598" s="14">
        <f t="shared" si="88"/>
        <v>0.84042919964128593</v>
      </c>
      <c r="I598" s="19">
        <f t="shared" si="89"/>
        <v>9.3948173082494896E-2</v>
      </c>
      <c r="K598" s="11">
        <f t="shared" si="90"/>
        <v>2.6832325827664762</v>
      </c>
      <c r="L598" s="11">
        <f t="shared" si="91"/>
        <v>-0.68323258276647625</v>
      </c>
      <c r="M598" s="11">
        <f t="shared" si="92"/>
        <v>0.46680676215374983</v>
      </c>
    </row>
    <row r="599" spans="2:13">
      <c r="B599" t="s">
        <v>639</v>
      </c>
      <c r="C599" s="34">
        <v>0.77200000000000002</v>
      </c>
      <c r="D599" s="14">
        <f t="shared" si="85"/>
        <v>-0.14352031714568936</v>
      </c>
      <c r="E599" s="14">
        <f t="shared" si="86"/>
        <v>2.0598081433599254E-2</v>
      </c>
      <c r="F599" s="2">
        <v>3</v>
      </c>
      <c r="G599" s="14">
        <f t="shared" si="87"/>
        <v>-8.3250743310208097E-2</v>
      </c>
      <c r="H599" s="14">
        <f t="shared" si="88"/>
        <v>6.9306862617021583E-3</v>
      </c>
      <c r="I599" s="19">
        <f t="shared" si="89"/>
        <v>1.1948173082495442E-2</v>
      </c>
      <c r="K599" s="11">
        <f t="shared" si="90"/>
        <v>3.2437837104158658</v>
      </c>
      <c r="L599" s="11">
        <f t="shared" si="91"/>
        <v>-0.24378371041586577</v>
      </c>
      <c r="M599" s="11">
        <f t="shared" si="92"/>
        <v>5.9430497464126701E-2</v>
      </c>
    </row>
    <row r="600" spans="2:13">
      <c r="B600" t="s">
        <v>640</v>
      </c>
      <c r="C600" s="34">
        <v>0.51300000000000001</v>
      </c>
      <c r="D600" s="14">
        <f t="shared" si="85"/>
        <v>0.11547968285431065</v>
      </c>
      <c r="E600" s="14">
        <f t="shared" si="86"/>
        <v>1.3335557152132169E-2</v>
      </c>
      <c r="F600" s="2">
        <v>2</v>
      </c>
      <c r="G600" s="14">
        <f t="shared" si="87"/>
        <v>0.9167492566897919</v>
      </c>
      <c r="H600" s="14">
        <f t="shared" si="88"/>
        <v>0.84042919964128593</v>
      </c>
      <c r="I600" s="19">
        <f t="shared" si="89"/>
        <v>0.10586591341946219</v>
      </c>
      <c r="K600" s="11">
        <f t="shared" si="90"/>
        <v>2.6536099621996385</v>
      </c>
      <c r="L600" s="11">
        <f t="shared" si="91"/>
        <v>-0.65360996219963852</v>
      </c>
      <c r="M600" s="11">
        <f t="shared" si="92"/>
        <v>0.42720598268661292</v>
      </c>
    </row>
    <row r="601" spans="2:13">
      <c r="B601" t="s">
        <v>641</v>
      </c>
      <c r="C601" s="34">
        <v>0.76200000000000001</v>
      </c>
      <c r="D601" s="14">
        <f t="shared" si="85"/>
        <v>-0.13352031714568935</v>
      </c>
      <c r="E601" s="14">
        <f t="shared" si="86"/>
        <v>1.7827675090685464E-2</v>
      </c>
      <c r="F601" s="2">
        <v>1</v>
      </c>
      <c r="G601" s="14">
        <f t="shared" si="87"/>
        <v>1.9167492566897919</v>
      </c>
      <c r="H601" s="14">
        <f t="shared" si="88"/>
        <v>3.6739277130208698</v>
      </c>
      <c r="I601" s="19">
        <f t="shared" si="89"/>
        <v>-0.25592496864198533</v>
      </c>
      <c r="K601" s="11">
        <f t="shared" si="90"/>
        <v>3.2209970792106062</v>
      </c>
      <c r="L601" s="11">
        <f t="shared" si="91"/>
        <v>-2.2209970792106062</v>
      </c>
      <c r="M601" s="11">
        <f t="shared" si="92"/>
        <v>4.9328280258620438</v>
      </c>
    </row>
    <row r="602" spans="2:13">
      <c r="B602" t="s">
        <v>642</v>
      </c>
      <c r="C602" s="34">
        <v>0.58599999999999997</v>
      </c>
      <c r="D602" s="14">
        <f t="shared" si="85"/>
        <v>4.2479682854310696E-2</v>
      </c>
      <c r="E602" s="14">
        <f t="shared" si="86"/>
        <v>1.8045234554028183E-3</v>
      </c>
      <c r="F602" s="2">
        <v>6</v>
      </c>
      <c r="G602" s="14">
        <f t="shared" si="87"/>
        <v>-3.0832507433102081</v>
      </c>
      <c r="H602" s="14">
        <f t="shared" si="88"/>
        <v>9.5064351461229499</v>
      </c>
      <c r="I602" s="19">
        <f t="shared" si="89"/>
        <v>-0.13097551373613536</v>
      </c>
      <c r="K602" s="11">
        <f t="shared" si="90"/>
        <v>2.8199523699980347</v>
      </c>
      <c r="L602" s="11">
        <f t="shared" si="91"/>
        <v>3.1800476300019653</v>
      </c>
      <c r="M602" s="11">
        <f t="shared" si="92"/>
        <v>10.112702929081117</v>
      </c>
    </row>
    <row r="603" spans="2:13">
      <c r="B603" t="s">
        <v>643</v>
      </c>
      <c r="C603" s="34">
        <v>0.63700000000000001</v>
      </c>
      <c r="D603" s="14">
        <f t="shared" si="85"/>
        <v>-8.5203171456893489E-3</v>
      </c>
      <c r="E603" s="14">
        <f t="shared" si="86"/>
        <v>7.259580426312789E-5</v>
      </c>
      <c r="F603" s="2">
        <v>2</v>
      </c>
      <c r="G603" s="14">
        <f t="shared" si="87"/>
        <v>0.9167492566897919</v>
      </c>
      <c r="H603" s="14">
        <f t="shared" si="88"/>
        <v>0.84042919964128593</v>
      </c>
      <c r="I603" s="19">
        <f t="shared" si="89"/>
        <v>-7.8109944100719997E-3</v>
      </c>
      <c r="K603" s="11">
        <f t="shared" si="90"/>
        <v>2.9361641891448595</v>
      </c>
      <c r="L603" s="11">
        <f t="shared" si="91"/>
        <v>-0.93616418914485955</v>
      </c>
      <c r="M603" s="11">
        <f t="shared" si="92"/>
        <v>0.87640338903725234</v>
      </c>
    </row>
    <row r="604" spans="2:13">
      <c r="B604" t="s">
        <v>644</v>
      </c>
      <c r="C604" s="34">
        <v>0.80100000000000005</v>
      </c>
      <c r="D604" s="14">
        <f t="shared" si="85"/>
        <v>-0.17252031714568938</v>
      </c>
      <c r="E604" s="14">
        <f t="shared" si="86"/>
        <v>2.9763259828049247E-2</v>
      </c>
      <c r="F604" s="2">
        <v>1</v>
      </c>
      <c r="G604" s="14">
        <f t="shared" si="87"/>
        <v>1.9167492566897919</v>
      </c>
      <c r="H604" s="14">
        <f t="shared" si="88"/>
        <v>3.6739277130208698</v>
      </c>
      <c r="I604" s="19">
        <f t="shared" si="89"/>
        <v>-0.33067818965288731</v>
      </c>
      <c r="K604" s="11">
        <f t="shared" si="90"/>
        <v>3.3098649409111189</v>
      </c>
      <c r="L604" s="11">
        <f t="shared" si="91"/>
        <v>-2.3098649409111189</v>
      </c>
      <c r="M604" s="11">
        <f t="shared" si="92"/>
        <v>5.3354760452503269</v>
      </c>
    </row>
    <row r="605" spans="2:13">
      <c r="B605" t="s">
        <v>645</v>
      </c>
      <c r="C605" s="34">
        <v>0.72699999999999998</v>
      </c>
      <c r="D605" s="14">
        <f t="shared" si="85"/>
        <v>-9.8520317145689318E-2</v>
      </c>
      <c r="E605" s="14">
        <f t="shared" si="86"/>
        <v>9.7062528904872051E-3</v>
      </c>
      <c r="F605" s="2">
        <v>2</v>
      </c>
      <c r="G605" s="14">
        <f t="shared" si="87"/>
        <v>0.9167492566897919</v>
      </c>
      <c r="H605" s="14">
        <f t="shared" si="88"/>
        <v>0.84042919964128593</v>
      </c>
      <c r="I605" s="19">
        <f t="shared" si="89"/>
        <v>-9.0318427512153243E-2</v>
      </c>
      <c r="K605" s="11">
        <f t="shared" si="90"/>
        <v>3.1412438699921967</v>
      </c>
      <c r="L605" s="11">
        <f t="shared" si="91"/>
        <v>-1.1412438699921967</v>
      </c>
      <c r="M605" s="11">
        <f t="shared" si="92"/>
        <v>1.302437570794766</v>
      </c>
    </row>
    <row r="606" spans="2:13">
      <c r="B606" t="s">
        <v>646</v>
      </c>
      <c r="C606" s="34">
        <v>0.64900000000000002</v>
      </c>
      <c r="D606" s="14">
        <f t="shared" si="85"/>
        <v>-2.052031714568936E-2</v>
      </c>
      <c r="E606" s="14">
        <f t="shared" si="86"/>
        <v>4.2108341575967272E-4</v>
      </c>
      <c r="F606" s="2">
        <v>1</v>
      </c>
      <c r="G606" s="14">
        <f t="shared" si="87"/>
        <v>1.9167492566897919</v>
      </c>
      <c r="H606" s="14">
        <f t="shared" si="88"/>
        <v>3.6739277130208698</v>
      </c>
      <c r="I606" s="19">
        <f t="shared" si="89"/>
        <v>-3.9332302636038874E-2</v>
      </c>
      <c r="K606" s="11">
        <f t="shared" si="90"/>
        <v>2.9635081465911712</v>
      </c>
      <c r="L606" s="11">
        <f t="shared" si="91"/>
        <v>-1.9635081465911712</v>
      </c>
      <c r="M606" s="11">
        <f t="shared" si="92"/>
        <v>3.8553642417298963</v>
      </c>
    </row>
    <row r="607" spans="2:13">
      <c r="B607" t="s">
        <v>647</v>
      </c>
      <c r="C607" s="34">
        <v>0.81899999999999995</v>
      </c>
      <c r="D607" s="14">
        <f t="shared" si="85"/>
        <v>-0.19052031714568929</v>
      </c>
      <c r="E607" s="14">
        <f t="shared" si="86"/>
        <v>3.629799124529403E-2</v>
      </c>
      <c r="F607" s="2">
        <v>2</v>
      </c>
      <c r="G607" s="14">
        <f t="shared" si="87"/>
        <v>0.9167492566897919</v>
      </c>
      <c r="H607" s="14">
        <f t="shared" si="88"/>
        <v>0.84042919964128593</v>
      </c>
      <c r="I607" s="19">
        <f t="shared" si="89"/>
        <v>-0.17465935912761407</v>
      </c>
      <c r="K607" s="11">
        <f t="shared" si="90"/>
        <v>3.3508808770805865</v>
      </c>
      <c r="L607" s="11">
        <f t="shared" si="91"/>
        <v>-1.3508808770805865</v>
      </c>
      <c r="M607" s="11">
        <f t="shared" si="92"/>
        <v>1.8248791440620145</v>
      </c>
    </row>
    <row r="608" spans="2:13">
      <c r="B608" t="s">
        <v>648</v>
      </c>
      <c r="C608" s="34">
        <v>0.58599999999999997</v>
      </c>
      <c r="D608" s="14">
        <f t="shared" si="85"/>
        <v>4.2479682854310696E-2</v>
      </c>
      <c r="E608" s="14">
        <f t="shared" si="86"/>
        <v>1.8045234554028183E-3</v>
      </c>
      <c r="F608" s="2">
        <v>8</v>
      </c>
      <c r="G608" s="14">
        <f t="shared" si="87"/>
        <v>-5.0832507433102077</v>
      </c>
      <c r="H608" s="14">
        <f t="shared" si="88"/>
        <v>25.839438119363777</v>
      </c>
      <c r="I608" s="19">
        <f t="shared" si="89"/>
        <v>-0.21593487944475673</v>
      </c>
      <c r="K608" s="11">
        <f t="shared" si="90"/>
        <v>2.8199523699980347</v>
      </c>
      <c r="L608" s="11">
        <f t="shared" si="91"/>
        <v>5.1800476300019653</v>
      </c>
      <c r="M608" s="11">
        <f t="shared" si="92"/>
        <v>26.832893449088978</v>
      </c>
    </row>
    <row r="609" spans="2:13">
      <c r="B609" t="s">
        <v>649</v>
      </c>
      <c r="C609" s="34">
        <v>0.70299999999999996</v>
      </c>
      <c r="D609" s="14">
        <f t="shared" si="85"/>
        <v>-7.4520317145689297E-2</v>
      </c>
      <c r="E609" s="14">
        <f t="shared" si="86"/>
        <v>5.5532776674941144E-3</v>
      </c>
      <c r="F609" s="2">
        <v>8</v>
      </c>
      <c r="G609" s="14">
        <f t="shared" si="87"/>
        <v>-5.0832507433102077</v>
      </c>
      <c r="H609" s="14">
        <f t="shared" si="88"/>
        <v>25.839438119363777</v>
      </c>
      <c r="I609" s="19">
        <f t="shared" si="89"/>
        <v>0.37880545752253753</v>
      </c>
      <c r="K609" s="11">
        <f t="shared" si="90"/>
        <v>3.0865559550995734</v>
      </c>
      <c r="L609" s="11">
        <f t="shared" si="91"/>
        <v>4.9134440449004266</v>
      </c>
      <c r="M609" s="11">
        <f t="shared" si="92"/>
        <v>24.141932382367465</v>
      </c>
    </row>
    <row r="610" spans="2:13">
      <c r="B610" t="s">
        <v>650</v>
      </c>
      <c r="C610" s="34">
        <v>0.86799999999999999</v>
      </c>
      <c r="D610" s="14">
        <f t="shared" si="85"/>
        <v>-0.23952031714568933</v>
      </c>
      <c r="E610" s="14">
        <f t="shared" si="86"/>
        <v>5.7369982325571597E-2</v>
      </c>
      <c r="F610" s="2">
        <v>4</v>
      </c>
      <c r="G610" s="14">
        <f t="shared" si="87"/>
        <v>-1.0832507433102081</v>
      </c>
      <c r="H610" s="14">
        <f t="shared" si="88"/>
        <v>1.1734321728821184</v>
      </c>
      <c r="I610" s="19">
        <f t="shared" si="89"/>
        <v>0.25946056158596476</v>
      </c>
      <c r="K610" s="11">
        <f t="shared" si="90"/>
        <v>3.4625353699863592</v>
      </c>
      <c r="L610" s="11">
        <f t="shared" si="91"/>
        <v>0.53746463001364075</v>
      </c>
      <c r="M610" s="11">
        <f t="shared" si="92"/>
        <v>0.28886822851569977</v>
      </c>
    </row>
    <row r="611" spans="2:13">
      <c r="B611" t="s">
        <v>651</v>
      </c>
      <c r="C611" s="34">
        <v>0.64400000000000002</v>
      </c>
      <c r="D611" s="14">
        <f t="shared" si="85"/>
        <v>-1.5520317145689355E-2</v>
      </c>
      <c r="E611" s="14">
        <f t="shared" si="86"/>
        <v>2.4088024430277897E-4</v>
      </c>
      <c r="F611" s="2">
        <v>5</v>
      </c>
      <c r="G611" s="14">
        <f t="shared" si="87"/>
        <v>-2.0832507433102081</v>
      </c>
      <c r="H611" s="14">
        <f t="shared" si="88"/>
        <v>4.3399336595025346</v>
      </c>
      <c r="I611" s="19">
        <f t="shared" si="89"/>
        <v>3.2332712230167517E-2</v>
      </c>
      <c r="K611" s="11">
        <f t="shared" si="90"/>
        <v>2.952114830988541</v>
      </c>
      <c r="L611" s="11">
        <f t="shared" si="91"/>
        <v>2.047885169011459</v>
      </c>
      <c r="M611" s="11">
        <f t="shared" si="92"/>
        <v>4.1938336654570918</v>
      </c>
    </row>
    <row r="612" spans="2:13">
      <c r="B612" t="s">
        <v>652</v>
      </c>
      <c r="C612" s="34">
        <v>0.74299999999999999</v>
      </c>
      <c r="D612" s="14">
        <f t="shared" si="85"/>
        <v>-0.11452031714568933</v>
      </c>
      <c r="E612" s="14">
        <f t="shared" si="86"/>
        <v>1.3114903039149266E-2</v>
      </c>
      <c r="F612" s="2">
        <v>4</v>
      </c>
      <c r="G612" s="14">
        <f t="shared" si="87"/>
        <v>-1.0832507433102081</v>
      </c>
      <c r="H612" s="14">
        <f t="shared" si="88"/>
        <v>1.1734321728821184</v>
      </c>
      <c r="I612" s="19">
        <f t="shared" si="89"/>
        <v>0.12405421867218874</v>
      </c>
      <c r="K612" s="11">
        <f t="shared" si="90"/>
        <v>3.1777024799206126</v>
      </c>
      <c r="L612" s="11">
        <f t="shared" si="91"/>
        <v>0.82229752007938739</v>
      </c>
      <c r="M612" s="11">
        <f t="shared" si="92"/>
        <v>0.67617321152871046</v>
      </c>
    </row>
    <row r="613" spans="2:13">
      <c r="B613" t="s">
        <v>653</v>
      </c>
      <c r="C613" s="34">
        <v>0.85499999999999998</v>
      </c>
      <c r="D613" s="14">
        <f t="shared" si="85"/>
        <v>-0.22652031714568932</v>
      </c>
      <c r="E613" s="14">
        <f t="shared" si="86"/>
        <v>5.1311454079783672E-2</v>
      </c>
      <c r="F613" s="2">
        <v>1</v>
      </c>
      <c r="G613" s="14">
        <f t="shared" si="87"/>
        <v>1.9167492566897919</v>
      </c>
      <c r="H613" s="14">
        <f t="shared" si="88"/>
        <v>3.6739277130208698</v>
      </c>
      <c r="I613" s="19">
        <f t="shared" si="89"/>
        <v>-0.43418264951413593</v>
      </c>
      <c r="K613" s="11">
        <f t="shared" si="90"/>
        <v>3.432912749419522</v>
      </c>
      <c r="L613" s="11">
        <f t="shared" si="91"/>
        <v>-2.432912749419522</v>
      </c>
      <c r="M613" s="11">
        <f t="shared" si="92"/>
        <v>5.9190644462880577</v>
      </c>
    </row>
    <row r="614" spans="2:13">
      <c r="B614" t="s">
        <v>654</v>
      </c>
      <c r="C614" s="34">
        <v>0.68799999999999994</v>
      </c>
      <c r="D614" s="14">
        <f t="shared" si="85"/>
        <v>-5.9520317145689283E-2</v>
      </c>
      <c r="E614" s="14">
        <f t="shared" si="86"/>
        <v>3.5426681531234338E-3</v>
      </c>
      <c r="F614" s="2">
        <v>2</v>
      </c>
      <c r="G614" s="14">
        <f t="shared" si="87"/>
        <v>0.9167492566897919</v>
      </c>
      <c r="H614" s="14">
        <f t="shared" si="88"/>
        <v>0.84042919964128593</v>
      </c>
      <c r="I614" s="19">
        <f t="shared" si="89"/>
        <v>-5.456520650125133E-2</v>
      </c>
      <c r="K614" s="11">
        <f t="shared" si="90"/>
        <v>3.0523760082916835</v>
      </c>
      <c r="L614" s="11">
        <f t="shared" si="91"/>
        <v>-1.0523760082916835</v>
      </c>
      <c r="M614" s="11">
        <f t="shared" si="92"/>
        <v>1.1074952628279375</v>
      </c>
    </row>
    <row r="615" spans="2:13">
      <c r="B615" t="s">
        <v>655</v>
      </c>
      <c r="C615" s="34">
        <v>0.64300000000000002</v>
      </c>
      <c r="D615" s="14">
        <f t="shared" si="85"/>
        <v>-1.4520317145689354E-2</v>
      </c>
      <c r="E615" s="14">
        <f t="shared" si="86"/>
        <v>2.1083961001140024E-4</v>
      </c>
      <c r="F615" s="2">
        <v>2</v>
      </c>
      <c r="G615" s="14">
        <f t="shared" si="87"/>
        <v>0.9167492566897919</v>
      </c>
      <c r="H615" s="14">
        <f t="shared" si="88"/>
        <v>0.84042919964128593</v>
      </c>
      <c r="I615" s="19">
        <f t="shared" si="89"/>
        <v>-1.3311489950210757E-2</v>
      </c>
      <c r="K615" s="11">
        <f t="shared" si="90"/>
        <v>2.9498361678680149</v>
      </c>
      <c r="L615" s="11">
        <f t="shared" si="91"/>
        <v>-0.94983616786801495</v>
      </c>
      <c r="M615" s="11">
        <f t="shared" si="92"/>
        <v>0.90218874579019592</v>
      </c>
    </row>
    <row r="616" spans="2:13">
      <c r="B616" t="s">
        <v>656</v>
      </c>
      <c r="C616" s="34">
        <v>0.51100000000000001</v>
      </c>
      <c r="D616" s="14">
        <f t="shared" si="85"/>
        <v>0.11747968285431065</v>
      </c>
      <c r="E616" s="14">
        <f t="shared" si="86"/>
        <v>1.3801475883549413E-2</v>
      </c>
      <c r="F616" s="2">
        <v>4</v>
      </c>
      <c r="G616" s="14">
        <f t="shared" si="87"/>
        <v>-1.0832507433102081</v>
      </c>
      <c r="H616" s="14">
        <f t="shared" si="88"/>
        <v>1.1734321728821184</v>
      </c>
      <c r="I616" s="19">
        <f t="shared" si="89"/>
        <v>-0.12725995377577953</v>
      </c>
      <c r="K616" s="11">
        <f t="shared" si="90"/>
        <v>2.6490526359585864</v>
      </c>
      <c r="L616" s="11">
        <f t="shared" si="91"/>
        <v>1.3509473640414136</v>
      </c>
      <c r="M616" s="11">
        <f t="shared" si="92"/>
        <v>1.8250587804104437</v>
      </c>
    </row>
    <row r="617" spans="2:13">
      <c r="B617" t="s">
        <v>657</v>
      </c>
      <c r="C617" s="34">
        <v>0.80600000000000005</v>
      </c>
      <c r="D617" s="14">
        <f t="shared" si="85"/>
        <v>-0.17752031714568939</v>
      </c>
      <c r="E617" s="14">
        <f t="shared" si="86"/>
        <v>3.1513462999506144E-2</v>
      </c>
      <c r="F617" s="2">
        <v>1</v>
      </c>
      <c r="G617" s="14">
        <f t="shared" si="87"/>
        <v>1.9167492566897919</v>
      </c>
      <c r="H617" s="14">
        <f t="shared" si="88"/>
        <v>3.6739277130208698</v>
      </c>
      <c r="I617" s="19">
        <f t="shared" si="89"/>
        <v>-0.34026193593633625</v>
      </c>
      <c r="K617" s="11">
        <f t="shared" si="90"/>
        <v>3.3212582565137492</v>
      </c>
      <c r="L617" s="11">
        <f t="shared" si="91"/>
        <v>-2.3212582565137492</v>
      </c>
      <c r="M617" s="11">
        <f t="shared" si="92"/>
        <v>5.3882398934332505</v>
      </c>
    </row>
    <row r="618" spans="2:13">
      <c r="B618" t="s">
        <v>658</v>
      </c>
      <c r="C618" s="34">
        <v>0.63700000000000001</v>
      </c>
      <c r="D618" s="14">
        <f t="shared" si="85"/>
        <v>-8.5203171456893489E-3</v>
      </c>
      <c r="E618" s="14">
        <f t="shared" si="86"/>
        <v>7.259580426312789E-5</v>
      </c>
      <c r="F618" s="2">
        <v>4</v>
      </c>
      <c r="G618" s="14">
        <f t="shared" si="87"/>
        <v>-1.0832507433102081</v>
      </c>
      <c r="H618" s="14">
        <f t="shared" si="88"/>
        <v>1.1734321728821184</v>
      </c>
      <c r="I618" s="19">
        <f t="shared" si="89"/>
        <v>9.2296398813066973E-3</v>
      </c>
      <c r="K618" s="11">
        <f t="shared" si="90"/>
        <v>2.9361641891448595</v>
      </c>
      <c r="L618" s="11">
        <f t="shared" si="91"/>
        <v>1.0638358108551405</v>
      </c>
      <c r="M618" s="11">
        <f t="shared" si="92"/>
        <v>1.1317466324578143</v>
      </c>
    </row>
    <row r="619" spans="2:13">
      <c r="B619" t="s">
        <v>659</v>
      </c>
      <c r="C619" s="34">
        <v>0.41799999999999998</v>
      </c>
      <c r="D619" s="14">
        <f t="shared" si="85"/>
        <v>0.21047968285431068</v>
      </c>
      <c r="E619" s="14">
        <f t="shared" si="86"/>
        <v>4.4301696894451202E-2</v>
      </c>
      <c r="F619" s="2">
        <v>1</v>
      </c>
      <c r="G619" s="14">
        <f t="shared" si="87"/>
        <v>1.9167492566897919</v>
      </c>
      <c r="H619" s="14">
        <f t="shared" si="88"/>
        <v>3.6739277130208698</v>
      </c>
      <c r="I619" s="19">
        <f t="shared" si="89"/>
        <v>0.40343677565930314</v>
      </c>
      <c r="K619" s="11">
        <f t="shared" si="90"/>
        <v>2.4371369657496711</v>
      </c>
      <c r="L619" s="11">
        <f t="shared" si="91"/>
        <v>-1.4371369657496711</v>
      </c>
      <c r="M619" s="11">
        <f t="shared" si="92"/>
        <v>2.0653626583241711</v>
      </c>
    </row>
    <row r="620" spans="2:13">
      <c r="B620" t="s">
        <v>660</v>
      </c>
      <c r="C620" s="34">
        <v>0.81499999999999995</v>
      </c>
      <c r="D620" s="14">
        <f t="shared" si="85"/>
        <v>-0.18652031714568928</v>
      </c>
      <c r="E620" s="14">
        <f t="shared" si="86"/>
        <v>3.4789828708128509E-2</v>
      </c>
      <c r="F620" s="2">
        <v>1</v>
      </c>
      <c r="G620" s="14">
        <f t="shared" si="87"/>
        <v>1.9167492566897919</v>
      </c>
      <c r="H620" s="14">
        <f t="shared" si="88"/>
        <v>3.6739277130208698</v>
      </c>
      <c r="I620" s="19">
        <f t="shared" si="89"/>
        <v>-0.35751267924654417</v>
      </c>
      <c r="K620" s="11">
        <f t="shared" si="90"/>
        <v>3.3417662245984827</v>
      </c>
      <c r="L620" s="11">
        <f t="shared" si="91"/>
        <v>-2.3417662245984827</v>
      </c>
      <c r="M620" s="11">
        <f t="shared" si="92"/>
        <v>5.483869050670231</v>
      </c>
    </row>
    <row r="621" spans="2:13">
      <c r="B621" t="s">
        <v>661</v>
      </c>
      <c r="C621" s="34">
        <v>0.878</v>
      </c>
      <c r="D621" s="14">
        <f t="shared" si="85"/>
        <v>-0.24952031714568934</v>
      </c>
      <c r="E621" s="14">
        <f t="shared" si="86"/>
        <v>6.2260388668485392E-2</v>
      </c>
      <c r="F621" s="2">
        <v>38</v>
      </c>
      <c r="G621" s="14">
        <f t="shared" si="87"/>
        <v>-35.083250743310209</v>
      </c>
      <c r="H621" s="14">
        <f t="shared" si="88"/>
        <v>1230.8344827179765</v>
      </c>
      <c r="I621" s="19">
        <f t="shared" si="89"/>
        <v>8.7539838519725048</v>
      </c>
      <c r="K621" s="11">
        <f t="shared" si="90"/>
        <v>3.4853220011916193</v>
      </c>
      <c r="L621" s="11">
        <f t="shared" si="91"/>
        <v>34.514677998808381</v>
      </c>
      <c r="M621" s="11">
        <f t="shared" si="92"/>
        <v>1191.2629973614273</v>
      </c>
    </row>
    <row r="622" spans="2:13">
      <c r="B622" t="s">
        <v>662</v>
      </c>
      <c r="C622" s="34">
        <v>0.78100000000000003</v>
      </c>
      <c r="D622" s="14">
        <f t="shared" si="85"/>
        <v>-0.15252031714568937</v>
      </c>
      <c r="E622" s="14">
        <f t="shared" si="86"/>
        <v>2.3262447142221667E-2</v>
      </c>
      <c r="F622" s="2">
        <v>4</v>
      </c>
      <c r="G622" s="14">
        <f t="shared" si="87"/>
        <v>-1.0832507433102081</v>
      </c>
      <c r="H622" s="14">
        <f t="shared" si="88"/>
        <v>1.1734321728821184</v>
      </c>
      <c r="I622" s="19">
        <f t="shared" si="89"/>
        <v>0.16521774691797669</v>
      </c>
      <c r="K622" s="11">
        <f t="shared" si="90"/>
        <v>3.2642916785005998</v>
      </c>
      <c r="L622" s="11">
        <f t="shared" si="91"/>
        <v>0.73570832149940024</v>
      </c>
      <c r="M622" s="11">
        <f t="shared" si="92"/>
        <v>0.54126673432346484</v>
      </c>
    </row>
    <row r="623" spans="2:13">
      <c r="B623" t="s">
        <v>663</v>
      </c>
      <c r="C623" s="34">
        <v>0.626</v>
      </c>
      <c r="D623" s="14">
        <f t="shared" si="85"/>
        <v>2.4796828543106608E-3</v>
      </c>
      <c r="E623" s="14">
        <f t="shared" si="86"/>
        <v>6.1488270579622655E-6</v>
      </c>
      <c r="F623" s="2">
        <v>6</v>
      </c>
      <c r="G623" s="14">
        <f t="shared" si="87"/>
        <v>-3.0832507433102081</v>
      </c>
      <c r="H623" s="14">
        <f t="shared" si="88"/>
        <v>9.5064351461229499</v>
      </c>
      <c r="I623" s="19">
        <f t="shared" si="89"/>
        <v>-7.6454840037269234E-3</v>
      </c>
      <c r="K623" s="11">
        <f t="shared" si="90"/>
        <v>2.9110988948190735</v>
      </c>
      <c r="L623" s="11">
        <f t="shared" si="91"/>
        <v>3.0889011051809265</v>
      </c>
      <c r="M623" s="11">
        <f t="shared" si="92"/>
        <v>9.5413100375879498</v>
      </c>
    </row>
    <row r="624" spans="2:13">
      <c r="B624" t="s">
        <v>664</v>
      </c>
      <c r="C624" s="34">
        <v>0.60599999999999998</v>
      </c>
      <c r="D624" s="14">
        <f t="shared" si="85"/>
        <v>2.2479682854310679E-2</v>
      </c>
      <c r="E624" s="14">
        <f t="shared" si="86"/>
        <v>5.0533614123038947E-4</v>
      </c>
      <c r="F624" s="2">
        <v>3</v>
      </c>
      <c r="G624" s="14">
        <f t="shared" si="87"/>
        <v>-8.3250743310208097E-2</v>
      </c>
      <c r="H624" s="14">
        <f t="shared" si="88"/>
        <v>6.9306862617021583E-3</v>
      </c>
      <c r="I624" s="19">
        <f t="shared" si="89"/>
        <v>-1.8714503069991043E-3</v>
      </c>
      <c r="K624" s="11">
        <f t="shared" si="90"/>
        <v>2.8655256324085538</v>
      </c>
      <c r="L624" s="11">
        <f t="shared" si="91"/>
        <v>0.13447436759144615</v>
      </c>
      <c r="M624" s="11">
        <f t="shared" si="92"/>
        <v>1.8083355539119383E-2</v>
      </c>
    </row>
    <row r="625" spans="2:13">
      <c r="B625" t="s">
        <v>665</v>
      </c>
      <c r="C625" s="34">
        <v>0.6</v>
      </c>
      <c r="D625" s="14">
        <f t="shared" si="85"/>
        <v>2.8479682854310684E-2</v>
      </c>
      <c r="E625" s="14">
        <f t="shared" si="86"/>
        <v>8.1109233548211791E-4</v>
      </c>
      <c r="F625" s="2">
        <v>5</v>
      </c>
      <c r="G625" s="14">
        <f t="shared" si="87"/>
        <v>-2.0832507433102081</v>
      </c>
      <c r="H625" s="14">
        <f t="shared" si="88"/>
        <v>4.3399336595025346</v>
      </c>
      <c r="I625" s="19">
        <f t="shared" si="89"/>
        <v>-5.9330320475481722E-2</v>
      </c>
      <c r="K625" s="11">
        <f t="shared" si="90"/>
        <v>2.8518536536853984</v>
      </c>
      <c r="L625" s="11">
        <f t="shared" si="91"/>
        <v>2.1481463463146016</v>
      </c>
      <c r="M625" s="11">
        <f t="shared" si="92"/>
        <v>4.6145327251847723</v>
      </c>
    </row>
    <row r="626" spans="2:13">
      <c r="B626" t="s">
        <v>666</v>
      </c>
      <c r="C626" s="34">
        <v>0.79600000000000004</v>
      </c>
      <c r="D626" s="14">
        <f t="shared" si="85"/>
        <v>-0.16752031714568938</v>
      </c>
      <c r="E626" s="14">
        <f t="shared" si="86"/>
        <v>2.8063056656592349E-2</v>
      </c>
      <c r="F626" s="2">
        <v>10</v>
      </c>
      <c r="G626" s="14">
        <f t="shared" si="87"/>
        <v>-7.0832507433102077</v>
      </c>
      <c r="H626" s="14">
        <f t="shared" si="88"/>
        <v>50.172441092604608</v>
      </c>
      <c r="I626" s="19">
        <f t="shared" si="89"/>
        <v>1.1865884109417659</v>
      </c>
      <c r="K626" s="11">
        <f t="shared" si="90"/>
        <v>3.2984716253084896</v>
      </c>
      <c r="L626" s="11">
        <f t="shared" si="91"/>
        <v>6.7015283746915104</v>
      </c>
      <c r="M626" s="11">
        <f t="shared" si="92"/>
        <v>44.910482556795436</v>
      </c>
    </row>
    <row r="627" spans="2:13">
      <c r="B627" t="s">
        <v>667</v>
      </c>
      <c r="C627" s="34">
        <v>0.71</v>
      </c>
      <c r="D627" s="14">
        <f t="shared" si="85"/>
        <v>-8.1520317145689303E-2</v>
      </c>
      <c r="E627" s="14">
        <f t="shared" si="86"/>
        <v>6.6455621075337656E-3</v>
      </c>
      <c r="F627" s="2">
        <v>9</v>
      </c>
      <c r="G627" s="14">
        <f t="shared" si="87"/>
        <v>-6.0832507433102077</v>
      </c>
      <c r="H627" s="14">
        <f t="shared" si="88"/>
        <v>37.005939605984196</v>
      </c>
      <c r="I627" s="19">
        <f t="shared" si="89"/>
        <v>0.49590852987139833</v>
      </c>
      <c r="K627" s="11">
        <f t="shared" si="90"/>
        <v>3.1025065969432553</v>
      </c>
      <c r="L627" s="11">
        <f t="shared" si="91"/>
        <v>5.8974934030567443</v>
      </c>
      <c r="M627" s="11">
        <f t="shared" si="92"/>
        <v>34.780428439097818</v>
      </c>
    </row>
    <row r="628" spans="2:13">
      <c r="B628" t="s">
        <v>668</v>
      </c>
      <c r="C628" s="34">
        <v>0.53400000000000003</v>
      </c>
      <c r="D628" s="14">
        <f t="shared" si="85"/>
        <v>9.4479682854310632E-2</v>
      </c>
      <c r="E628" s="14">
        <f t="shared" si="86"/>
        <v>8.9264104722511176E-3</v>
      </c>
      <c r="F628" s="2">
        <v>2</v>
      </c>
      <c r="G628" s="14">
        <f t="shared" si="87"/>
        <v>0.9167492566897919</v>
      </c>
      <c r="H628" s="14">
        <f t="shared" si="88"/>
        <v>0.84042919964128593</v>
      </c>
      <c r="I628" s="19">
        <f t="shared" si="89"/>
        <v>8.6614179028976543E-2</v>
      </c>
      <c r="K628" s="11">
        <f t="shared" si="90"/>
        <v>2.7014618877306837</v>
      </c>
      <c r="L628" s="11">
        <f t="shared" si="91"/>
        <v>-0.70146188773068374</v>
      </c>
      <c r="M628" s="11">
        <f t="shared" si="92"/>
        <v>0.49204877993869434</v>
      </c>
    </row>
    <row r="629" spans="2:13">
      <c r="B629" t="s">
        <v>669</v>
      </c>
      <c r="C629" s="34">
        <v>0.55100000000000005</v>
      </c>
      <c r="D629" s="14">
        <f t="shared" si="85"/>
        <v>7.7479682854310616E-2</v>
      </c>
      <c r="E629" s="14">
        <f t="shared" si="86"/>
        <v>6.0031012552045548E-3</v>
      </c>
      <c r="F629" s="2">
        <v>3</v>
      </c>
      <c r="G629" s="14">
        <f t="shared" si="87"/>
        <v>-8.3250743310208097E-2</v>
      </c>
      <c r="H629" s="14">
        <f t="shared" si="88"/>
        <v>6.9306862617021583E-3</v>
      </c>
      <c r="I629" s="19">
        <f t="shared" si="89"/>
        <v>-6.4502411890605448E-3</v>
      </c>
      <c r="K629" s="11">
        <f t="shared" si="90"/>
        <v>2.7401991607796257</v>
      </c>
      <c r="L629" s="11">
        <f t="shared" si="91"/>
        <v>0.25980083922037434</v>
      </c>
      <c r="M629" s="11">
        <f t="shared" si="92"/>
        <v>6.7496476059610802E-2</v>
      </c>
    </row>
    <row r="630" spans="2:13">
      <c r="B630" t="s">
        <v>670</v>
      </c>
      <c r="C630" s="34">
        <v>0.64100000000000001</v>
      </c>
      <c r="D630" s="14">
        <f t="shared" si="85"/>
        <v>-1.2520317145689353E-2</v>
      </c>
      <c r="E630" s="14">
        <f t="shared" si="86"/>
        <v>1.5675834142864277E-4</v>
      </c>
      <c r="F630" s="2">
        <v>1</v>
      </c>
      <c r="G630" s="14">
        <f t="shared" si="87"/>
        <v>1.9167492566897919</v>
      </c>
      <c r="H630" s="14">
        <f t="shared" si="88"/>
        <v>3.6739277130208698</v>
      </c>
      <c r="I630" s="19">
        <f t="shared" si="89"/>
        <v>-2.3998308582520524E-2</v>
      </c>
      <c r="K630" s="11">
        <f t="shared" si="90"/>
        <v>2.9452788416269633</v>
      </c>
      <c r="L630" s="11">
        <f t="shared" si="91"/>
        <v>-1.9452788416269633</v>
      </c>
      <c r="M630" s="11">
        <f t="shared" si="92"/>
        <v>3.7841097716815399</v>
      </c>
    </row>
    <row r="631" spans="2:13">
      <c r="B631" t="s">
        <v>671</v>
      </c>
      <c r="C631" s="34">
        <v>0.65500000000000003</v>
      </c>
      <c r="D631" s="14">
        <f t="shared" si="85"/>
        <v>-2.6520317145689365E-2</v>
      </c>
      <c r="E631" s="14">
        <f t="shared" si="86"/>
        <v>7.0332722150794535E-4</v>
      </c>
      <c r="F631" s="2">
        <v>1</v>
      </c>
      <c r="G631" s="14">
        <f t="shared" si="87"/>
        <v>1.9167492566897919</v>
      </c>
      <c r="H631" s="14">
        <f t="shared" si="88"/>
        <v>3.6739277130208698</v>
      </c>
      <c r="I631" s="19">
        <f t="shared" si="89"/>
        <v>-5.0832798176177633E-2</v>
      </c>
      <c r="K631" s="11">
        <f t="shared" si="90"/>
        <v>2.9771801253143266</v>
      </c>
      <c r="L631" s="11">
        <f t="shared" si="91"/>
        <v>-1.9771801253143266</v>
      </c>
      <c r="M631" s="11">
        <f t="shared" si="92"/>
        <v>3.9092412479379766</v>
      </c>
    </row>
    <row r="632" spans="2:13">
      <c r="B632" t="s">
        <v>672</v>
      </c>
      <c r="C632" s="34">
        <v>0.70199999999999996</v>
      </c>
      <c r="D632" s="14">
        <f t="shared" si="85"/>
        <v>-7.3520317145689296E-2</v>
      </c>
      <c r="E632" s="14">
        <f t="shared" si="86"/>
        <v>5.4052370332027351E-3</v>
      </c>
      <c r="F632" s="2">
        <v>1</v>
      </c>
      <c r="G632" s="14">
        <f t="shared" si="87"/>
        <v>1.9167492566897919</v>
      </c>
      <c r="H632" s="14">
        <f t="shared" si="88"/>
        <v>3.6739277130208698</v>
      </c>
      <c r="I632" s="19">
        <f t="shared" si="89"/>
        <v>-0.14092001324059772</v>
      </c>
      <c r="K632" s="11">
        <f t="shared" si="90"/>
        <v>3.0842772919790473</v>
      </c>
      <c r="L632" s="11">
        <f t="shared" si="91"/>
        <v>-2.0842772919790473</v>
      </c>
      <c r="M632" s="11">
        <f t="shared" si="92"/>
        <v>4.3442118298595105</v>
      </c>
    </row>
    <row r="633" spans="2:13">
      <c r="B633" t="s">
        <v>673</v>
      </c>
      <c r="C633" s="34">
        <v>0.78</v>
      </c>
      <c r="D633" s="14">
        <f t="shared" si="85"/>
        <v>-0.15152031714568936</v>
      </c>
      <c r="E633" s="14">
        <f t="shared" si="86"/>
        <v>2.2958406507930285E-2</v>
      </c>
      <c r="F633" s="2">
        <v>1</v>
      </c>
      <c r="G633" s="14">
        <f t="shared" si="87"/>
        <v>1.9167492566897919</v>
      </c>
      <c r="H633" s="14">
        <f t="shared" si="88"/>
        <v>3.6739277130208698</v>
      </c>
      <c r="I633" s="19">
        <f t="shared" si="89"/>
        <v>-0.29042645526240163</v>
      </c>
      <c r="K633" s="11">
        <f t="shared" si="90"/>
        <v>3.2620130153800737</v>
      </c>
      <c r="L633" s="11">
        <f t="shared" si="91"/>
        <v>-2.2620130153800737</v>
      </c>
      <c r="M633" s="11">
        <f t="shared" si="92"/>
        <v>5.1167028817488536</v>
      </c>
    </row>
    <row r="634" spans="2:13">
      <c r="B634" t="s">
        <v>674</v>
      </c>
      <c r="C634" s="34">
        <v>0.65600000000000003</v>
      </c>
      <c r="D634" s="14">
        <f t="shared" si="85"/>
        <v>-2.7520317145689366E-2</v>
      </c>
      <c r="E634" s="14">
        <f t="shared" si="86"/>
        <v>7.5736785579932409E-4</v>
      </c>
      <c r="F634" s="2">
        <v>1</v>
      </c>
      <c r="G634" s="14">
        <f t="shared" si="87"/>
        <v>1.9167492566897919</v>
      </c>
      <c r="H634" s="14">
        <f t="shared" si="88"/>
        <v>3.6739277130208698</v>
      </c>
      <c r="I634" s="19">
        <f t="shared" si="89"/>
        <v>-5.274954743286743E-2</v>
      </c>
      <c r="K634" s="11">
        <f t="shared" si="90"/>
        <v>2.9794587884348527</v>
      </c>
      <c r="L634" s="11">
        <f t="shared" si="91"/>
        <v>-1.9794587884348527</v>
      </c>
      <c r="M634" s="11">
        <f t="shared" si="92"/>
        <v>3.9182570951119748</v>
      </c>
    </row>
    <row r="635" spans="2:13">
      <c r="B635" t="s">
        <v>675</v>
      </c>
      <c r="C635" s="34">
        <v>0.53300000000000003</v>
      </c>
      <c r="D635" s="14">
        <f t="shared" si="85"/>
        <v>9.5479682854310632E-2</v>
      </c>
      <c r="E635" s="14">
        <f t="shared" si="86"/>
        <v>9.116369837959739E-3</v>
      </c>
      <c r="F635" s="2">
        <v>1</v>
      </c>
      <c r="G635" s="14">
        <f t="shared" si="87"/>
        <v>1.9167492566897919</v>
      </c>
      <c r="H635" s="14">
        <f t="shared" si="88"/>
        <v>3.6739277130208698</v>
      </c>
      <c r="I635" s="19">
        <f t="shared" si="89"/>
        <v>0.18301061113997696</v>
      </c>
      <c r="K635" s="11">
        <f t="shared" si="90"/>
        <v>2.6991832246101577</v>
      </c>
      <c r="L635" s="11">
        <f t="shared" si="91"/>
        <v>-1.6991832246101577</v>
      </c>
      <c r="M635" s="11">
        <f t="shared" si="92"/>
        <v>2.8872236307965737</v>
      </c>
    </row>
    <row r="636" spans="2:13">
      <c r="B636" t="s">
        <v>676</v>
      </c>
      <c r="C636" s="34">
        <v>0.80600000000000005</v>
      </c>
      <c r="D636" s="14">
        <f t="shared" si="85"/>
        <v>-0.17752031714568939</v>
      </c>
      <c r="E636" s="14">
        <f t="shared" si="86"/>
        <v>3.1513462999506144E-2</v>
      </c>
      <c r="F636" s="2">
        <v>2</v>
      </c>
      <c r="G636" s="14">
        <f t="shared" si="87"/>
        <v>0.9167492566897919</v>
      </c>
      <c r="H636" s="14">
        <f t="shared" si="88"/>
        <v>0.84042919964128593</v>
      </c>
      <c r="I636" s="19">
        <f t="shared" si="89"/>
        <v>-0.16274161879064686</v>
      </c>
      <c r="K636" s="11">
        <f t="shared" si="90"/>
        <v>3.3212582565137492</v>
      </c>
      <c r="L636" s="11">
        <f t="shared" si="91"/>
        <v>-1.3212582565137492</v>
      </c>
      <c r="M636" s="11">
        <f t="shared" si="92"/>
        <v>1.7457233804057521</v>
      </c>
    </row>
    <row r="637" spans="2:13">
      <c r="B637" t="s">
        <v>677</v>
      </c>
      <c r="C637" s="34">
        <v>0.54200000000000004</v>
      </c>
      <c r="D637" s="14">
        <f t="shared" si="85"/>
        <v>8.6479682854310624E-2</v>
      </c>
      <c r="E637" s="14">
        <f t="shared" si="86"/>
        <v>7.478735546582147E-3</v>
      </c>
      <c r="F637" s="2">
        <v>1</v>
      </c>
      <c r="G637" s="14">
        <f t="shared" si="87"/>
        <v>1.9167492566897919</v>
      </c>
      <c r="H637" s="14">
        <f t="shared" si="88"/>
        <v>3.6739277130208698</v>
      </c>
      <c r="I637" s="19">
        <f t="shared" si="89"/>
        <v>0.16575986782976884</v>
      </c>
      <c r="K637" s="11">
        <f t="shared" si="90"/>
        <v>2.7196911926948921</v>
      </c>
      <c r="L637" s="11">
        <f t="shared" si="91"/>
        <v>-1.7196911926948921</v>
      </c>
      <c r="M637" s="11">
        <f t="shared" si="92"/>
        <v>2.9573377982323805</v>
      </c>
    </row>
    <row r="638" spans="2:13">
      <c r="B638" t="s">
        <v>678</v>
      </c>
      <c r="C638" s="34">
        <v>0.69499999999999995</v>
      </c>
      <c r="D638" s="14">
        <f t="shared" si="85"/>
        <v>-6.6520317145689289E-2</v>
      </c>
      <c r="E638" s="14">
        <f t="shared" si="86"/>
        <v>4.4249525931630848E-3</v>
      </c>
      <c r="F638" s="2">
        <v>2</v>
      </c>
      <c r="G638" s="14">
        <f t="shared" si="87"/>
        <v>0.9167492566897919</v>
      </c>
      <c r="H638" s="14">
        <f t="shared" si="88"/>
        <v>0.84042919964128593</v>
      </c>
      <c r="I638" s="19">
        <f t="shared" si="89"/>
        <v>-6.0982451298079873E-2</v>
      </c>
      <c r="K638" s="11">
        <f t="shared" si="90"/>
        <v>3.0683266501353659</v>
      </c>
      <c r="L638" s="11">
        <f t="shared" si="91"/>
        <v>-1.0683266501353659</v>
      </c>
      <c r="M638" s="11">
        <f t="shared" si="92"/>
        <v>1.1413218313894524</v>
      </c>
    </row>
    <row r="639" spans="2:13">
      <c r="B639" t="s">
        <v>679</v>
      </c>
      <c r="C639" s="34">
        <v>0.46899999999999997</v>
      </c>
      <c r="D639" s="14">
        <f t="shared" si="85"/>
        <v>0.15947968285431069</v>
      </c>
      <c r="E639" s="14">
        <f t="shared" si="86"/>
        <v>2.5433769243311519E-2</v>
      </c>
      <c r="F639" s="2">
        <v>2</v>
      </c>
      <c r="G639" s="14">
        <f t="shared" si="87"/>
        <v>0.9167492566897919</v>
      </c>
      <c r="H639" s="14">
        <f t="shared" si="88"/>
        <v>0.84042919964128593</v>
      </c>
      <c r="I639" s="19">
        <f t="shared" si="89"/>
        <v>0.14620288071381307</v>
      </c>
      <c r="K639" s="11">
        <f t="shared" si="90"/>
        <v>2.5533487848964955</v>
      </c>
      <c r="L639" s="11">
        <f t="shared" si="91"/>
        <v>-0.55334878489649553</v>
      </c>
      <c r="M639" s="11">
        <f t="shared" si="92"/>
        <v>0.30619487774642806</v>
      </c>
    </row>
    <row r="640" spans="2:13">
      <c r="B640" t="s">
        <v>680</v>
      </c>
      <c r="C640" s="34">
        <v>0.72</v>
      </c>
      <c r="D640" s="14">
        <f t="shared" si="85"/>
        <v>-9.1520317145689312E-2</v>
      </c>
      <c r="E640" s="14">
        <f t="shared" si="86"/>
        <v>8.3759684504475535E-3</v>
      </c>
      <c r="F640" s="2">
        <v>2</v>
      </c>
      <c r="G640" s="14">
        <f t="shared" si="87"/>
        <v>0.9167492566897919</v>
      </c>
      <c r="H640" s="14">
        <f t="shared" si="88"/>
        <v>0.84042919964128593</v>
      </c>
      <c r="I640" s="19">
        <f t="shared" si="89"/>
        <v>-8.3901182715324693E-2</v>
      </c>
      <c r="K640" s="11">
        <f t="shared" si="90"/>
        <v>3.1252932281485153</v>
      </c>
      <c r="L640" s="11">
        <f t="shared" si="91"/>
        <v>-1.1252932281485153</v>
      </c>
      <c r="M640" s="11">
        <f t="shared" si="92"/>
        <v>1.2662848493169065</v>
      </c>
    </row>
    <row r="641" spans="2:13">
      <c r="B641" t="s">
        <v>681</v>
      </c>
      <c r="C641" s="34">
        <v>0.80700000000000005</v>
      </c>
      <c r="D641" s="14">
        <f t="shared" si="85"/>
        <v>-0.17852031714568939</v>
      </c>
      <c r="E641" s="14">
        <f t="shared" si="86"/>
        <v>3.1869503633797522E-2</v>
      </c>
      <c r="F641" s="2">
        <v>2</v>
      </c>
      <c r="G641" s="14">
        <f t="shared" si="87"/>
        <v>0.9167492566897919</v>
      </c>
      <c r="H641" s="14">
        <f t="shared" si="88"/>
        <v>0.84042919964128593</v>
      </c>
      <c r="I641" s="19">
        <f t="shared" si="89"/>
        <v>-0.16365836804733666</v>
      </c>
      <c r="K641" s="11">
        <f t="shared" si="90"/>
        <v>3.3235369196342752</v>
      </c>
      <c r="L641" s="11">
        <f t="shared" si="91"/>
        <v>-1.3235369196342752</v>
      </c>
      <c r="M641" s="11">
        <f t="shared" si="92"/>
        <v>1.7517499776349859</v>
      </c>
    </row>
    <row r="642" spans="2:13">
      <c r="B642" t="s">
        <v>682</v>
      </c>
      <c r="C642" s="34">
        <v>0.81699999999999995</v>
      </c>
      <c r="D642" s="14">
        <f t="shared" si="85"/>
        <v>-0.18852031714568929</v>
      </c>
      <c r="E642" s="14">
        <f t="shared" si="86"/>
        <v>3.5539909976711269E-2</v>
      </c>
      <c r="F642" s="2">
        <v>1</v>
      </c>
      <c r="G642" s="14">
        <f t="shared" si="87"/>
        <v>1.9167492566897919</v>
      </c>
      <c r="H642" s="14">
        <f t="shared" si="88"/>
        <v>3.6739277130208698</v>
      </c>
      <c r="I642" s="19">
        <f t="shared" si="89"/>
        <v>-0.36134617775992378</v>
      </c>
      <c r="K642" s="11">
        <f t="shared" si="90"/>
        <v>3.3463235508395348</v>
      </c>
      <c r="L642" s="11">
        <f t="shared" si="91"/>
        <v>-2.3463235508395348</v>
      </c>
      <c r="M642" s="11">
        <f t="shared" si="92"/>
        <v>5.5052342052242427</v>
      </c>
    </row>
    <row r="643" spans="2:13">
      <c r="B643" t="s">
        <v>683</v>
      </c>
      <c r="C643" s="34">
        <v>0.47199999999999998</v>
      </c>
      <c r="D643" s="14">
        <f t="shared" si="85"/>
        <v>0.15647968285431069</v>
      </c>
      <c r="E643" s="14">
        <f t="shared" si="86"/>
        <v>2.4485891146185653E-2</v>
      </c>
      <c r="F643" s="2">
        <v>2</v>
      </c>
      <c r="G643" s="14">
        <f t="shared" si="87"/>
        <v>0.9167492566897919</v>
      </c>
      <c r="H643" s="14">
        <f t="shared" si="88"/>
        <v>0.84042919964128593</v>
      </c>
      <c r="I643" s="19">
        <f t="shared" si="89"/>
        <v>0.14345263294374369</v>
      </c>
      <c r="K643" s="11">
        <f t="shared" si="90"/>
        <v>2.5601847742580732</v>
      </c>
      <c r="L643" s="11">
        <f t="shared" si="91"/>
        <v>-0.56018477425807323</v>
      </c>
      <c r="M643" s="11">
        <f t="shared" si="92"/>
        <v>0.31380698131056844</v>
      </c>
    </row>
    <row r="644" spans="2:13">
      <c r="B644" t="s">
        <v>684</v>
      </c>
      <c r="C644" s="34">
        <v>0.67800000000000005</v>
      </c>
      <c r="D644" s="14">
        <f t="shared" si="85"/>
        <v>-4.9520317145689385E-2</v>
      </c>
      <c r="E644" s="14">
        <f t="shared" si="86"/>
        <v>2.4522618102096583E-3</v>
      </c>
      <c r="F644" s="2">
        <v>1</v>
      </c>
      <c r="G644" s="14">
        <f t="shared" si="87"/>
        <v>1.9167492566897919</v>
      </c>
      <c r="H644" s="14">
        <f t="shared" si="88"/>
        <v>3.6739277130208698</v>
      </c>
      <c r="I644" s="19">
        <f t="shared" si="89"/>
        <v>-9.4918031080042889E-2</v>
      </c>
      <c r="K644" s="11">
        <f t="shared" si="90"/>
        <v>3.0295893770864244</v>
      </c>
      <c r="L644" s="11">
        <f t="shared" si="91"/>
        <v>-2.0295893770864244</v>
      </c>
      <c r="M644" s="11">
        <f t="shared" si="92"/>
        <v>4.1192330395820598</v>
      </c>
    </row>
    <row r="645" spans="2:13">
      <c r="B645" t="s">
        <v>685</v>
      </c>
      <c r="C645" s="34">
        <v>0.75</v>
      </c>
      <c r="D645" s="14">
        <f t="shared" si="85"/>
        <v>-0.12152031714568934</v>
      </c>
      <c r="E645" s="14">
        <f t="shared" si="86"/>
        <v>1.4767187479188919E-2</v>
      </c>
      <c r="F645" s="2">
        <v>6</v>
      </c>
      <c r="G645" s="14">
        <f t="shared" si="87"/>
        <v>-3.0832507433102081</v>
      </c>
      <c r="H645" s="14">
        <f t="shared" si="88"/>
        <v>9.5064351461229499</v>
      </c>
      <c r="I645" s="19">
        <f t="shared" si="89"/>
        <v>0.3746776081667389</v>
      </c>
      <c r="K645" s="11">
        <f t="shared" si="90"/>
        <v>3.1936531217642941</v>
      </c>
      <c r="L645" s="11">
        <f t="shared" si="91"/>
        <v>2.8063468782357059</v>
      </c>
      <c r="M645" s="11">
        <f t="shared" si="92"/>
        <v>7.8755828009832918</v>
      </c>
    </row>
    <row r="646" spans="2:13">
      <c r="B646" t="s">
        <v>686</v>
      </c>
      <c r="C646" s="34">
        <v>0.65100000000000002</v>
      </c>
      <c r="D646" s="14">
        <f t="shared" si="85"/>
        <v>-2.2520317145689361E-2</v>
      </c>
      <c r="E646" s="14">
        <f t="shared" si="86"/>
        <v>5.0716468434243022E-4</v>
      </c>
      <c r="F646" s="2">
        <v>1</v>
      </c>
      <c r="G646" s="14">
        <f t="shared" si="87"/>
        <v>1.9167492566897919</v>
      </c>
      <c r="H646" s="14">
        <f t="shared" si="88"/>
        <v>3.6739277130208698</v>
      </c>
      <c r="I646" s="19">
        <f t="shared" si="89"/>
        <v>-4.316580114941846E-2</v>
      </c>
      <c r="K646" s="11">
        <f t="shared" si="90"/>
        <v>2.9680654728322229</v>
      </c>
      <c r="L646" s="11">
        <f t="shared" si="91"/>
        <v>-1.9680654728322229</v>
      </c>
      <c r="M646" s="11">
        <f t="shared" si="92"/>
        <v>3.8732817053543211</v>
      </c>
    </row>
    <row r="647" spans="2:13">
      <c r="B647" t="s">
        <v>687</v>
      </c>
      <c r="C647" s="34">
        <v>0.68500000000000005</v>
      </c>
      <c r="D647" s="14">
        <f t="shared" si="85"/>
        <v>-5.6520317145689392E-2</v>
      </c>
      <c r="E647" s="14">
        <f t="shared" si="86"/>
        <v>3.1945462502493104E-3</v>
      </c>
      <c r="F647" s="2">
        <v>5</v>
      </c>
      <c r="G647" s="14">
        <f t="shared" si="87"/>
        <v>-2.0832507433102081</v>
      </c>
      <c r="H647" s="14">
        <f t="shared" si="88"/>
        <v>4.3399336595025346</v>
      </c>
      <c r="I647" s="19">
        <f t="shared" si="89"/>
        <v>0.11774599270588612</v>
      </c>
      <c r="K647" s="11">
        <f t="shared" si="90"/>
        <v>3.0455400189301063</v>
      </c>
      <c r="L647" s="11">
        <f t="shared" si="91"/>
        <v>1.9544599810698937</v>
      </c>
      <c r="M647" s="11">
        <f t="shared" si="92"/>
        <v>3.8199138176037293</v>
      </c>
    </row>
    <row r="648" spans="2:13">
      <c r="B648" t="s">
        <v>688</v>
      </c>
      <c r="C648" s="34">
        <v>0.32600000000000001</v>
      </c>
      <c r="D648" s="14">
        <f t="shared" si="85"/>
        <v>0.30247968285431065</v>
      </c>
      <c r="E648" s="14">
        <f t="shared" si="86"/>
        <v>9.1493958539644357E-2</v>
      </c>
      <c r="F648" s="2">
        <v>3</v>
      </c>
      <c r="G648" s="14">
        <f t="shared" si="87"/>
        <v>-8.3250743310208097E-2</v>
      </c>
      <c r="H648" s="14">
        <f t="shared" si="88"/>
        <v>6.9306862617021583E-3</v>
      </c>
      <c r="I648" s="19">
        <f t="shared" si="89"/>
        <v>-2.5181658433857369E-2</v>
      </c>
      <c r="K648" s="11">
        <f t="shared" si="90"/>
        <v>2.2274999586612814</v>
      </c>
      <c r="L648" s="11">
        <f t="shared" si="91"/>
        <v>0.77250004133871863</v>
      </c>
      <c r="M648" s="11">
        <f t="shared" si="92"/>
        <v>0.59675631386832195</v>
      </c>
    </row>
    <row r="649" spans="2:13">
      <c r="B649" t="s">
        <v>689</v>
      </c>
      <c r="C649" s="34">
        <v>0.59899999999999998</v>
      </c>
      <c r="D649" s="14">
        <f t="shared" si="85"/>
        <v>2.9479682854310685E-2</v>
      </c>
      <c r="E649" s="14">
        <f t="shared" si="86"/>
        <v>8.6905170119073939E-4</v>
      </c>
      <c r="F649" s="2">
        <v>5</v>
      </c>
      <c r="G649" s="14">
        <f t="shared" si="87"/>
        <v>-2.0832507433102081</v>
      </c>
      <c r="H649" s="14">
        <f t="shared" si="88"/>
        <v>4.3399336595025346</v>
      </c>
      <c r="I649" s="19">
        <f t="shared" si="89"/>
        <v>-6.1413571218791929E-2</v>
      </c>
      <c r="K649" s="11">
        <f t="shared" si="90"/>
        <v>2.8495749905648724</v>
      </c>
      <c r="L649" s="11">
        <f t="shared" si="91"/>
        <v>2.1504250094351276</v>
      </c>
      <c r="M649" s="11">
        <f t="shared" si="92"/>
        <v>4.624327721204069</v>
      </c>
    </row>
    <row r="650" spans="2:13">
      <c r="B650" t="s">
        <v>690</v>
      </c>
      <c r="C650" s="34">
        <v>0.61699999999999999</v>
      </c>
      <c r="D650" s="14">
        <f t="shared" si="85"/>
        <v>1.1479682854310669E-2</v>
      </c>
      <c r="E650" s="14">
        <f t="shared" si="86"/>
        <v>1.3178311843555434E-4</v>
      </c>
      <c r="F650" s="2">
        <v>1</v>
      </c>
      <c r="G650" s="14">
        <f t="shared" si="87"/>
        <v>1.9167492566897919</v>
      </c>
      <c r="H650" s="14">
        <f t="shared" si="88"/>
        <v>3.6739277130208698</v>
      </c>
      <c r="I650" s="19">
        <f t="shared" si="89"/>
        <v>2.2003673578034524E-2</v>
      </c>
      <c r="K650" s="11">
        <f t="shared" si="90"/>
        <v>2.8905909267343395</v>
      </c>
      <c r="L650" s="11">
        <f t="shared" si="91"/>
        <v>-1.8905909267343395</v>
      </c>
      <c r="M650" s="11">
        <f t="shared" si="92"/>
        <v>3.5743340522502085</v>
      </c>
    </row>
    <row r="651" spans="2:13">
      <c r="B651" t="s">
        <v>691</v>
      </c>
      <c r="C651" s="34">
        <v>0.83899999999999997</v>
      </c>
      <c r="D651" s="14">
        <f t="shared" si="85"/>
        <v>-0.21052031714568931</v>
      </c>
      <c r="E651" s="14">
        <f t="shared" si="86"/>
        <v>4.4318803931121607E-2</v>
      </c>
      <c r="F651" s="2">
        <v>10</v>
      </c>
      <c r="G651" s="14">
        <f t="shared" si="87"/>
        <v>-7.0832507433102077</v>
      </c>
      <c r="H651" s="14">
        <f t="shared" si="88"/>
        <v>50.172441092604608</v>
      </c>
      <c r="I651" s="19">
        <f t="shared" si="89"/>
        <v>1.4911681929041045</v>
      </c>
      <c r="K651" s="11">
        <f t="shared" si="90"/>
        <v>3.3964541394911061</v>
      </c>
      <c r="L651" s="11">
        <f t="shared" si="91"/>
        <v>6.6035458605088939</v>
      </c>
      <c r="M651" s="11">
        <f t="shared" si="92"/>
        <v>43.606817931844148</v>
      </c>
    </row>
    <row r="652" spans="2:13">
      <c r="B652" t="s">
        <v>692</v>
      </c>
      <c r="C652" s="34">
        <v>0.58399999999999996</v>
      </c>
      <c r="D652" s="14">
        <f t="shared" si="85"/>
        <v>4.4479682854310698E-2</v>
      </c>
      <c r="E652" s="14">
        <f t="shared" si="86"/>
        <v>1.9784421868200611E-3</v>
      </c>
      <c r="F652" s="2">
        <v>1</v>
      </c>
      <c r="G652" s="14">
        <f t="shared" si="87"/>
        <v>1.9167492566897919</v>
      </c>
      <c r="H652" s="14">
        <f t="shared" si="88"/>
        <v>3.6739277130208698</v>
      </c>
      <c r="I652" s="19">
        <f t="shared" si="89"/>
        <v>8.5256399048797712E-2</v>
      </c>
      <c r="K652" s="11">
        <f t="shared" si="90"/>
        <v>2.8153950437569826</v>
      </c>
      <c r="L652" s="11">
        <f t="shared" si="91"/>
        <v>-1.8153950437569826</v>
      </c>
      <c r="M652" s="11">
        <f t="shared" si="92"/>
        <v>3.2956591648974167</v>
      </c>
    </row>
    <row r="653" spans="2:13">
      <c r="B653" t="s">
        <v>693</v>
      </c>
      <c r="C653" s="34">
        <v>0.81399999999999995</v>
      </c>
      <c r="D653" s="14">
        <f t="shared" si="85"/>
        <v>-0.18552031714568928</v>
      </c>
      <c r="E653" s="14">
        <f t="shared" si="86"/>
        <v>3.4417788073837136E-2</v>
      </c>
      <c r="F653" s="2">
        <v>3</v>
      </c>
      <c r="G653" s="14">
        <f t="shared" si="87"/>
        <v>-8.3250743310208097E-2</v>
      </c>
      <c r="H653" s="14">
        <f t="shared" si="88"/>
        <v>6.9306862617021583E-3</v>
      </c>
      <c r="I653" s="19">
        <f t="shared" si="89"/>
        <v>1.5444704301524177E-2</v>
      </c>
      <c r="K653" s="11">
        <f t="shared" si="90"/>
        <v>3.3394875614779567</v>
      </c>
      <c r="L653" s="11">
        <f t="shared" si="91"/>
        <v>-0.33948756147795667</v>
      </c>
      <c r="M653" s="11">
        <f t="shared" si="92"/>
        <v>0.11525180439824941</v>
      </c>
    </row>
    <row r="654" spans="2:13">
      <c r="B654" t="s">
        <v>694</v>
      </c>
      <c r="C654" s="34">
        <v>0.48199999999999998</v>
      </c>
      <c r="D654" s="14">
        <f t="shared" si="85"/>
        <v>0.14647968285431068</v>
      </c>
      <c r="E654" s="14">
        <f t="shared" si="86"/>
        <v>2.1456297489099437E-2</v>
      </c>
      <c r="F654" s="2">
        <v>1</v>
      </c>
      <c r="G654" s="14">
        <f t="shared" si="87"/>
        <v>1.9167492566897919</v>
      </c>
      <c r="H654" s="14">
        <f t="shared" si="88"/>
        <v>3.6739277130208698</v>
      </c>
      <c r="I654" s="19">
        <f t="shared" si="89"/>
        <v>0.28076482323115642</v>
      </c>
      <c r="K654" s="11">
        <f t="shared" si="90"/>
        <v>2.5829714054633333</v>
      </c>
      <c r="L654" s="11">
        <f t="shared" si="91"/>
        <v>-1.5829714054633333</v>
      </c>
      <c r="M654" s="11">
        <f t="shared" si="92"/>
        <v>2.5057984705145606</v>
      </c>
    </row>
    <row r="655" spans="2:13">
      <c r="B655" t="s">
        <v>695</v>
      </c>
      <c r="C655" s="34">
        <v>0.66400000000000003</v>
      </c>
      <c r="D655" s="14">
        <f t="shared" si="85"/>
        <v>-3.5520317145689373E-2</v>
      </c>
      <c r="E655" s="14">
        <f t="shared" si="86"/>
        <v>1.2616929301303545E-3</v>
      </c>
      <c r="F655" s="2">
        <v>1</v>
      </c>
      <c r="G655" s="14">
        <f t="shared" si="87"/>
        <v>1.9167492566897919</v>
      </c>
      <c r="H655" s="14">
        <f t="shared" si="88"/>
        <v>3.6739277130208698</v>
      </c>
      <c r="I655" s="19">
        <f t="shared" si="89"/>
        <v>-6.8083541486385776E-2</v>
      </c>
      <c r="K655" s="11">
        <f t="shared" si="90"/>
        <v>2.9976880933990606</v>
      </c>
      <c r="L655" s="11">
        <f t="shared" si="91"/>
        <v>-1.9976880933990606</v>
      </c>
      <c r="M655" s="11">
        <f t="shared" si="92"/>
        <v>3.990757718508374</v>
      </c>
    </row>
    <row r="656" spans="2:13">
      <c r="B656" t="s">
        <v>696</v>
      </c>
      <c r="C656" s="34">
        <v>0.78600000000000003</v>
      </c>
      <c r="D656" s="14">
        <f t="shared" si="85"/>
        <v>-0.15752031714568937</v>
      </c>
      <c r="E656" s="14">
        <f t="shared" si="86"/>
        <v>2.4812650313678561E-2</v>
      </c>
      <c r="F656" s="2">
        <v>1</v>
      </c>
      <c r="G656" s="14">
        <f t="shared" si="87"/>
        <v>1.9167492566897919</v>
      </c>
      <c r="H656" s="14">
        <f t="shared" si="88"/>
        <v>3.6739277130208698</v>
      </c>
      <c r="I656" s="19">
        <f t="shared" si="89"/>
        <v>-0.30192695080254039</v>
      </c>
      <c r="K656" s="11">
        <f t="shared" si="90"/>
        <v>3.2756849941032296</v>
      </c>
      <c r="L656" s="11">
        <f t="shared" si="91"/>
        <v>-2.2756849941032296</v>
      </c>
      <c r="M656" s="11">
        <f t="shared" si="92"/>
        <v>5.1787421923866157</v>
      </c>
    </row>
    <row r="657" spans="2:13">
      <c r="B657" t="s">
        <v>697</v>
      </c>
      <c r="C657" s="34">
        <v>0.84599999999999997</v>
      </c>
      <c r="D657" s="14">
        <f t="shared" si="85"/>
        <v>-0.21752031714568931</v>
      </c>
      <c r="E657" s="14">
        <f t="shared" si="86"/>
        <v>4.731508837116126E-2</v>
      </c>
      <c r="F657" s="2">
        <v>1</v>
      </c>
      <c r="G657" s="14">
        <f t="shared" si="87"/>
        <v>1.9167492566897919</v>
      </c>
      <c r="H657" s="14">
        <f t="shared" si="88"/>
        <v>3.6739277130208698</v>
      </c>
      <c r="I657" s="19">
        <f t="shared" si="89"/>
        <v>-0.41693190620392778</v>
      </c>
      <c r="K657" s="11">
        <f t="shared" si="90"/>
        <v>3.412404781334788</v>
      </c>
      <c r="L657" s="11">
        <f t="shared" si="91"/>
        <v>-2.412404781334788</v>
      </c>
      <c r="M657" s="11">
        <f t="shared" si="92"/>
        <v>5.8196968290069462</v>
      </c>
    </row>
    <row r="658" spans="2:13">
      <c r="B658" t="s">
        <v>698</v>
      </c>
      <c r="C658" s="34">
        <v>0.45300000000000001</v>
      </c>
      <c r="D658" s="14">
        <f t="shared" ref="D658:D721" si="93">(C$1011-C658)</f>
        <v>0.17547968285431065</v>
      </c>
      <c r="E658" s="14">
        <f t="shared" ref="E658:E721" si="94">D658^2</f>
        <v>3.0793119094649445E-2</v>
      </c>
      <c r="F658" s="2">
        <v>3</v>
      </c>
      <c r="G658" s="14">
        <f t="shared" ref="G658:G721" si="95">(F$1011-F658)</f>
        <v>-8.3250743310208097E-2</v>
      </c>
      <c r="H658" s="14">
        <f t="shared" ref="H658:H721" si="96">G658^2</f>
        <v>6.9306862617021583E-3</v>
      </c>
      <c r="I658" s="19">
        <f t="shared" ref="I658:I721" si="97">D658*G658</f>
        <v>-1.460881403346094E-2</v>
      </c>
      <c r="K658" s="11">
        <f t="shared" ref="K658:K721" si="98">C658*$G$1015+$G$1018</f>
        <v>2.5168901749680801</v>
      </c>
      <c r="L658" s="11">
        <f t="shared" ref="L658:L721" si="99">F658-K658</f>
        <v>0.4831098250319199</v>
      </c>
      <c r="M658" s="11">
        <f t="shared" ref="M658:M721" si="100">L658^2</f>
        <v>0.23339510304237227</v>
      </c>
    </row>
    <row r="659" spans="2:13">
      <c r="B659" t="s">
        <v>699</v>
      </c>
      <c r="C659" s="34">
        <v>0.47399999999999998</v>
      </c>
      <c r="D659" s="14">
        <f t="shared" si="93"/>
        <v>0.15447968285431068</v>
      </c>
      <c r="E659" s="14">
        <f t="shared" si="94"/>
        <v>2.3863972414768411E-2</v>
      </c>
      <c r="F659" s="2">
        <v>2</v>
      </c>
      <c r="G659" s="14">
        <f t="shared" si="95"/>
        <v>0.9167492566897919</v>
      </c>
      <c r="H659" s="14">
        <f t="shared" si="96"/>
        <v>0.84042919964128593</v>
      </c>
      <c r="I659" s="19">
        <f t="shared" si="97"/>
        <v>0.14161913443036411</v>
      </c>
      <c r="K659" s="11">
        <f t="shared" si="98"/>
        <v>2.5647421004991253</v>
      </c>
      <c r="L659" s="11">
        <f t="shared" si="99"/>
        <v>-0.56474210049912532</v>
      </c>
      <c r="M659" s="11">
        <f t="shared" si="100"/>
        <v>0.31893364007616415</v>
      </c>
    </row>
    <row r="660" spans="2:13">
      <c r="B660" t="s">
        <v>700</v>
      </c>
      <c r="C660" s="34">
        <v>0.42299999999999999</v>
      </c>
      <c r="D660" s="14">
        <f t="shared" si="93"/>
        <v>0.20547968285431067</v>
      </c>
      <c r="E660" s="14">
        <f t="shared" si="94"/>
        <v>4.2221900065908098E-2</v>
      </c>
      <c r="F660" s="2">
        <v>1</v>
      </c>
      <c r="G660" s="14">
        <f t="shared" si="95"/>
        <v>1.9167492566897919</v>
      </c>
      <c r="H660" s="14">
        <f t="shared" si="96"/>
        <v>3.6739277130208698</v>
      </c>
      <c r="I660" s="19">
        <f t="shared" si="97"/>
        <v>0.39385302937585415</v>
      </c>
      <c r="K660" s="11">
        <f t="shared" si="98"/>
        <v>2.4485302813523009</v>
      </c>
      <c r="L660" s="11">
        <f t="shared" si="99"/>
        <v>-1.4485302813523009</v>
      </c>
      <c r="M660" s="11">
        <f t="shared" si="100"/>
        <v>2.0982399759945758</v>
      </c>
    </row>
    <row r="661" spans="2:13">
      <c r="B661" t="s">
        <v>701</v>
      </c>
      <c r="C661" s="34">
        <v>0.94</v>
      </c>
      <c r="D661" s="14">
        <f t="shared" si="93"/>
        <v>-0.31152031714568928</v>
      </c>
      <c r="E661" s="14">
        <f t="shared" si="94"/>
        <v>9.704490799455083E-2</v>
      </c>
      <c r="F661" s="2">
        <v>1</v>
      </c>
      <c r="G661" s="14">
        <f t="shared" si="95"/>
        <v>1.9167492566897919</v>
      </c>
      <c r="H661" s="14">
        <f t="shared" si="96"/>
        <v>3.6739277130208698</v>
      </c>
      <c r="I661" s="19">
        <f t="shared" si="97"/>
        <v>-0.59710633633276822</v>
      </c>
      <c r="K661" s="11">
        <f t="shared" si="98"/>
        <v>3.6265991146642298</v>
      </c>
      <c r="L661" s="11">
        <f t="shared" si="99"/>
        <v>-2.6265991146642298</v>
      </c>
      <c r="M661" s="11">
        <f t="shared" si="100"/>
        <v>6.8990229091549153</v>
      </c>
    </row>
    <row r="662" spans="2:13">
      <c r="B662" t="s">
        <v>702</v>
      </c>
      <c r="C662" s="34">
        <v>0.73699999999999999</v>
      </c>
      <c r="D662" s="14">
        <f t="shared" si="93"/>
        <v>-0.10852031714568933</v>
      </c>
      <c r="E662" s="14">
        <f t="shared" si="94"/>
        <v>1.1776659233400993E-2</v>
      </c>
      <c r="F662" s="2">
        <v>1</v>
      </c>
      <c r="G662" s="14">
        <f t="shared" si="95"/>
        <v>1.9167492566897919</v>
      </c>
      <c r="H662" s="14">
        <f t="shared" si="96"/>
        <v>3.6739277130208698</v>
      </c>
      <c r="I662" s="19">
        <f t="shared" si="97"/>
        <v>-0.20800623722474049</v>
      </c>
      <c r="K662" s="11">
        <f t="shared" si="98"/>
        <v>3.1640305011974568</v>
      </c>
      <c r="L662" s="11">
        <f t="shared" si="99"/>
        <v>-2.1640305011974568</v>
      </c>
      <c r="M662" s="11">
        <f t="shared" si="100"/>
        <v>4.683028010112916</v>
      </c>
    </row>
    <row r="663" spans="2:13">
      <c r="B663" t="s">
        <v>703</v>
      </c>
      <c r="C663" s="34">
        <v>0.58099999999999996</v>
      </c>
      <c r="D663" s="14">
        <f t="shared" si="93"/>
        <v>4.7479682854310701E-2</v>
      </c>
      <c r="E663" s="14">
        <f t="shared" si="94"/>
        <v>2.2543202839459256E-3</v>
      </c>
      <c r="F663" s="2">
        <v>1</v>
      </c>
      <c r="G663" s="14">
        <f t="shared" si="95"/>
        <v>1.9167492566897919</v>
      </c>
      <c r="H663" s="14">
        <f t="shared" si="96"/>
        <v>3.6739277130208698</v>
      </c>
      <c r="I663" s="19">
        <f t="shared" si="97"/>
        <v>9.1006646818867096E-2</v>
      </c>
      <c r="K663" s="11">
        <f t="shared" si="98"/>
        <v>2.8085590543954044</v>
      </c>
      <c r="L663" s="11">
        <f t="shared" si="99"/>
        <v>-1.8085590543954044</v>
      </c>
      <c r="M663" s="11">
        <f t="shared" si="100"/>
        <v>3.2708858532355993</v>
      </c>
    </row>
    <row r="664" spans="2:13">
      <c r="B664" t="s">
        <v>704</v>
      </c>
      <c r="C664" s="34">
        <v>0.85</v>
      </c>
      <c r="D664" s="14">
        <f t="shared" si="93"/>
        <v>-0.22152031714568932</v>
      </c>
      <c r="E664" s="14">
        <f t="shared" si="94"/>
        <v>4.9071250908326779E-2</v>
      </c>
      <c r="F664" s="2">
        <v>2</v>
      </c>
      <c r="G664" s="14">
        <f t="shared" si="95"/>
        <v>0.9167492566897919</v>
      </c>
      <c r="H664" s="14">
        <f t="shared" si="96"/>
        <v>0.84042919964128593</v>
      </c>
      <c r="I664" s="19">
        <f t="shared" si="97"/>
        <v>-0.20307858608499765</v>
      </c>
      <c r="K664" s="11">
        <f t="shared" si="98"/>
        <v>3.4215194338168917</v>
      </c>
      <c r="L664" s="11">
        <f t="shared" si="99"/>
        <v>-1.4215194338168917</v>
      </c>
      <c r="M664" s="11">
        <f t="shared" si="100"/>
        <v>2.0207175007190963</v>
      </c>
    </row>
    <row r="665" spans="2:13">
      <c r="B665" t="s">
        <v>705</v>
      </c>
      <c r="C665" s="34">
        <v>0.81299999999999994</v>
      </c>
      <c r="D665" s="14">
        <f t="shared" si="93"/>
        <v>-0.18452031714568928</v>
      </c>
      <c r="E665" s="14">
        <f t="shared" si="94"/>
        <v>3.4047747439545757E-2</v>
      </c>
      <c r="F665" s="2">
        <v>6</v>
      </c>
      <c r="G665" s="14">
        <f t="shared" si="95"/>
        <v>-3.0832507433102081</v>
      </c>
      <c r="H665" s="14">
        <f t="shared" si="96"/>
        <v>9.5064351461229499</v>
      </c>
      <c r="I665" s="19">
        <f t="shared" si="97"/>
        <v>0.56892240499528179</v>
      </c>
      <c r="K665" s="11">
        <f t="shared" si="98"/>
        <v>3.3372088983574306</v>
      </c>
      <c r="L665" s="11">
        <f t="shared" si="99"/>
        <v>2.6627911016425694</v>
      </c>
      <c r="M665" s="11">
        <f t="shared" si="100"/>
        <v>7.0904564509868484</v>
      </c>
    </row>
    <row r="666" spans="2:13">
      <c r="B666" t="s">
        <v>706</v>
      </c>
      <c r="C666" s="34">
        <v>0.46300000000000002</v>
      </c>
      <c r="D666" s="14">
        <f t="shared" si="93"/>
        <v>0.16547968285431064</v>
      </c>
      <c r="E666" s="14">
        <f t="shared" si="94"/>
        <v>2.7383525437563231E-2</v>
      </c>
      <c r="F666" s="2">
        <v>2</v>
      </c>
      <c r="G666" s="14">
        <f t="shared" si="95"/>
        <v>0.9167492566897919</v>
      </c>
      <c r="H666" s="14">
        <f t="shared" si="96"/>
        <v>0.84042919964128593</v>
      </c>
      <c r="I666" s="19">
        <f t="shared" si="97"/>
        <v>0.15170337625395178</v>
      </c>
      <c r="K666" s="11">
        <f t="shared" si="98"/>
        <v>2.5396768061733397</v>
      </c>
      <c r="L666" s="11">
        <f t="shared" si="99"/>
        <v>-0.53967680617333968</v>
      </c>
      <c r="M666" s="11">
        <f t="shared" si="100"/>
        <v>0.29125105512145644</v>
      </c>
    </row>
    <row r="667" spans="2:13">
      <c r="B667" t="s">
        <v>707</v>
      </c>
      <c r="C667" s="34">
        <v>0.498</v>
      </c>
      <c r="D667" s="14">
        <f t="shared" si="93"/>
        <v>0.13047968285431066</v>
      </c>
      <c r="E667" s="14">
        <f t="shared" si="94"/>
        <v>1.7024947637761492E-2</v>
      </c>
      <c r="F667" s="2">
        <v>2</v>
      </c>
      <c r="G667" s="14">
        <f t="shared" si="95"/>
        <v>0.9167492566897919</v>
      </c>
      <c r="H667" s="14">
        <f t="shared" si="96"/>
        <v>0.84042919964128593</v>
      </c>
      <c r="I667" s="19">
        <f t="shared" si="97"/>
        <v>0.11961715226980908</v>
      </c>
      <c r="K667" s="11">
        <f t="shared" si="98"/>
        <v>2.6194300153917487</v>
      </c>
      <c r="L667" s="11">
        <f t="shared" si="99"/>
        <v>-0.61943001539174869</v>
      </c>
      <c r="M667" s="11">
        <f t="shared" si="100"/>
        <v>0.38369354396822203</v>
      </c>
    </row>
    <row r="668" spans="2:13">
      <c r="B668" t="s">
        <v>708</v>
      </c>
      <c r="C668" s="34">
        <v>0.51900000000000002</v>
      </c>
      <c r="D668" s="14">
        <f t="shared" si="93"/>
        <v>0.10947968285431064</v>
      </c>
      <c r="E668" s="14">
        <f t="shared" si="94"/>
        <v>1.1985800957880439E-2</v>
      </c>
      <c r="F668" s="2">
        <v>4</v>
      </c>
      <c r="G668" s="14">
        <f t="shared" si="95"/>
        <v>-1.0832507433102081</v>
      </c>
      <c r="H668" s="14">
        <f t="shared" si="96"/>
        <v>1.1734321728821184</v>
      </c>
      <c r="I668" s="19">
        <f t="shared" si="97"/>
        <v>-0.11859394782929786</v>
      </c>
      <c r="K668" s="11">
        <f t="shared" si="98"/>
        <v>2.6672819409227944</v>
      </c>
      <c r="L668" s="11">
        <f t="shared" si="99"/>
        <v>1.3327180590772056</v>
      </c>
      <c r="M668" s="11">
        <f t="shared" si="100"/>
        <v>1.7761374249905142</v>
      </c>
    </row>
    <row r="669" spans="2:13">
      <c r="B669" t="s">
        <v>709</v>
      </c>
      <c r="C669" s="34">
        <v>0.7</v>
      </c>
      <c r="D669" s="14">
        <f t="shared" si="93"/>
        <v>-7.1520317145689294E-2</v>
      </c>
      <c r="E669" s="14">
        <f t="shared" si="94"/>
        <v>5.1151557646199781E-3</v>
      </c>
      <c r="F669" s="2">
        <v>1</v>
      </c>
      <c r="G669" s="14">
        <f t="shared" si="95"/>
        <v>1.9167492566897919</v>
      </c>
      <c r="H669" s="14">
        <f t="shared" si="96"/>
        <v>3.6739277130208698</v>
      </c>
      <c r="I669" s="19">
        <f t="shared" si="97"/>
        <v>-0.13708651472721814</v>
      </c>
      <c r="K669" s="11">
        <f t="shared" si="98"/>
        <v>3.0797199657379957</v>
      </c>
      <c r="L669" s="11">
        <f t="shared" si="99"/>
        <v>-2.0797199657379957</v>
      </c>
      <c r="M669" s="11">
        <f t="shared" si="100"/>
        <v>4.3252351358892502</v>
      </c>
    </row>
    <row r="670" spans="2:13">
      <c r="B670" t="s">
        <v>710</v>
      </c>
      <c r="C670" s="34">
        <v>0.78900000000000003</v>
      </c>
      <c r="D670" s="14">
        <f t="shared" si="93"/>
        <v>-0.16052031714568937</v>
      </c>
      <c r="E670" s="14">
        <f t="shared" si="94"/>
        <v>2.5766772216552696E-2</v>
      </c>
      <c r="F670" s="2">
        <v>2</v>
      </c>
      <c r="G670" s="14">
        <f t="shared" si="95"/>
        <v>0.9167492566897919</v>
      </c>
      <c r="H670" s="14">
        <f t="shared" si="96"/>
        <v>0.84042919964128593</v>
      </c>
      <c r="I670" s="19">
        <f t="shared" si="97"/>
        <v>-0.14715688142692041</v>
      </c>
      <c r="K670" s="11">
        <f t="shared" si="98"/>
        <v>3.2825209834648073</v>
      </c>
      <c r="L670" s="11">
        <f t="shared" si="99"/>
        <v>-1.2825209834648073</v>
      </c>
      <c r="M670" s="11">
        <f t="shared" si="100"/>
        <v>1.6448600730275365</v>
      </c>
    </row>
    <row r="671" spans="2:13">
      <c r="B671" t="s">
        <v>711</v>
      </c>
      <c r="C671" s="34">
        <v>0.72399999999999998</v>
      </c>
      <c r="D671" s="14">
        <f t="shared" si="93"/>
        <v>-9.5520317145689315E-2</v>
      </c>
      <c r="E671" s="14">
        <f t="shared" si="94"/>
        <v>9.1241309876130688E-3</v>
      </c>
      <c r="F671" s="2">
        <v>2</v>
      </c>
      <c r="G671" s="14">
        <f t="shared" si="95"/>
        <v>0.9167492566897919</v>
      </c>
      <c r="H671" s="14">
        <f t="shared" si="96"/>
        <v>0.84042919964128593</v>
      </c>
      <c r="I671" s="19">
        <f t="shared" si="97"/>
        <v>-8.7568179742083863E-2</v>
      </c>
      <c r="K671" s="11">
        <f t="shared" si="98"/>
        <v>3.134407880630619</v>
      </c>
      <c r="L671" s="11">
        <f t="shared" si="99"/>
        <v>-1.134407880630619</v>
      </c>
      <c r="M671" s="11">
        <f t="shared" si="100"/>
        <v>1.2868812396368527</v>
      </c>
    </row>
    <row r="672" spans="2:13">
      <c r="B672" t="s">
        <v>712</v>
      </c>
      <c r="C672" s="34">
        <v>0.60699999999999998</v>
      </c>
      <c r="D672" s="14">
        <f t="shared" si="93"/>
        <v>2.1479682854310678E-2</v>
      </c>
      <c r="E672" s="14">
        <f t="shared" si="94"/>
        <v>4.6137677552176811E-4</v>
      </c>
      <c r="F672" s="2">
        <v>2</v>
      </c>
      <c r="G672" s="14">
        <f t="shared" si="95"/>
        <v>0.9167492566897919</v>
      </c>
      <c r="H672" s="14">
        <f t="shared" si="96"/>
        <v>0.84042919964128593</v>
      </c>
      <c r="I672" s="19">
        <f t="shared" si="97"/>
        <v>1.9691483290621783E-2</v>
      </c>
      <c r="K672" s="11">
        <f t="shared" si="98"/>
        <v>2.8678042955290799</v>
      </c>
      <c r="L672" s="11">
        <f t="shared" si="99"/>
        <v>-0.86780429552907989</v>
      </c>
      <c r="M672" s="11">
        <f t="shared" si="100"/>
        <v>0.75308429533872268</v>
      </c>
    </row>
    <row r="673" spans="2:13">
      <c r="B673" t="s">
        <v>713</v>
      </c>
      <c r="C673" s="34">
        <v>0.85699999999999998</v>
      </c>
      <c r="D673" s="14">
        <f t="shared" si="93"/>
        <v>-0.22852031714568932</v>
      </c>
      <c r="E673" s="14">
        <f t="shared" si="94"/>
        <v>5.2221535348366432E-2</v>
      </c>
      <c r="F673" s="2">
        <v>1</v>
      </c>
      <c r="G673" s="14">
        <f t="shared" si="95"/>
        <v>1.9167492566897919</v>
      </c>
      <c r="H673" s="14">
        <f t="shared" si="96"/>
        <v>3.6739277130208698</v>
      </c>
      <c r="I673" s="19">
        <f t="shared" si="97"/>
        <v>-0.43801614802751554</v>
      </c>
      <c r="K673" s="11">
        <f t="shared" si="98"/>
        <v>3.4374700756605736</v>
      </c>
      <c r="L673" s="11">
        <f t="shared" si="99"/>
        <v>-2.4374700756605736</v>
      </c>
      <c r="M673" s="11">
        <f t="shared" si="100"/>
        <v>5.9412603697407622</v>
      </c>
    </row>
    <row r="674" spans="2:13">
      <c r="B674" t="s">
        <v>714</v>
      </c>
      <c r="C674" s="34">
        <v>0.72399999999999998</v>
      </c>
      <c r="D674" s="14">
        <f t="shared" si="93"/>
        <v>-9.5520317145689315E-2</v>
      </c>
      <c r="E674" s="14">
        <f t="shared" si="94"/>
        <v>9.1241309876130688E-3</v>
      </c>
      <c r="F674" s="2">
        <v>2</v>
      </c>
      <c r="G674" s="14">
        <f t="shared" si="95"/>
        <v>0.9167492566897919</v>
      </c>
      <c r="H674" s="14">
        <f t="shared" si="96"/>
        <v>0.84042919964128593</v>
      </c>
      <c r="I674" s="19">
        <f t="shared" si="97"/>
        <v>-8.7568179742083863E-2</v>
      </c>
      <c r="K674" s="11">
        <f t="shared" si="98"/>
        <v>3.134407880630619</v>
      </c>
      <c r="L674" s="11">
        <f t="shared" si="99"/>
        <v>-1.134407880630619</v>
      </c>
      <c r="M674" s="11">
        <f t="shared" si="100"/>
        <v>1.2868812396368527</v>
      </c>
    </row>
    <row r="675" spans="2:13">
      <c r="B675" t="s">
        <v>715</v>
      </c>
      <c r="C675" s="34">
        <v>0.80500000000000005</v>
      </c>
      <c r="D675" s="14">
        <f t="shared" si="93"/>
        <v>-0.17652031714568939</v>
      </c>
      <c r="E675" s="14">
        <f t="shared" si="94"/>
        <v>3.1159422365214764E-2</v>
      </c>
      <c r="F675" s="2">
        <v>2</v>
      </c>
      <c r="G675" s="14">
        <f t="shared" si="95"/>
        <v>0.9167492566897919</v>
      </c>
      <c r="H675" s="14">
        <f t="shared" si="96"/>
        <v>0.84042919964128593</v>
      </c>
      <c r="I675" s="19">
        <f t="shared" si="97"/>
        <v>-0.16182486953395708</v>
      </c>
      <c r="K675" s="11">
        <f t="shared" si="98"/>
        <v>3.3189795933932231</v>
      </c>
      <c r="L675" s="11">
        <f t="shared" si="99"/>
        <v>-1.3189795933932231</v>
      </c>
      <c r="M675" s="11">
        <f t="shared" si="100"/>
        <v>1.7397071677877523</v>
      </c>
    </row>
    <row r="676" spans="2:13">
      <c r="B676" t="s">
        <v>716</v>
      </c>
      <c r="C676" s="34">
        <v>0.56100000000000005</v>
      </c>
      <c r="D676" s="14">
        <f t="shared" si="93"/>
        <v>6.7479682854310608E-2</v>
      </c>
      <c r="E676" s="14">
        <f t="shared" si="94"/>
        <v>4.5535075981183414E-3</v>
      </c>
      <c r="F676" s="2">
        <v>4</v>
      </c>
      <c r="G676" s="14">
        <f t="shared" si="95"/>
        <v>-1.0832507433102081</v>
      </c>
      <c r="H676" s="14">
        <f t="shared" si="96"/>
        <v>1.1734321728821184</v>
      </c>
      <c r="I676" s="19">
        <f t="shared" si="97"/>
        <v>-7.309741661026907E-2</v>
      </c>
      <c r="K676" s="11">
        <f t="shared" si="98"/>
        <v>2.7629857919848853</v>
      </c>
      <c r="L676" s="11">
        <f t="shared" si="99"/>
        <v>1.2370142080151147</v>
      </c>
      <c r="M676" s="11">
        <f t="shared" si="100"/>
        <v>1.5302041508312616</v>
      </c>
    </row>
    <row r="677" spans="2:13">
      <c r="B677" t="s">
        <v>717</v>
      </c>
      <c r="C677" s="34">
        <v>0.64400000000000002</v>
      </c>
      <c r="D677" s="14">
        <f t="shared" si="93"/>
        <v>-1.5520317145689355E-2</v>
      </c>
      <c r="E677" s="14">
        <f t="shared" si="94"/>
        <v>2.4088024430277897E-4</v>
      </c>
      <c r="F677" s="2">
        <v>2</v>
      </c>
      <c r="G677" s="14">
        <f t="shared" si="95"/>
        <v>0.9167492566897919</v>
      </c>
      <c r="H677" s="14">
        <f t="shared" si="96"/>
        <v>0.84042919964128593</v>
      </c>
      <c r="I677" s="19">
        <f t="shared" si="97"/>
        <v>-1.4228239206900549E-2</v>
      </c>
      <c r="K677" s="11">
        <f t="shared" si="98"/>
        <v>2.952114830988541</v>
      </c>
      <c r="L677" s="11">
        <f t="shared" si="99"/>
        <v>-0.95211483098854099</v>
      </c>
      <c r="M677" s="11">
        <f t="shared" si="100"/>
        <v>0.90652265138833799</v>
      </c>
    </row>
    <row r="678" spans="2:13">
      <c r="B678" t="s">
        <v>718</v>
      </c>
      <c r="C678" s="34">
        <v>0.59699999999999998</v>
      </c>
      <c r="D678" s="14">
        <f t="shared" si="93"/>
        <v>3.1479682854310687E-2</v>
      </c>
      <c r="E678" s="14">
        <f t="shared" si="94"/>
        <v>9.9097043260798229E-4</v>
      </c>
      <c r="F678" s="2">
        <v>2</v>
      </c>
      <c r="G678" s="14">
        <f t="shared" si="95"/>
        <v>0.9167492566897919</v>
      </c>
      <c r="H678" s="14">
        <f t="shared" si="96"/>
        <v>0.84042919964128593</v>
      </c>
      <c r="I678" s="19">
        <f t="shared" si="97"/>
        <v>2.885897585751971E-2</v>
      </c>
      <c r="K678" s="11">
        <f t="shared" si="98"/>
        <v>2.8450176643238203</v>
      </c>
      <c r="L678" s="11">
        <f t="shared" si="99"/>
        <v>-0.84501766432382031</v>
      </c>
      <c r="M678" s="11">
        <f t="shared" si="100"/>
        <v>0.71405485301928462</v>
      </c>
    </row>
    <row r="679" spans="2:13">
      <c r="B679" t="s">
        <v>719</v>
      </c>
      <c r="C679" s="34">
        <v>0.78800000000000003</v>
      </c>
      <c r="D679" s="14">
        <f t="shared" si="93"/>
        <v>-0.15952031714568937</v>
      </c>
      <c r="E679" s="14">
        <f t="shared" si="94"/>
        <v>2.5446731582261319E-2</v>
      </c>
      <c r="F679" s="2">
        <v>2</v>
      </c>
      <c r="G679" s="14">
        <f t="shared" si="95"/>
        <v>0.9167492566897919</v>
      </c>
      <c r="H679" s="14">
        <f t="shared" si="96"/>
        <v>0.84042919964128593</v>
      </c>
      <c r="I679" s="19">
        <f t="shared" si="97"/>
        <v>-0.1462401321702306</v>
      </c>
      <c r="K679" s="11">
        <f t="shared" si="98"/>
        <v>3.2802423203442812</v>
      </c>
      <c r="L679" s="11">
        <f t="shared" si="99"/>
        <v>-1.2802423203442812</v>
      </c>
      <c r="M679" s="11">
        <f t="shared" si="100"/>
        <v>1.6390203988005092</v>
      </c>
    </row>
    <row r="680" spans="2:13">
      <c r="B680" t="s">
        <v>720</v>
      </c>
      <c r="C680" s="34">
        <v>0.39500000000000002</v>
      </c>
      <c r="D680" s="14">
        <f t="shared" si="93"/>
        <v>0.23347968285431064</v>
      </c>
      <c r="E680" s="14">
        <f t="shared" si="94"/>
        <v>5.4512762305749481E-2</v>
      </c>
      <c r="F680" s="2">
        <v>3</v>
      </c>
      <c r="G680" s="14">
        <f t="shared" si="95"/>
        <v>-8.3250743310208097E-2</v>
      </c>
      <c r="H680" s="14">
        <f t="shared" si="96"/>
        <v>6.9306862617021583E-3</v>
      </c>
      <c r="I680" s="19">
        <f t="shared" si="97"/>
        <v>-1.943735714545301E-2</v>
      </c>
      <c r="K680" s="11">
        <f t="shared" si="98"/>
        <v>2.3847277139775738</v>
      </c>
      <c r="L680" s="11">
        <f t="shared" si="99"/>
        <v>0.61527228602242623</v>
      </c>
      <c r="M680" s="11">
        <f t="shared" si="100"/>
        <v>0.37855998594726226</v>
      </c>
    </row>
    <row r="681" spans="2:13">
      <c r="B681" t="s">
        <v>721</v>
      </c>
      <c r="C681" s="34">
        <v>0.72</v>
      </c>
      <c r="D681" s="14">
        <f t="shared" si="93"/>
        <v>-9.1520317145689312E-2</v>
      </c>
      <c r="E681" s="14">
        <f t="shared" si="94"/>
        <v>8.3759684504475535E-3</v>
      </c>
      <c r="F681" s="2">
        <v>6</v>
      </c>
      <c r="G681" s="14">
        <f t="shared" si="95"/>
        <v>-3.0832507433102081</v>
      </c>
      <c r="H681" s="14">
        <f t="shared" si="96"/>
        <v>9.5064351461229499</v>
      </c>
      <c r="I681" s="19">
        <f t="shared" si="97"/>
        <v>0.28218008586743254</v>
      </c>
      <c r="K681" s="11">
        <f t="shared" si="98"/>
        <v>3.1252932281485153</v>
      </c>
      <c r="L681" s="11">
        <f t="shared" si="99"/>
        <v>2.8747067718514847</v>
      </c>
      <c r="M681" s="11">
        <f t="shared" si="100"/>
        <v>8.2639390241287849</v>
      </c>
    </row>
    <row r="682" spans="2:13">
      <c r="B682" t="s">
        <v>722</v>
      </c>
      <c r="C682" s="34">
        <v>0.78100000000000003</v>
      </c>
      <c r="D682" s="14">
        <f t="shared" si="93"/>
        <v>-0.15252031714568937</v>
      </c>
      <c r="E682" s="14">
        <f t="shared" si="94"/>
        <v>2.3262447142221667E-2</v>
      </c>
      <c r="F682" s="2">
        <v>2</v>
      </c>
      <c r="G682" s="14">
        <f t="shared" si="95"/>
        <v>0.9167492566897919</v>
      </c>
      <c r="H682" s="14">
        <f t="shared" si="96"/>
        <v>0.84042919964128593</v>
      </c>
      <c r="I682" s="19">
        <f t="shared" si="97"/>
        <v>-0.13982288737340204</v>
      </c>
      <c r="K682" s="11">
        <f t="shared" si="98"/>
        <v>3.2642916785005998</v>
      </c>
      <c r="L682" s="11">
        <f t="shared" si="99"/>
        <v>-1.2642916785005998</v>
      </c>
      <c r="M682" s="11">
        <f t="shared" si="100"/>
        <v>1.598433448325864</v>
      </c>
    </row>
    <row r="683" spans="2:13">
      <c r="B683" t="s">
        <v>723</v>
      </c>
      <c r="C683" s="34">
        <v>0.56299999999999994</v>
      </c>
      <c r="D683" s="14">
        <f t="shared" si="93"/>
        <v>6.5479682854310717E-2</v>
      </c>
      <c r="E683" s="14">
        <f t="shared" si="94"/>
        <v>4.287588866701113E-3</v>
      </c>
      <c r="F683" s="2">
        <v>1</v>
      </c>
      <c r="G683" s="14">
        <f t="shared" si="95"/>
        <v>1.9167492566897919</v>
      </c>
      <c r="H683" s="14">
        <f t="shared" si="96"/>
        <v>3.6739277130208698</v>
      </c>
      <c r="I683" s="19">
        <f t="shared" si="97"/>
        <v>0.12550813343928338</v>
      </c>
      <c r="K683" s="11">
        <f t="shared" si="98"/>
        <v>2.7675431182259373</v>
      </c>
      <c r="L683" s="11">
        <f t="shared" si="99"/>
        <v>-1.7675431182259373</v>
      </c>
      <c r="M683" s="11">
        <f t="shared" si="100"/>
        <v>3.1242086747878699</v>
      </c>
    </row>
    <row r="684" spans="2:13">
      <c r="B684" t="s">
        <v>724</v>
      </c>
      <c r="C684" s="34">
        <v>0.81399999999999995</v>
      </c>
      <c r="D684" s="14">
        <f t="shared" si="93"/>
        <v>-0.18552031714568928</v>
      </c>
      <c r="E684" s="14">
        <f t="shared" si="94"/>
        <v>3.4417788073837136E-2</v>
      </c>
      <c r="F684" s="2">
        <v>2</v>
      </c>
      <c r="G684" s="14">
        <f t="shared" si="95"/>
        <v>0.9167492566897919</v>
      </c>
      <c r="H684" s="14">
        <f t="shared" si="96"/>
        <v>0.84042919964128593</v>
      </c>
      <c r="I684" s="19">
        <f t="shared" si="97"/>
        <v>-0.17007561284416511</v>
      </c>
      <c r="K684" s="11">
        <f t="shared" si="98"/>
        <v>3.3394875614779567</v>
      </c>
      <c r="L684" s="11">
        <f t="shared" si="99"/>
        <v>-1.3394875614779567</v>
      </c>
      <c r="M684" s="11">
        <f t="shared" si="100"/>
        <v>1.7942269273541627</v>
      </c>
    </row>
    <row r="685" spans="2:13">
      <c r="B685" t="s">
        <v>725</v>
      </c>
      <c r="C685" s="34">
        <v>0.55400000000000005</v>
      </c>
      <c r="D685" s="14">
        <f t="shared" si="93"/>
        <v>7.4479682854310614E-2</v>
      </c>
      <c r="E685" s="14">
        <f t="shared" si="94"/>
        <v>5.5472231580786903E-3</v>
      </c>
      <c r="F685" s="2">
        <v>2</v>
      </c>
      <c r="G685" s="14">
        <f t="shared" si="95"/>
        <v>0.9167492566897919</v>
      </c>
      <c r="H685" s="14">
        <f t="shared" si="96"/>
        <v>0.84042919964128593</v>
      </c>
      <c r="I685" s="19">
        <f t="shared" si="97"/>
        <v>6.8279193895180695E-2</v>
      </c>
      <c r="K685" s="11">
        <f t="shared" si="98"/>
        <v>2.7470351501412038</v>
      </c>
      <c r="L685" s="11">
        <f t="shared" si="99"/>
        <v>-0.74703515014120381</v>
      </c>
      <c r="M685" s="11">
        <f t="shared" si="100"/>
        <v>0.55806151554649086</v>
      </c>
    </row>
    <row r="686" spans="2:13">
      <c r="B686" t="s">
        <v>726</v>
      </c>
      <c r="C686" s="34">
        <v>0.69399999999999995</v>
      </c>
      <c r="D686" s="14">
        <f t="shared" si="93"/>
        <v>-6.5520317145689289E-2</v>
      </c>
      <c r="E686" s="14">
        <f t="shared" si="94"/>
        <v>4.2929119588717059E-3</v>
      </c>
      <c r="F686" s="2">
        <v>1</v>
      </c>
      <c r="G686" s="14">
        <f t="shared" si="95"/>
        <v>1.9167492566897919</v>
      </c>
      <c r="H686" s="14">
        <f t="shared" si="96"/>
        <v>3.6739277130208698</v>
      </c>
      <c r="I686" s="19">
        <f t="shared" si="97"/>
        <v>-0.12558601918707937</v>
      </c>
      <c r="K686" s="11">
        <f t="shared" si="98"/>
        <v>3.0660479870148398</v>
      </c>
      <c r="L686" s="11">
        <f t="shared" si="99"/>
        <v>-2.0660479870148398</v>
      </c>
      <c r="M686" s="11">
        <f t="shared" si="100"/>
        <v>4.2685542846480722</v>
      </c>
    </row>
    <row r="687" spans="2:13">
      <c r="B687" t="s">
        <v>727</v>
      </c>
      <c r="C687" s="34">
        <v>0.61</v>
      </c>
      <c r="D687" s="14">
        <f t="shared" si="93"/>
        <v>1.8479682854310675E-2</v>
      </c>
      <c r="E687" s="14">
        <f t="shared" si="94"/>
        <v>3.4149867839590394E-4</v>
      </c>
      <c r="F687" s="2">
        <v>3</v>
      </c>
      <c r="G687" s="14">
        <f t="shared" si="95"/>
        <v>-8.3250743310208097E-2</v>
      </c>
      <c r="H687" s="14">
        <f t="shared" si="96"/>
        <v>6.9306862617021583E-3</v>
      </c>
      <c r="I687" s="19">
        <f t="shared" si="97"/>
        <v>-1.5384473337582717E-3</v>
      </c>
      <c r="K687" s="11">
        <f t="shared" si="98"/>
        <v>2.874640284890658</v>
      </c>
      <c r="L687" s="11">
        <f t="shared" si="99"/>
        <v>0.12535971510934196</v>
      </c>
      <c r="M687" s="11">
        <f t="shared" si="100"/>
        <v>1.571505817229538E-2</v>
      </c>
    </row>
    <row r="688" spans="2:13">
      <c r="B688" t="s">
        <v>728</v>
      </c>
      <c r="C688" s="34">
        <v>0.71899999999999997</v>
      </c>
      <c r="D688" s="14">
        <f t="shared" si="93"/>
        <v>-9.0520317145689311E-2</v>
      </c>
      <c r="E688" s="14">
        <f t="shared" si="94"/>
        <v>8.193927816156174E-3</v>
      </c>
      <c r="F688" s="2">
        <v>1</v>
      </c>
      <c r="G688" s="14">
        <f t="shared" si="95"/>
        <v>1.9167492566897919</v>
      </c>
      <c r="H688" s="14">
        <f t="shared" si="96"/>
        <v>3.6739277130208698</v>
      </c>
      <c r="I688" s="19">
        <f t="shared" si="97"/>
        <v>-0.17350475060432421</v>
      </c>
      <c r="K688" s="11">
        <f t="shared" si="98"/>
        <v>3.1230145650279892</v>
      </c>
      <c r="L688" s="11">
        <f t="shared" si="99"/>
        <v>-2.1230145650279892</v>
      </c>
      <c r="M688" s="11">
        <f t="shared" si="100"/>
        <v>4.5071908433209824</v>
      </c>
    </row>
    <row r="689" spans="2:13">
      <c r="B689" t="s">
        <v>729</v>
      </c>
      <c r="C689" s="34">
        <v>0.69199999999999995</v>
      </c>
      <c r="D689" s="14">
        <f t="shared" si="93"/>
        <v>-6.3520317145689287E-2</v>
      </c>
      <c r="E689" s="14">
        <f t="shared" si="94"/>
        <v>4.0348306902889481E-3</v>
      </c>
      <c r="F689" s="2">
        <v>1</v>
      </c>
      <c r="G689" s="14">
        <f t="shared" si="95"/>
        <v>1.9167492566897919</v>
      </c>
      <c r="H689" s="14">
        <f t="shared" si="96"/>
        <v>3.6739277130208698</v>
      </c>
      <c r="I689" s="19">
        <f t="shared" si="97"/>
        <v>-0.12175252067369978</v>
      </c>
      <c r="K689" s="11">
        <f t="shared" si="98"/>
        <v>3.0614906607737877</v>
      </c>
      <c r="L689" s="11">
        <f t="shared" si="99"/>
        <v>-2.0614906607737877</v>
      </c>
      <c r="M689" s="11">
        <f t="shared" si="100"/>
        <v>4.2497437444575477</v>
      </c>
    </row>
    <row r="690" spans="2:13">
      <c r="B690" t="s">
        <v>730</v>
      </c>
      <c r="C690" s="34">
        <v>0.80800000000000005</v>
      </c>
      <c r="D690" s="14">
        <f t="shared" si="93"/>
        <v>-0.17952031714568939</v>
      </c>
      <c r="E690" s="14">
        <f t="shared" si="94"/>
        <v>3.2227544268088902E-2</v>
      </c>
      <c r="F690" s="2">
        <v>4</v>
      </c>
      <c r="G690" s="14">
        <f t="shared" si="95"/>
        <v>-1.0832507433102081</v>
      </c>
      <c r="H690" s="14">
        <f t="shared" si="96"/>
        <v>1.1734321728821184</v>
      </c>
      <c r="I690" s="19">
        <f t="shared" si="97"/>
        <v>0.19446551698735232</v>
      </c>
      <c r="K690" s="11">
        <f t="shared" si="98"/>
        <v>3.3258155827548013</v>
      </c>
      <c r="L690" s="11">
        <f t="shared" si="99"/>
        <v>0.67418441724519873</v>
      </c>
      <c r="M690" s="11">
        <f t="shared" si="100"/>
        <v>0.45452462845624819</v>
      </c>
    </row>
    <row r="691" spans="2:13">
      <c r="B691" t="s">
        <v>731</v>
      </c>
      <c r="C691" s="34">
        <v>0.59399999999999997</v>
      </c>
      <c r="D691" s="14">
        <f t="shared" si="93"/>
        <v>3.4479682854310689E-2</v>
      </c>
      <c r="E691" s="14">
        <f t="shared" si="94"/>
        <v>1.1888485297338466E-3</v>
      </c>
      <c r="F691" s="2">
        <v>2</v>
      </c>
      <c r="G691" s="14">
        <f t="shared" si="95"/>
        <v>0.9167492566897919</v>
      </c>
      <c r="H691" s="14">
        <f t="shared" si="96"/>
        <v>0.84042919964128593</v>
      </c>
      <c r="I691" s="19">
        <f t="shared" si="97"/>
        <v>3.1609223627589084E-2</v>
      </c>
      <c r="K691" s="11">
        <f t="shared" si="98"/>
        <v>2.8381816749622422</v>
      </c>
      <c r="L691" s="11">
        <f t="shared" si="99"/>
        <v>-0.83818167496224216</v>
      </c>
      <c r="M691" s="11">
        <f t="shared" si="100"/>
        <v>0.7025485202425098</v>
      </c>
    </row>
    <row r="692" spans="2:13">
      <c r="B692" t="s">
        <v>732</v>
      </c>
      <c r="C692" s="34">
        <v>0.75900000000000001</v>
      </c>
      <c r="D692" s="14">
        <f t="shared" si="93"/>
        <v>-0.13052031714568935</v>
      </c>
      <c r="E692" s="14">
        <f t="shared" si="94"/>
        <v>1.7035553187811327E-2</v>
      </c>
      <c r="F692" s="2">
        <v>4</v>
      </c>
      <c r="G692" s="14">
        <f t="shared" si="95"/>
        <v>-1.0832507433102081</v>
      </c>
      <c r="H692" s="14">
        <f t="shared" si="96"/>
        <v>1.1734321728821184</v>
      </c>
      <c r="I692" s="19">
        <f t="shared" si="97"/>
        <v>0.14138623056515209</v>
      </c>
      <c r="K692" s="11">
        <f t="shared" si="98"/>
        <v>3.2141610898490285</v>
      </c>
      <c r="L692" s="11">
        <f t="shared" si="99"/>
        <v>0.78583891015097151</v>
      </c>
      <c r="M692" s="11">
        <f t="shared" si="100"/>
        <v>0.61754279270726664</v>
      </c>
    </row>
    <row r="693" spans="2:13">
      <c r="B693" t="s">
        <v>733</v>
      </c>
      <c r="C693" s="34">
        <v>0.72899999999999998</v>
      </c>
      <c r="D693" s="14">
        <f t="shared" si="93"/>
        <v>-0.10052031714568932</v>
      </c>
      <c r="E693" s="14">
        <f t="shared" si="94"/>
        <v>1.0104334159069962E-2</v>
      </c>
      <c r="F693" s="2">
        <v>7</v>
      </c>
      <c r="G693" s="14">
        <f t="shared" si="95"/>
        <v>-4.0832507433102077</v>
      </c>
      <c r="H693" s="14">
        <f t="shared" si="96"/>
        <v>16.672936632743362</v>
      </c>
      <c r="I693" s="19">
        <f t="shared" si="97"/>
        <v>0.41044965970291375</v>
      </c>
      <c r="K693" s="11">
        <f t="shared" si="98"/>
        <v>3.1458011962332488</v>
      </c>
      <c r="L693" s="11">
        <f t="shared" si="99"/>
        <v>3.8541988037667512</v>
      </c>
      <c r="M693" s="11">
        <f t="shared" si="100"/>
        <v>14.854848418957056</v>
      </c>
    </row>
    <row r="694" spans="2:13">
      <c r="B694" t="s">
        <v>734</v>
      </c>
      <c r="C694" s="34">
        <v>0.68</v>
      </c>
      <c r="D694" s="14">
        <f t="shared" si="93"/>
        <v>-5.1520317145689387E-2</v>
      </c>
      <c r="E694" s="14">
        <f t="shared" si="94"/>
        <v>2.6543430787924157E-3</v>
      </c>
      <c r="F694" s="2">
        <v>1</v>
      </c>
      <c r="G694" s="14">
        <f t="shared" si="95"/>
        <v>1.9167492566897919</v>
      </c>
      <c r="H694" s="14">
        <f t="shared" si="96"/>
        <v>3.6739277130208698</v>
      </c>
      <c r="I694" s="19">
        <f t="shared" si="97"/>
        <v>-9.8751529593422469E-2</v>
      </c>
      <c r="K694" s="11">
        <f t="shared" si="98"/>
        <v>3.034146703327476</v>
      </c>
      <c r="L694" s="11">
        <f t="shared" si="99"/>
        <v>-2.034146703327476</v>
      </c>
      <c r="M694" s="11">
        <f t="shared" si="100"/>
        <v>4.1377528106580392</v>
      </c>
    </row>
    <row r="695" spans="2:13">
      <c r="B695" t="s">
        <v>735</v>
      </c>
      <c r="C695" s="34">
        <v>0.51500000000000001</v>
      </c>
      <c r="D695" s="14">
        <f t="shared" si="93"/>
        <v>0.11347968285431065</v>
      </c>
      <c r="E695" s="14">
        <f t="shared" si="94"/>
        <v>1.2877638420714927E-2</v>
      </c>
      <c r="F695" s="2">
        <v>4</v>
      </c>
      <c r="G695" s="14">
        <f t="shared" si="95"/>
        <v>-1.0832507433102081</v>
      </c>
      <c r="H695" s="14">
        <f t="shared" si="96"/>
        <v>1.1734321728821184</v>
      </c>
      <c r="I695" s="19">
        <f t="shared" si="97"/>
        <v>-0.12292695080253868</v>
      </c>
      <c r="K695" s="11">
        <f t="shared" si="98"/>
        <v>2.6581672884406906</v>
      </c>
      <c r="L695" s="11">
        <f t="shared" si="99"/>
        <v>1.3418327115593094</v>
      </c>
      <c r="M695" s="11">
        <f t="shared" si="100"/>
        <v>1.8005150258106088</v>
      </c>
    </row>
    <row r="696" spans="2:13">
      <c r="B696" t="s">
        <v>736</v>
      </c>
      <c r="C696" s="34">
        <v>0.61599999999999999</v>
      </c>
      <c r="D696" s="14">
        <f t="shared" si="93"/>
        <v>1.247968285431067E-2</v>
      </c>
      <c r="E696" s="14">
        <f t="shared" si="94"/>
        <v>1.5574248414417571E-4</v>
      </c>
      <c r="F696" s="2">
        <v>9</v>
      </c>
      <c r="G696" s="14">
        <f t="shared" si="95"/>
        <v>-6.0832507433102077</v>
      </c>
      <c r="H696" s="14">
        <f t="shared" si="96"/>
        <v>37.005939605984196</v>
      </c>
      <c r="I696" s="19">
        <f t="shared" si="97"/>
        <v>-7.591703999976103E-2</v>
      </c>
      <c r="K696" s="11">
        <f t="shared" si="98"/>
        <v>2.8883122636138139</v>
      </c>
      <c r="L696" s="11">
        <f t="shared" si="99"/>
        <v>6.1116877363861857</v>
      </c>
      <c r="M696" s="11">
        <f t="shared" si="100"/>
        <v>37.352726987093298</v>
      </c>
    </row>
    <row r="697" spans="2:13">
      <c r="B697" t="s">
        <v>737</v>
      </c>
      <c r="C697" s="34">
        <v>0.51800000000000002</v>
      </c>
      <c r="D697" s="14">
        <f t="shared" si="93"/>
        <v>0.11047968285431065</v>
      </c>
      <c r="E697" s="14">
        <f t="shared" si="94"/>
        <v>1.2205760323589061E-2</v>
      </c>
      <c r="F697" s="2">
        <v>1</v>
      </c>
      <c r="G697" s="14">
        <f t="shared" si="95"/>
        <v>1.9167492566897919</v>
      </c>
      <c r="H697" s="14">
        <f t="shared" si="96"/>
        <v>3.6739277130208698</v>
      </c>
      <c r="I697" s="19">
        <f t="shared" si="97"/>
        <v>0.21176184999032388</v>
      </c>
      <c r="K697" s="11">
        <f t="shared" si="98"/>
        <v>2.6650032778022683</v>
      </c>
      <c r="L697" s="11">
        <f t="shared" si="99"/>
        <v>-1.6650032778022683</v>
      </c>
      <c r="M697" s="11">
        <f t="shared" si="100"/>
        <v>2.7722359150922973</v>
      </c>
    </row>
    <row r="698" spans="2:13">
      <c r="B698" t="s">
        <v>738</v>
      </c>
      <c r="C698" s="34">
        <v>0.56299999999999994</v>
      </c>
      <c r="D698" s="14">
        <f t="shared" si="93"/>
        <v>6.5479682854310717E-2</v>
      </c>
      <c r="E698" s="14">
        <f t="shared" si="94"/>
        <v>4.287588866701113E-3</v>
      </c>
      <c r="F698" s="2">
        <v>5</v>
      </c>
      <c r="G698" s="14">
        <f t="shared" si="95"/>
        <v>-2.0832507433102081</v>
      </c>
      <c r="H698" s="14">
        <f t="shared" si="96"/>
        <v>4.3399336595025346</v>
      </c>
      <c r="I698" s="19">
        <f t="shared" si="97"/>
        <v>-0.13641059797795949</v>
      </c>
      <c r="K698" s="11">
        <f t="shared" si="98"/>
        <v>2.7675431182259373</v>
      </c>
      <c r="L698" s="11">
        <f t="shared" si="99"/>
        <v>2.2324568817740627</v>
      </c>
      <c r="M698" s="11">
        <f t="shared" si="100"/>
        <v>4.9838637289803716</v>
      </c>
    </row>
    <row r="699" spans="2:13">
      <c r="B699" t="s">
        <v>739</v>
      </c>
      <c r="C699" s="34">
        <v>0.77400000000000002</v>
      </c>
      <c r="D699" s="14">
        <f t="shared" si="93"/>
        <v>-0.14552031714568936</v>
      </c>
      <c r="E699" s="14">
        <f t="shared" si="94"/>
        <v>2.1176162702182012E-2</v>
      </c>
      <c r="F699" s="2">
        <v>6</v>
      </c>
      <c r="G699" s="14">
        <f t="shared" si="95"/>
        <v>-3.0832507433102081</v>
      </c>
      <c r="H699" s="14">
        <f t="shared" si="96"/>
        <v>9.5064351461229499</v>
      </c>
      <c r="I699" s="19">
        <f t="shared" si="97"/>
        <v>0.44867562600618394</v>
      </c>
      <c r="K699" s="11">
        <f t="shared" si="98"/>
        <v>3.2483410366569179</v>
      </c>
      <c r="L699" s="11">
        <f t="shared" si="99"/>
        <v>2.7516589633430821</v>
      </c>
      <c r="M699" s="11">
        <f t="shared" si="100"/>
        <v>7.5716270505463257</v>
      </c>
    </row>
    <row r="700" spans="2:13">
      <c r="B700" t="s">
        <v>740</v>
      </c>
      <c r="C700" s="34">
        <v>0.84599999999999997</v>
      </c>
      <c r="D700" s="14">
        <f t="shared" si="93"/>
        <v>-0.21752031714568931</v>
      </c>
      <c r="E700" s="14">
        <f t="shared" si="94"/>
        <v>4.731508837116126E-2</v>
      </c>
      <c r="F700" s="2">
        <v>5</v>
      </c>
      <c r="G700" s="14">
        <f t="shared" si="95"/>
        <v>-2.0832507433102081</v>
      </c>
      <c r="H700" s="14">
        <f t="shared" si="96"/>
        <v>4.3399336595025346</v>
      </c>
      <c r="I700" s="19">
        <f t="shared" si="97"/>
        <v>0.45314936237882947</v>
      </c>
      <c r="K700" s="11">
        <f t="shared" si="98"/>
        <v>3.412404781334788</v>
      </c>
      <c r="L700" s="11">
        <f t="shared" si="99"/>
        <v>1.587595218665212</v>
      </c>
      <c r="M700" s="11">
        <f t="shared" si="100"/>
        <v>2.5204585783286424</v>
      </c>
    </row>
    <row r="701" spans="2:13">
      <c r="B701" t="s">
        <v>741</v>
      </c>
      <c r="C701" s="34">
        <v>0.36399999999999999</v>
      </c>
      <c r="D701" s="14">
        <f t="shared" si="93"/>
        <v>0.26447968285431067</v>
      </c>
      <c r="E701" s="14">
        <f t="shared" si="94"/>
        <v>6.9949502642716752E-2</v>
      </c>
      <c r="F701" s="2">
        <v>2</v>
      </c>
      <c r="G701" s="14">
        <f t="shared" si="95"/>
        <v>0.9167492566897919</v>
      </c>
      <c r="H701" s="14">
        <f t="shared" si="96"/>
        <v>0.84042919964128593</v>
      </c>
      <c r="I701" s="19">
        <f t="shared" si="97"/>
        <v>0.2424615526662412</v>
      </c>
      <c r="K701" s="11">
        <f t="shared" si="98"/>
        <v>2.3140891572412681</v>
      </c>
      <c r="L701" s="11">
        <f t="shared" si="99"/>
        <v>-0.31408915724126807</v>
      </c>
      <c r="M701" s="11">
        <f t="shared" si="100"/>
        <v>9.8651998696530019E-2</v>
      </c>
    </row>
    <row r="702" spans="2:13">
      <c r="B702" t="s">
        <v>742</v>
      </c>
      <c r="C702" s="34">
        <v>0.59399999999999997</v>
      </c>
      <c r="D702" s="14">
        <f t="shared" si="93"/>
        <v>3.4479682854310689E-2</v>
      </c>
      <c r="E702" s="14">
        <f t="shared" si="94"/>
        <v>1.1888485297338466E-3</v>
      </c>
      <c r="F702" s="2">
        <v>4</v>
      </c>
      <c r="G702" s="14">
        <f t="shared" si="95"/>
        <v>-1.0832507433102081</v>
      </c>
      <c r="H702" s="14">
        <f t="shared" si="96"/>
        <v>1.1734321728821184</v>
      </c>
      <c r="I702" s="19">
        <f t="shared" si="97"/>
        <v>-3.7350142081032295E-2</v>
      </c>
      <c r="K702" s="11">
        <f t="shared" si="98"/>
        <v>2.8381816749622422</v>
      </c>
      <c r="L702" s="11">
        <f t="shared" si="99"/>
        <v>1.1618183250377578</v>
      </c>
      <c r="M702" s="11">
        <f t="shared" si="100"/>
        <v>1.349821820393541</v>
      </c>
    </row>
    <row r="703" spans="2:13">
      <c r="B703" t="s">
        <v>743</v>
      </c>
      <c r="C703" s="34">
        <v>0.77200000000000002</v>
      </c>
      <c r="D703" s="14">
        <f t="shared" si="93"/>
        <v>-0.14352031714568936</v>
      </c>
      <c r="E703" s="14">
        <f t="shared" si="94"/>
        <v>2.0598081433599254E-2</v>
      </c>
      <c r="F703" s="2">
        <v>3</v>
      </c>
      <c r="G703" s="14">
        <f t="shared" si="95"/>
        <v>-8.3250743310208097E-2</v>
      </c>
      <c r="H703" s="14">
        <f t="shared" si="96"/>
        <v>6.9306862617021583E-3</v>
      </c>
      <c r="I703" s="19">
        <f t="shared" si="97"/>
        <v>1.1948173082495442E-2</v>
      </c>
      <c r="K703" s="11">
        <f t="shared" si="98"/>
        <v>3.2437837104158658</v>
      </c>
      <c r="L703" s="11">
        <f t="shared" si="99"/>
        <v>-0.24378371041586577</v>
      </c>
      <c r="M703" s="11">
        <f t="shared" si="100"/>
        <v>5.9430497464126701E-2</v>
      </c>
    </row>
    <row r="704" spans="2:13">
      <c r="B704" t="s">
        <v>744</v>
      </c>
      <c r="C704" s="34">
        <v>0.57199999999999995</v>
      </c>
      <c r="D704" s="14">
        <f t="shared" si="93"/>
        <v>5.6479682854310709E-2</v>
      </c>
      <c r="E704" s="14">
        <f t="shared" si="94"/>
        <v>3.1899545753235189E-3</v>
      </c>
      <c r="F704" s="2">
        <v>1</v>
      </c>
      <c r="G704" s="14">
        <f t="shared" si="95"/>
        <v>1.9167492566897919</v>
      </c>
      <c r="H704" s="14">
        <f t="shared" si="96"/>
        <v>3.6739277130208698</v>
      </c>
      <c r="I704" s="19">
        <f t="shared" si="97"/>
        <v>0.10825739012907523</v>
      </c>
      <c r="K704" s="11">
        <f t="shared" si="98"/>
        <v>2.7880510863106709</v>
      </c>
      <c r="L704" s="11">
        <f t="shared" si="99"/>
        <v>-1.7880510863106709</v>
      </c>
      <c r="M704" s="11">
        <f t="shared" si="100"/>
        <v>3.1971266872567701</v>
      </c>
    </row>
    <row r="705" spans="2:13">
      <c r="B705" t="s">
        <v>745</v>
      </c>
      <c r="C705" s="34">
        <v>0.70599999999999996</v>
      </c>
      <c r="D705" s="14">
        <f t="shared" si="93"/>
        <v>-7.7520317145689299E-2</v>
      </c>
      <c r="E705" s="14">
        <f t="shared" si="94"/>
        <v>6.0093995703682504E-3</v>
      </c>
      <c r="F705" s="2">
        <v>5</v>
      </c>
      <c r="G705" s="14">
        <f t="shared" si="95"/>
        <v>-2.0832507433102081</v>
      </c>
      <c r="H705" s="14">
        <f t="shared" si="96"/>
        <v>4.3399336595025346</v>
      </c>
      <c r="I705" s="19">
        <f t="shared" si="97"/>
        <v>0.16149425831540029</v>
      </c>
      <c r="K705" s="11">
        <f t="shared" si="98"/>
        <v>3.0933919444611515</v>
      </c>
      <c r="L705" s="11">
        <f t="shared" si="99"/>
        <v>1.9066080555388485</v>
      </c>
      <c r="M705" s="11">
        <f t="shared" si="100"/>
        <v>3.6351542774456287</v>
      </c>
    </row>
    <row r="706" spans="2:13">
      <c r="B706" t="s">
        <v>746</v>
      </c>
      <c r="C706" s="34">
        <v>0.43099999999999999</v>
      </c>
      <c r="D706" s="14">
        <f t="shared" si="93"/>
        <v>0.19747968285431067</v>
      </c>
      <c r="E706" s="14">
        <f t="shared" si="94"/>
        <v>3.8998225140239123E-2</v>
      </c>
      <c r="F706" s="2">
        <v>1</v>
      </c>
      <c r="G706" s="14">
        <f t="shared" si="95"/>
        <v>1.9167492566897919</v>
      </c>
      <c r="H706" s="14">
        <f t="shared" si="96"/>
        <v>3.6739277130208698</v>
      </c>
      <c r="I706" s="19">
        <f t="shared" si="97"/>
        <v>0.37851903532233583</v>
      </c>
      <c r="K706" s="11">
        <f t="shared" si="98"/>
        <v>2.4667595863165084</v>
      </c>
      <c r="L706" s="11">
        <f t="shared" si="99"/>
        <v>-1.4667595863165084</v>
      </c>
      <c r="M706" s="11">
        <f t="shared" si="100"/>
        <v>2.1513836840513747</v>
      </c>
    </row>
    <row r="707" spans="2:13">
      <c r="B707" t="s">
        <v>747</v>
      </c>
      <c r="C707" s="34">
        <v>0.74</v>
      </c>
      <c r="D707" s="14">
        <f t="shared" si="93"/>
        <v>-0.11152031714568933</v>
      </c>
      <c r="E707" s="14">
        <f t="shared" si="94"/>
        <v>1.2436781136275129E-2</v>
      </c>
      <c r="F707" s="2">
        <v>1</v>
      </c>
      <c r="G707" s="14">
        <f t="shared" si="95"/>
        <v>1.9167492566897919</v>
      </c>
      <c r="H707" s="14">
        <f t="shared" si="96"/>
        <v>3.6739277130208698</v>
      </c>
      <c r="I707" s="19">
        <f t="shared" si="97"/>
        <v>-0.21375648499480987</v>
      </c>
      <c r="K707" s="11">
        <f t="shared" si="98"/>
        <v>3.1708664905590345</v>
      </c>
      <c r="L707" s="11">
        <f t="shared" si="99"/>
        <v>-2.1708664905590345</v>
      </c>
      <c r="M707" s="11">
        <f t="shared" si="100"/>
        <v>4.7126613198320983</v>
      </c>
    </row>
    <row r="708" spans="2:13">
      <c r="B708" t="s">
        <v>748</v>
      </c>
      <c r="C708" s="34">
        <v>0.46899999999999997</v>
      </c>
      <c r="D708" s="14">
        <f t="shared" si="93"/>
        <v>0.15947968285431069</v>
      </c>
      <c r="E708" s="14">
        <f t="shared" si="94"/>
        <v>2.5433769243311519E-2</v>
      </c>
      <c r="F708" s="2">
        <v>1</v>
      </c>
      <c r="G708" s="14">
        <f t="shared" si="95"/>
        <v>1.9167492566897919</v>
      </c>
      <c r="H708" s="14">
        <f t="shared" si="96"/>
        <v>3.6739277130208698</v>
      </c>
      <c r="I708" s="19">
        <f t="shared" si="97"/>
        <v>0.30568256356812379</v>
      </c>
      <c r="K708" s="11">
        <f t="shared" si="98"/>
        <v>2.5533487848964955</v>
      </c>
      <c r="L708" s="11">
        <f t="shared" si="99"/>
        <v>-1.5533487848964955</v>
      </c>
      <c r="M708" s="11">
        <f t="shared" si="100"/>
        <v>2.4128924475394191</v>
      </c>
    </row>
    <row r="709" spans="2:13">
      <c r="B709" t="s">
        <v>749</v>
      </c>
      <c r="C709" s="34">
        <v>0.64200000000000002</v>
      </c>
      <c r="D709" s="14">
        <f t="shared" si="93"/>
        <v>-1.3520317145689353E-2</v>
      </c>
      <c r="E709" s="14">
        <f t="shared" si="94"/>
        <v>1.8279897572002151E-4</v>
      </c>
      <c r="F709" s="2">
        <v>1</v>
      </c>
      <c r="G709" s="14">
        <f t="shared" si="95"/>
        <v>1.9167492566897919</v>
      </c>
      <c r="H709" s="14">
        <f t="shared" si="96"/>
        <v>3.6739277130208698</v>
      </c>
      <c r="I709" s="19">
        <f t="shared" si="97"/>
        <v>-2.5915057839210318E-2</v>
      </c>
      <c r="K709" s="11">
        <f t="shared" si="98"/>
        <v>2.9475575047474889</v>
      </c>
      <c r="L709" s="11">
        <f t="shared" si="99"/>
        <v>-1.9475575047474889</v>
      </c>
      <c r="M709" s="11">
        <f t="shared" si="100"/>
        <v>3.7929802342982653</v>
      </c>
    </row>
    <row r="710" spans="2:13">
      <c r="B710" t="s">
        <v>750</v>
      </c>
      <c r="C710" s="34">
        <v>0.57199999999999995</v>
      </c>
      <c r="D710" s="14">
        <f t="shared" si="93"/>
        <v>5.6479682854310709E-2</v>
      </c>
      <c r="E710" s="14">
        <f t="shared" si="94"/>
        <v>3.1899545753235189E-3</v>
      </c>
      <c r="F710" s="2">
        <v>1</v>
      </c>
      <c r="G710" s="14">
        <f t="shared" si="95"/>
        <v>1.9167492566897919</v>
      </c>
      <c r="H710" s="14">
        <f t="shared" si="96"/>
        <v>3.6739277130208698</v>
      </c>
      <c r="I710" s="19">
        <f t="shared" si="97"/>
        <v>0.10825739012907523</v>
      </c>
      <c r="K710" s="11">
        <f t="shared" si="98"/>
        <v>2.7880510863106709</v>
      </c>
      <c r="L710" s="11">
        <f t="shared" si="99"/>
        <v>-1.7880510863106709</v>
      </c>
      <c r="M710" s="11">
        <f t="shared" si="100"/>
        <v>3.1971266872567701</v>
      </c>
    </row>
    <row r="711" spans="2:13">
      <c r="B711" t="s">
        <v>751</v>
      </c>
      <c r="C711" s="34">
        <v>0.51400000000000001</v>
      </c>
      <c r="D711" s="14">
        <f t="shared" si="93"/>
        <v>0.11447968285431065</v>
      </c>
      <c r="E711" s="14">
        <f t="shared" si="94"/>
        <v>1.3105597786423548E-2</v>
      </c>
      <c r="F711" s="2">
        <v>1</v>
      </c>
      <c r="G711" s="14">
        <f t="shared" si="95"/>
        <v>1.9167492566897919</v>
      </c>
      <c r="H711" s="14">
        <f t="shared" si="96"/>
        <v>3.6739277130208698</v>
      </c>
      <c r="I711" s="19">
        <f t="shared" si="97"/>
        <v>0.21942884701708304</v>
      </c>
      <c r="K711" s="11">
        <f t="shared" si="98"/>
        <v>2.6558886253201646</v>
      </c>
      <c r="L711" s="11">
        <f t="shared" si="99"/>
        <v>-1.6558886253201646</v>
      </c>
      <c r="M711" s="11">
        <f t="shared" si="100"/>
        <v>2.7419671394647045</v>
      </c>
    </row>
    <row r="712" spans="2:13">
      <c r="B712" t="s">
        <v>752</v>
      </c>
      <c r="C712" s="34">
        <v>0.84299999999999997</v>
      </c>
      <c r="D712" s="14">
        <f t="shared" si="93"/>
        <v>-0.21452031714568931</v>
      </c>
      <c r="E712" s="14">
        <f t="shared" si="94"/>
        <v>4.6018966468287126E-2</v>
      </c>
      <c r="F712" s="2">
        <v>1</v>
      </c>
      <c r="G712" s="14">
        <f t="shared" si="95"/>
        <v>1.9167492566897919</v>
      </c>
      <c r="H712" s="14">
        <f t="shared" si="96"/>
        <v>3.6739277130208698</v>
      </c>
      <c r="I712" s="19">
        <f t="shared" si="97"/>
        <v>-0.4111816584338584</v>
      </c>
      <c r="K712" s="11">
        <f t="shared" si="98"/>
        <v>3.4055687919732103</v>
      </c>
      <c r="L712" s="11">
        <f t="shared" si="99"/>
        <v>-2.4055687919732103</v>
      </c>
      <c r="M712" s="11">
        <f t="shared" si="100"/>
        <v>5.78676121291545</v>
      </c>
    </row>
    <row r="713" spans="2:13">
      <c r="B713" t="s">
        <v>753</v>
      </c>
      <c r="C713" s="34">
        <v>0.52100000000000002</v>
      </c>
      <c r="D713" s="14">
        <f t="shared" si="93"/>
        <v>0.10747968285431064</v>
      </c>
      <c r="E713" s="14">
        <f t="shared" si="94"/>
        <v>1.1551882226463197E-2</v>
      </c>
      <c r="F713" s="2">
        <v>5</v>
      </c>
      <c r="G713" s="14">
        <f t="shared" si="95"/>
        <v>-2.0832507433102081</v>
      </c>
      <c r="H713" s="14">
        <f t="shared" si="96"/>
        <v>4.3399336595025346</v>
      </c>
      <c r="I713" s="19">
        <f t="shared" si="97"/>
        <v>-0.22390712919698808</v>
      </c>
      <c r="K713" s="11">
        <f t="shared" si="98"/>
        <v>2.671839267163846</v>
      </c>
      <c r="L713" s="11">
        <f t="shared" si="99"/>
        <v>2.328160732836154</v>
      </c>
      <c r="M713" s="11">
        <f t="shared" si="100"/>
        <v>5.4203323979201778</v>
      </c>
    </row>
    <row r="714" spans="2:13">
      <c r="B714" t="s">
        <v>754</v>
      </c>
      <c r="C714" s="34">
        <v>0.54</v>
      </c>
      <c r="D714" s="14">
        <f t="shared" si="93"/>
        <v>8.8479682854310626E-2</v>
      </c>
      <c r="E714" s="14">
        <f t="shared" si="94"/>
        <v>7.82865427799939E-3</v>
      </c>
      <c r="F714" s="2">
        <v>3</v>
      </c>
      <c r="G714" s="14">
        <f t="shared" si="95"/>
        <v>-8.3250743310208097E-2</v>
      </c>
      <c r="H714" s="14">
        <f t="shared" si="96"/>
        <v>6.9306862617021583E-3</v>
      </c>
      <c r="I714" s="19">
        <f t="shared" si="97"/>
        <v>-7.3659993654728341E-3</v>
      </c>
      <c r="K714" s="11">
        <f t="shared" si="98"/>
        <v>2.71513386645384</v>
      </c>
      <c r="L714" s="11">
        <f t="shared" si="99"/>
        <v>0.28486613354615997</v>
      </c>
      <c r="M714" s="11">
        <f t="shared" si="100"/>
        <v>8.1148714041538644E-2</v>
      </c>
    </row>
    <row r="715" spans="2:13">
      <c r="B715" t="s">
        <v>755</v>
      </c>
      <c r="C715" s="34">
        <v>0.63600000000000001</v>
      </c>
      <c r="D715" s="14">
        <f t="shared" si="93"/>
        <v>-7.5203171456893481E-3</v>
      </c>
      <c r="E715" s="14">
        <f t="shared" si="94"/>
        <v>5.6555169971749183E-5</v>
      </c>
      <c r="F715" s="2">
        <v>1</v>
      </c>
      <c r="G715" s="14">
        <f t="shared" si="95"/>
        <v>1.9167492566897919</v>
      </c>
      <c r="H715" s="14">
        <f t="shared" si="96"/>
        <v>3.6739277130208698</v>
      </c>
      <c r="I715" s="19">
        <f t="shared" si="97"/>
        <v>-1.4414562299071555E-2</v>
      </c>
      <c r="K715" s="11">
        <f t="shared" si="98"/>
        <v>2.9338855260243335</v>
      </c>
      <c r="L715" s="11">
        <f t="shared" si="99"/>
        <v>-1.9338855260243335</v>
      </c>
      <c r="M715" s="11">
        <f t="shared" si="100"/>
        <v>3.7399132277664129</v>
      </c>
    </row>
    <row r="716" spans="2:13">
      <c r="B716" t="s">
        <v>756</v>
      </c>
      <c r="C716" s="34">
        <v>0.871</v>
      </c>
      <c r="D716" s="14">
        <f t="shared" si="93"/>
        <v>-0.24252031714568933</v>
      </c>
      <c r="E716" s="14">
        <f t="shared" si="94"/>
        <v>5.8816104228445736E-2</v>
      </c>
      <c r="F716" s="2">
        <v>1</v>
      </c>
      <c r="G716" s="14">
        <f t="shared" si="95"/>
        <v>1.9167492566897919</v>
      </c>
      <c r="H716" s="14">
        <f t="shared" si="96"/>
        <v>3.6739277130208698</v>
      </c>
      <c r="I716" s="19">
        <f t="shared" si="97"/>
        <v>-0.46485063762117262</v>
      </c>
      <c r="K716" s="11">
        <f t="shared" si="98"/>
        <v>3.4693713593479374</v>
      </c>
      <c r="L716" s="11">
        <f t="shared" si="99"/>
        <v>-2.4693713593479374</v>
      </c>
      <c r="M716" s="11">
        <f t="shared" si="100"/>
        <v>6.0977949103678801</v>
      </c>
    </row>
    <row r="717" spans="2:13">
      <c r="B717" t="s">
        <v>757</v>
      </c>
      <c r="C717" s="34">
        <v>0.71299999999999997</v>
      </c>
      <c r="D717" s="14">
        <f t="shared" si="93"/>
        <v>-8.4520317145689305E-2</v>
      </c>
      <c r="E717" s="14">
        <f t="shared" si="94"/>
        <v>7.1436840104079019E-3</v>
      </c>
      <c r="F717" s="2">
        <v>3</v>
      </c>
      <c r="G717" s="14">
        <f t="shared" si="95"/>
        <v>-8.3250743310208097E-2</v>
      </c>
      <c r="H717" s="14">
        <f t="shared" si="96"/>
        <v>6.9306862617021583E-3</v>
      </c>
      <c r="I717" s="19">
        <f t="shared" si="97"/>
        <v>7.0363792271931607E-3</v>
      </c>
      <c r="K717" s="11">
        <f t="shared" si="98"/>
        <v>3.109342586304833</v>
      </c>
      <c r="L717" s="11">
        <f t="shared" si="99"/>
        <v>-0.10934258630483296</v>
      </c>
      <c r="M717" s="11">
        <f t="shared" si="100"/>
        <v>1.1955801179829844E-2</v>
      </c>
    </row>
    <row r="718" spans="2:13">
      <c r="B718" t="s">
        <v>758</v>
      </c>
      <c r="C718" s="34">
        <v>0.64</v>
      </c>
      <c r="D718" s="14">
        <f t="shared" si="93"/>
        <v>-1.1520317145689352E-2</v>
      </c>
      <c r="E718" s="14">
        <f t="shared" si="94"/>
        <v>1.3271770713726405E-4</v>
      </c>
      <c r="F718" s="2">
        <v>4</v>
      </c>
      <c r="G718" s="14">
        <f t="shared" si="95"/>
        <v>-1.0832507433102081</v>
      </c>
      <c r="H718" s="14">
        <f t="shared" si="96"/>
        <v>1.1734321728821184</v>
      </c>
      <c r="I718" s="19">
        <f t="shared" si="97"/>
        <v>1.2479392111237326E-2</v>
      </c>
      <c r="K718" s="11">
        <f t="shared" si="98"/>
        <v>2.9430001785064372</v>
      </c>
      <c r="L718" s="11">
        <f t="shared" si="99"/>
        <v>1.0569998214935628</v>
      </c>
      <c r="M718" s="11">
        <f t="shared" si="100"/>
        <v>1.1172486226374234</v>
      </c>
    </row>
    <row r="719" spans="2:13">
      <c r="B719" t="s">
        <v>759</v>
      </c>
      <c r="C719" s="34">
        <v>0.59899999999999998</v>
      </c>
      <c r="D719" s="14">
        <f t="shared" si="93"/>
        <v>2.9479682854310685E-2</v>
      </c>
      <c r="E719" s="14">
        <f t="shared" si="94"/>
        <v>8.6905170119073939E-4</v>
      </c>
      <c r="F719" s="2">
        <v>1</v>
      </c>
      <c r="G719" s="14">
        <f t="shared" si="95"/>
        <v>1.9167492566897919</v>
      </c>
      <c r="H719" s="14">
        <f t="shared" si="96"/>
        <v>3.6739277130208698</v>
      </c>
      <c r="I719" s="19">
        <f t="shared" si="97"/>
        <v>5.650516019845081E-2</v>
      </c>
      <c r="K719" s="11">
        <f t="shared" si="98"/>
        <v>2.8495749905648724</v>
      </c>
      <c r="L719" s="11">
        <f t="shared" si="99"/>
        <v>-1.8495749905648724</v>
      </c>
      <c r="M719" s="11">
        <f t="shared" si="100"/>
        <v>3.4209276457230477</v>
      </c>
    </row>
    <row r="720" spans="2:13">
      <c r="B720" t="s">
        <v>760</v>
      </c>
      <c r="C720" s="34">
        <v>0.67800000000000005</v>
      </c>
      <c r="D720" s="14">
        <f t="shared" si="93"/>
        <v>-4.9520317145689385E-2</v>
      </c>
      <c r="E720" s="14">
        <f t="shared" si="94"/>
        <v>2.4522618102096583E-3</v>
      </c>
      <c r="F720" s="2">
        <v>3</v>
      </c>
      <c r="G720" s="14">
        <f t="shared" si="95"/>
        <v>-8.3250743310208097E-2</v>
      </c>
      <c r="H720" s="14">
        <f t="shared" si="96"/>
        <v>6.9306862617021583E-3</v>
      </c>
      <c r="I720" s="19">
        <f t="shared" si="97"/>
        <v>4.1226032113358835E-3</v>
      </c>
      <c r="K720" s="11">
        <f t="shared" si="98"/>
        <v>3.0295893770864244</v>
      </c>
      <c r="L720" s="11">
        <f t="shared" si="99"/>
        <v>-2.9589377086424395E-2</v>
      </c>
      <c r="M720" s="11">
        <f t="shared" si="100"/>
        <v>8.7553123636261701E-4</v>
      </c>
    </row>
    <row r="721" spans="2:13">
      <c r="B721" t="s">
        <v>761</v>
      </c>
      <c r="C721" s="34">
        <v>0.68899999999999995</v>
      </c>
      <c r="D721" s="14">
        <f t="shared" si="93"/>
        <v>-6.0520317145689284E-2</v>
      </c>
      <c r="E721" s="14">
        <f t="shared" si="94"/>
        <v>3.6627087874148124E-3</v>
      </c>
      <c r="F721" s="2">
        <v>12</v>
      </c>
      <c r="G721" s="14">
        <f t="shared" si="95"/>
        <v>-9.0832507433102077</v>
      </c>
      <c r="H721" s="14">
        <f t="shared" si="96"/>
        <v>82.505444065845438</v>
      </c>
      <c r="I721" s="19">
        <f t="shared" si="97"/>
        <v>0.54972121569895172</v>
      </c>
      <c r="K721" s="11">
        <f t="shared" si="98"/>
        <v>3.0546546714122096</v>
      </c>
      <c r="L721" s="11">
        <f t="shared" si="99"/>
        <v>8.9453453285877913</v>
      </c>
      <c r="M721" s="11">
        <f t="shared" si="100"/>
        <v>80.019203047687427</v>
      </c>
    </row>
    <row r="722" spans="2:13">
      <c r="B722" t="s">
        <v>762</v>
      </c>
      <c r="C722" s="34">
        <v>0.75900000000000001</v>
      </c>
      <c r="D722" s="14">
        <f t="shared" ref="D722:D785" si="101">(C$1011-C722)</f>
        <v>-0.13052031714568935</v>
      </c>
      <c r="E722" s="14">
        <f t="shared" ref="E722:E785" si="102">D722^2</f>
        <v>1.7035553187811327E-2</v>
      </c>
      <c r="F722" s="2">
        <v>1</v>
      </c>
      <c r="G722" s="14">
        <f t="shared" ref="G722:G785" si="103">(F$1011-F722)</f>
        <v>1.9167492566897919</v>
      </c>
      <c r="H722" s="14">
        <f t="shared" ref="H722:H785" si="104">G722^2</f>
        <v>3.6739277130208698</v>
      </c>
      <c r="I722" s="19">
        <f t="shared" ref="I722:I785" si="105">D722*G722</f>
        <v>-0.25017472087191595</v>
      </c>
      <c r="K722" s="11">
        <f t="shared" ref="K722:K785" si="106">C722*$G$1015+$G$1018</f>
        <v>3.2141610898490285</v>
      </c>
      <c r="L722" s="11">
        <f t="shared" ref="L722:L785" si="107">F722-K722</f>
        <v>-2.2141610898490285</v>
      </c>
      <c r="M722" s="11">
        <f t="shared" ref="M722:M785" si="108">L722^2</f>
        <v>4.9025093318014372</v>
      </c>
    </row>
    <row r="723" spans="2:13">
      <c r="B723" t="s">
        <v>763</v>
      </c>
      <c r="C723" s="34">
        <v>0.75900000000000001</v>
      </c>
      <c r="D723" s="14">
        <f t="shared" si="101"/>
        <v>-0.13052031714568935</v>
      </c>
      <c r="E723" s="14">
        <f t="shared" si="102"/>
        <v>1.7035553187811327E-2</v>
      </c>
      <c r="F723" s="2">
        <v>1</v>
      </c>
      <c r="G723" s="14">
        <f t="shared" si="103"/>
        <v>1.9167492566897919</v>
      </c>
      <c r="H723" s="14">
        <f t="shared" si="104"/>
        <v>3.6739277130208698</v>
      </c>
      <c r="I723" s="19">
        <f t="shared" si="105"/>
        <v>-0.25017472087191595</v>
      </c>
      <c r="K723" s="11">
        <f t="shared" si="106"/>
        <v>3.2141610898490285</v>
      </c>
      <c r="L723" s="11">
        <f t="shared" si="107"/>
        <v>-2.2141610898490285</v>
      </c>
      <c r="M723" s="11">
        <f t="shared" si="108"/>
        <v>4.9025093318014372</v>
      </c>
    </row>
    <row r="724" spans="2:13">
      <c r="B724" t="s">
        <v>764</v>
      </c>
      <c r="C724" s="34">
        <v>0.61</v>
      </c>
      <c r="D724" s="14">
        <f t="shared" si="101"/>
        <v>1.8479682854310675E-2</v>
      </c>
      <c r="E724" s="14">
        <f t="shared" si="102"/>
        <v>3.4149867839590394E-4</v>
      </c>
      <c r="F724" s="2">
        <v>2</v>
      </c>
      <c r="G724" s="14">
        <f t="shared" si="103"/>
        <v>0.9167492566897919</v>
      </c>
      <c r="H724" s="14">
        <f t="shared" si="104"/>
        <v>0.84042919964128593</v>
      </c>
      <c r="I724" s="19">
        <f t="shared" si="105"/>
        <v>1.6941235520552402E-2</v>
      </c>
      <c r="K724" s="11">
        <f t="shared" si="106"/>
        <v>2.874640284890658</v>
      </c>
      <c r="L724" s="11">
        <f t="shared" si="107"/>
        <v>-0.87464028489065804</v>
      </c>
      <c r="M724" s="11">
        <f t="shared" si="108"/>
        <v>0.76499562795361142</v>
      </c>
    </row>
    <row r="725" spans="2:13">
      <c r="B725" t="s">
        <v>765</v>
      </c>
      <c r="C725" s="34">
        <v>0.70699999999999996</v>
      </c>
      <c r="D725" s="14">
        <f t="shared" si="101"/>
        <v>-7.85203171456893E-2</v>
      </c>
      <c r="E725" s="14">
        <f t="shared" si="102"/>
        <v>6.165440204659629E-3</v>
      </c>
      <c r="F725" s="2">
        <v>2</v>
      </c>
      <c r="G725" s="14">
        <f t="shared" si="103"/>
        <v>0.9167492566897919</v>
      </c>
      <c r="H725" s="14">
        <f t="shared" si="104"/>
        <v>0.84042919964128593</v>
      </c>
      <c r="I725" s="19">
        <f t="shared" si="105"/>
        <v>-7.1983442378357382E-2</v>
      </c>
      <c r="K725" s="11">
        <f t="shared" si="106"/>
        <v>3.0956706075816776</v>
      </c>
      <c r="L725" s="11">
        <f t="shared" si="107"/>
        <v>-1.0956706075816776</v>
      </c>
      <c r="M725" s="11">
        <f t="shared" si="108"/>
        <v>1.2004940803184025</v>
      </c>
    </row>
    <row r="726" spans="2:13">
      <c r="B726" t="s">
        <v>766</v>
      </c>
      <c r="C726" s="34">
        <v>0.96699999999999997</v>
      </c>
      <c r="D726" s="14">
        <f t="shared" si="101"/>
        <v>-0.33852031714568931</v>
      </c>
      <c r="E726" s="14">
        <f t="shared" si="102"/>
        <v>0.11459600512041807</v>
      </c>
      <c r="F726" s="2">
        <v>7</v>
      </c>
      <c r="G726" s="14">
        <f t="shared" si="103"/>
        <v>-4.0832507433102077</v>
      </c>
      <c r="H726" s="14">
        <f t="shared" si="104"/>
        <v>16.672936632743362</v>
      </c>
      <c r="I726" s="19">
        <f t="shared" si="105"/>
        <v>1.3822633366107431</v>
      </c>
      <c r="K726" s="11">
        <f t="shared" si="106"/>
        <v>3.6881230189184304</v>
      </c>
      <c r="L726" s="11">
        <f t="shared" si="107"/>
        <v>3.3118769810815696</v>
      </c>
      <c r="M726" s="11">
        <f t="shared" si="108"/>
        <v>10.968529137817971</v>
      </c>
    </row>
    <row r="727" spans="2:13">
      <c r="B727" t="s">
        <v>767</v>
      </c>
      <c r="C727" s="34">
        <v>0.74199999999999999</v>
      </c>
      <c r="D727" s="14">
        <f t="shared" si="101"/>
        <v>-0.11352031714568933</v>
      </c>
      <c r="E727" s="14">
        <f t="shared" si="102"/>
        <v>1.2886862404857887E-2</v>
      </c>
      <c r="F727" s="2">
        <v>7</v>
      </c>
      <c r="G727" s="14">
        <f t="shared" si="103"/>
        <v>-4.0832507433102077</v>
      </c>
      <c r="H727" s="14">
        <f t="shared" si="104"/>
        <v>16.672936632743362</v>
      </c>
      <c r="I727" s="19">
        <f t="shared" si="105"/>
        <v>0.46353191936594645</v>
      </c>
      <c r="K727" s="11">
        <f t="shared" si="106"/>
        <v>3.1754238168000866</v>
      </c>
      <c r="L727" s="11">
        <f t="shared" si="107"/>
        <v>3.8245761831999134</v>
      </c>
      <c r="M727" s="11">
        <f t="shared" si="108"/>
        <v>14.627382981100018</v>
      </c>
    </row>
    <row r="728" spans="2:13">
      <c r="B728" t="s">
        <v>768</v>
      </c>
      <c r="C728" s="34">
        <v>0.64800000000000002</v>
      </c>
      <c r="D728" s="14">
        <f t="shared" si="101"/>
        <v>-1.9520317145689359E-2</v>
      </c>
      <c r="E728" s="14">
        <f t="shared" si="102"/>
        <v>3.8104278146829394E-4</v>
      </c>
      <c r="F728" s="2">
        <v>4</v>
      </c>
      <c r="G728" s="14">
        <f t="shared" si="103"/>
        <v>-1.0832507433102081</v>
      </c>
      <c r="H728" s="14">
        <f t="shared" si="104"/>
        <v>1.1734321728821184</v>
      </c>
      <c r="I728" s="19">
        <f t="shared" si="105"/>
        <v>2.1145398057718999E-2</v>
      </c>
      <c r="K728" s="11">
        <f t="shared" si="106"/>
        <v>2.9612294834706452</v>
      </c>
      <c r="L728" s="11">
        <f t="shared" si="107"/>
        <v>1.0387705165293548</v>
      </c>
      <c r="M728" s="11">
        <f t="shared" si="108"/>
        <v>1.0790441860106625</v>
      </c>
    </row>
    <row r="729" spans="2:13">
      <c r="B729" t="s">
        <v>769</v>
      </c>
      <c r="C729" s="34">
        <v>0.66200000000000003</v>
      </c>
      <c r="D729" s="14">
        <f t="shared" si="101"/>
        <v>-3.3520317145689371E-2</v>
      </c>
      <c r="E729" s="14">
        <f t="shared" si="102"/>
        <v>1.1236116615475969E-3</v>
      </c>
      <c r="F729" s="2">
        <v>4</v>
      </c>
      <c r="G729" s="14">
        <f t="shared" si="103"/>
        <v>-1.0832507433102081</v>
      </c>
      <c r="H729" s="14">
        <f t="shared" si="104"/>
        <v>1.1734321728821184</v>
      </c>
      <c r="I729" s="19">
        <f t="shared" si="105"/>
        <v>3.6310908464061924E-2</v>
      </c>
      <c r="K729" s="11">
        <f t="shared" si="106"/>
        <v>2.993130767158009</v>
      </c>
      <c r="L729" s="11">
        <f t="shared" si="107"/>
        <v>1.006869232841991</v>
      </c>
      <c r="M729" s="11">
        <f t="shared" si="108"/>
        <v>1.0137856520438195</v>
      </c>
    </row>
    <row r="730" spans="2:13">
      <c r="B730" t="s">
        <v>770</v>
      </c>
      <c r="C730" s="34">
        <v>0.78700000000000003</v>
      </c>
      <c r="D730" s="14">
        <f t="shared" si="101"/>
        <v>-0.15852031714568937</v>
      </c>
      <c r="E730" s="14">
        <f t="shared" si="102"/>
        <v>2.5128690947969941E-2</v>
      </c>
      <c r="F730" s="2">
        <v>1</v>
      </c>
      <c r="G730" s="14">
        <f t="shared" si="103"/>
        <v>1.9167492566897919</v>
      </c>
      <c r="H730" s="14">
        <f t="shared" si="104"/>
        <v>3.6739277130208698</v>
      </c>
      <c r="I730" s="19">
        <f t="shared" si="105"/>
        <v>-0.30384370005923017</v>
      </c>
      <c r="K730" s="11">
        <f t="shared" si="106"/>
        <v>3.2779636572237556</v>
      </c>
      <c r="L730" s="11">
        <f t="shared" si="107"/>
        <v>-2.2779636572237556</v>
      </c>
      <c r="M730" s="11">
        <f t="shared" si="108"/>
        <v>5.1891184236322276</v>
      </c>
    </row>
    <row r="731" spans="2:13">
      <c r="B731" t="s">
        <v>771</v>
      </c>
      <c r="C731" s="34">
        <v>0.57199999999999995</v>
      </c>
      <c r="D731" s="14">
        <f t="shared" si="101"/>
        <v>5.6479682854310709E-2</v>
      </c>
      <c r="E731" s="14">
        <f t="shared" si="102"/>
        <v>3.1899545753235189E-3</v>
      </c>
      <c r="F731" s="2">
        <v>1</v>
      </c>
      <c r="G731" s="14">
        <f t="shared" si="103"/>
        <v>1.9167492566897919</v>
      </c>
      <c r="H731" s="14">
        <f t="shared" si="104"/>
        <v>3.6739277130208698</v>
      </c>
      <c r="I731" s="19">
        <f t="shared" si="105"/>
        <v>0.10825739012907523</v>
      </c>
      <c r="K731" s="11">
        <f t="shared" si="106"/>
        <v>2.7880510863106709</v>
      </c>
      <c r="L731" s="11">
        <f t="shared" si="107"/>
        <v>-1.7880510863106709</v>
      </c>
      <c r="M731" s="11">
        <f t="shared" si="108"/>
        <v>3.1971266872567701</v>
      </c>
    </row>
    <row r="732" spans="2:13">
      <c r="B732" t="s">
        <v>771</v>
      </c>
      <c r="C732" s="34">
        <v>0.57199999999999995</v>
      </c>
      <c r="D732" s="14">
        <f t="shared" si="101"/>
        <v>5.6479682854310709E-2</v>
      </c>
      <c r="E732" s="14">
        <f t="shared" si="102"/>
        <v>3.1899545753235189E-3</v>
      </c>
      <c r="F732" s="2">
        <v>1</v>
      </c>
      <c r="G732" s="14">
        <f t="shared" si="103"/>
        <v>1.9167492566897919</v>
      </c>
      <c r="H732" s="14">
        <f t="shared" si="104"/>
        <v>3.6739277130208698</v>
      </c>
      <c r="I732" s="19">
        <f t="shared" si="105"/>
        <v>0.10825739012907523</v>
      </c>
      <c r="K732" s="11">
        <f t="shared" si="106"/>
        <v>2.7880510863106709</v>
      </c>
      <c r="L732" s="11">
        <f t="shared" si="107"/>
        <v>-1.7880510863106709</v>
      </c>
      <c r="M732" s="11">
        <f t="shared" si="108"/>
        <v>3.1971266872567701</v>
      </c>
    </row>
    <row r="733" spans="2:13">
      <c r="B733" t="s">
        <v>772</v>
      </c>
      <c r="C733" s="34">
        <v>0.82499999999999996</v>
      </c>
      <c r="D733" s="14">
        <f t="shared" si="101"/>
        <v>-0.19652031714568929</v>
      </c>
      <c r="E733" s="14">
        <f t="shared" si="102"/>
        <v>3.8620235051042298E-2</v>
      </c>
      <c r="F733" s="2">
        <v>12</v>
      </c>
      <c r="G733" s="14">
        <f t="shared" si="103"/>
        <v>-9.0832507433102077</v>
      </c>
      <c r="H733" s="14">
        <f t="shared" si="104"/>
        <v>82.505444065845438</v>
      </c>
      <c r="I733" s="19">
        <f t="shared" si="105"/>
        <v>1.78504331678914</v>
      </c>
      <c r="K733" s="11">
        <f t="shared" si="106"/>
        <v>3.3645528558037423</v>
      </c>
      <c r="L733" s="11">
        <f t="shared" si="107"/>
        <v>8.6354471441962577</v>
      </c>
      <c r="M733" s="11">
        <f t="shared" si="108"/>
        <v>74.570947380207301</v>
      </c>
    </row>
    <row r="734" spans="2:13">
      <c r="B734" t="s">
        <v>773</v>
      </c>
      <c r="C734" s="34">
        <v>0.78500000000000003</v>
      </c>
      <c r="D734" s="14">
        <f t="shared" si="101"/>
        <v>-0.15652031714568937</v>
      </c>
      <c r="E734" s="14">
        <f t="shared" si="102"/>
        <v>2.4498609679387183E-2</v>
      </c>
      <c r="F734" s="2">
        <v>2</v>
      </c>
      <c r="G734" s="14">
        <f t="shared" si="103"/>
        <v>0.9167492566897919</v>
      </c>
      <c r="H734" s="14">
        <f t="shared" si="104"/>
        <v>0.84042919964128593</v>
      </c>
      <c r="I734" s="19">
        <f t="shared" si="105"/>
        <v>-0.14348988440016122</v>
      </c>
      <c r="K734" s="11">
        <f t="shared" si="106"/>
        <v>3.2734063309827035</v>
      </c>
      <c r="L734" s="11">
        <f t="shared" si="107"/>
        <v>-1.2734063309827035</v>
      </c>
      <c r="M734" s="11">
        <f t="shared" si="108"/>
        <v>1.6215636837868306</v>
      </c>
    </row>
    <row r="735" spans="2:13">
      <c r="B735" t="s">
        <v>774</v>
      </c>
      <c r="C735" s="34">
        <v>0.79900000000000004</v>
      </c>
      <c r="D735" s="14">
        <f t="shared" si="101"/>
        <v>-0.17052031714568938</v>
      </c>
      <c r="E735" s="14">
        <f t="shared" si="102"/>
        <v>2.9077178559466489E-2</v>
      </c>
      <c r="F735" s="2">
        <v>1</v>
      </c>
      <c r="G735" s="14">
        <f t="shared" si="103"/>
        <v>1.9167492566897919</v>
      </c>
      <c r="H735" s="14">
        <f t="shared" si="104"/>
        <v>3.6739277130208698</v>
      </c>
      <c r="I735" s="19">
        <f t="shared" si="105"/>
        <v>-0.3268446911395077</v>
      </c>
      <c r="K735" s="11">
        <f t="shared" si="106"/>
        <v>3.3053076146700673</v>
      </c>
      <c r="L735" s="11">
        <f t="shared" si="107"/>
        <v>-2.3053076146700673</v>
      </c>
      <c r="M735" s="11">
        <f t="shared" si="108"/>
        <v>5.3144431982557956</v>
      </c>
    </row>
    <row r="736" spans="2:13">
      <c r="B736" t="s">
        <v>775</v>
      </c>
      <c r="C736" s="34">
        <v>0.377</v>
      </c>
      <c r="D736" s="14">
        <f t="shared" si="101"/>
        <v>0.25147968285431066</v>
      </c>
      <c r="E736" s="14">
        <f t="shared" si="102"/>
        <v>6.3242030888504677E-2</v>
      </c>
      <c r="F736" s="2">
        <v>2</v>
      </c>
      <c r="G736" s="14">
        <f t="shared" si="103"/>
        <v>0.9167492566897919</v>
      </c>
      <c r="H736" s="14">
        <f t="shared" si="104"/>
        <v>0.84042919964128593</v>
      </c>
      <c r="I736" s="19">
        <f t="shared" si="105"/>
        <v>0.2305438123292739</v>
      </c>
      <c r="K736" s="11">
        <f t="shared" si="106"/>
        <v>2.3437117778081058</v>
      </c>
      <c r="L736" s="11">
        <f t="shared" si="107"/>
        <v>-0.3437117778081058</v>
      </c>
      <c r="M736" s="11">
        <f t="shared" si="108"/>
        <v>0.11813778620400869</v>
      </c>
    </row>
    <row r="737" spans="2:13">
      <c r="B737" t="s">
        <v>776</v>
      </c>
      <c r="C737" s="34">
        <v>0.42199999999999999</v>
      </c>
      <c r="D737" s="14">
        <f t="shared" si="101"/>
        <v>0.20647968285431068</v>
      </c>
      <c r="E737" s="14">
        <f t="shared" si="102"/>
        <v>4.2633859431616718E-2</v>
      </c>
      <c r="F737" s="2">
        <v>2</v>
      </c>
      <c r="G737" s="14">
        <f t="shared" si="103"/>
        <v>0.9167492566897919</v>
      </c>
      <c r="H737" s="14">
        <f t="shared" si="104"/>
        <v>0.84042919964128593</v>
      </c>
      <c r="I737" s="19">
        <f t="shared" si="105"/>
        <v>0.18929009577823327</v>
      </c>
      <c r="K737" s="11">
        <f t="shared" si="106"/>
        <v>2.4462516182317748</v>
      </c>
      <c r="L737" s="11">
        <f t="shared" si="107"/>
        <v>-0.44625161823177484</v>
      </c>
      <c r="M737" s="11">
        <f t="shared" si="108"/>
        <v>0.19914050677447773</v>
      </c>
    </row>
    <row r="738" spans="2:13">
      <c r="B738" t="s">
        <v>777</v>
      </c>
      <c r="C738" s="34">
        <v>0.70099999999999996</v>
      </c>
      <c r="D738" s="14">
        <f t="shared" si="101"/>
        <v>-7.2520317145689295E-2</v>
      </c>
      <c r="E738" s="14">
        <f t="shared" si="102"/>
        <v>5.2591963989113569E-3</v>
      </c>
      <c r="F738" s="2">
        <v>5</v>
      </c>
      <c r="G738" s="14">
        <f t="shared" si="103"/>
        <v>-2.0832507433102081</v>
      </c>
      <c r="H738" s="14">
        <f t="shared" si="104"/>
        <v>4.3399336595025346</v>
      </c>
      <c r="I738" s="19">
        <f t="shared" si="105"/>
        <v>0.15107800459884926</v>
      </c>
      <c r="K738" s="11">
        <f t="shared" si="106"/>
        <v>3.0819986288585213</v>
      </c>
      <c r="L738" s="11">
        <f t="shared" si="107"/>
        <v>1.9180013711414787</v>
      </c>
      <c r="M738" s="11">
        <f t="shared" si="108"/>
        <v>3.6787292597005923</v>
      </c>
    </row>
    <row r="739" spans="2:13">
      <c r="B739" t="s">
        <v>778</v>
      </c>
      <c r="C739" s="34">
        <v>0.67600000000000005</v>
      </c>
      <c r="D739" s="14">
        <f t="shared" si="101"/>
        <v>-4.7520317145689384E-2</v>
      </c>
      <c r="E739" s="14">
        <f t="shared" si="102"/>
        <v>2.2581805416269003E-3</v>
      </c>
      <c r="F739" s="2">
        <v>1</v>
      </c>
      <c r="G739" s="14">
        <f t="shared" si="103"/>
        <v>1.9167492566897919</v>
      </c>
      <c r="H739" s="14">
        <f t="shared" si="104"/>
        <v>3.6739277130208698</v>
      </c>
      <c r="I739" s="19">
        <f t="shared" si="105"/>
        <v>-9.1084532566663295E-2</v>
      </c>
      <c r="K739" s="11">
        <f t="shared" si="106"/>
        <v>3.0250320508453723</v>
      </c>
      <c r="L739" s="11">
        <f t="shared" si="107"/>
        <v>-2.0250320508453723</v>
      </c>
      <c r="M739" s="11">
        <f t="shared" si="108"/>
        <v>4.1007548069510147</v>
      </c>
    </row>
    <row r="740" spans="2:13">
      <c r="B740" t="s">
        <v>779</v>
      </c>
      <c r="C740" s="34">
        <v>0.51100000000000001</v>
      </c>
      <c r="D740" s="14">
        <f t="shared" si="101"/>
        <v>0.11747968285431065</v>
      </c>
      <c r="E740" s="14">
        <f t="shared" si="102"/>
        <v>1.3801475883549413E-2</v>
      </c>
      <c r="F740" s="2">
        <v>3</v>
      </c>
      <c r="G740" s="14">
        <f t="shared" si="103"/>
        <v>-8.3250743310208097E-2</v>
      </c>
      <c r="H740" s="14">
        <f t="shared" si="104"/>
        <v>6.9306862617021583E-3</v>
      </c>
      <c r="I740" s="19">
        <f t="shared" si="105"/>
        <v>-9.7802709214688706E-3</v>
      </c>
      <c r="K740" s="11">
        <f t="shared" si="106"/>
        <v>2.6490526359585864</v>
      </c>
      <c r="L740" s="11">
        <f t="shared" si="107"/>
        <v>0.35094736404141358</v>
      </c>
      <c r="M740" s="11">
        <f t="shared" si="108"/>
        <v>0.12316405232761647</v>
      </c>
    </row>
    <row r="741" spans="2:13">
      <c r="B741" t="s">
        <v>780</v>
      </c>
      <c r="C741" s="34">
        <v>0.37</v>
      </c>
      <c r="D741" s="14">
        <f t="shared" si="101"/>
        <v>0.25847968285431067</v>
      </c>
      <c r="E741" s="14">
        <f t="shared" si="102"/>
        <v>6.681174644846502E-2</v>
      </c>
      <c r="F741" s="2">
        <v>1</v>
      </c>
      <c r="G741" s="14">
        <f t="shared" si="103"/>
        <v>1.9167492566897919</v>
      </c>
      <c r="H741" s="14">
        <f t="shared" si="104"/>
        <v>3.6739277130208698</v>
      </c>
      <c r="I741" s="19">
        <f t="shared" si="105"/>
        <v>0.4954407399804131</v>
      </c>
      <c r="K741" s="11">
        <f t="shared" si="106"/>
        <v>2.3277611359644244</v>
      </c>
      <c r="L741" s="11">
        <f t="shared" si="107"/>
        <v>-1.3277611359644244</v>
      </c>
      <c r="M741" s="11">
        <f t="shared" si="108"/>
        <v>1.7629496341775386</v>
      </c>
    </row>
    <row r="742" spans="2:13">
      <c r="B742" t="s">
        <v>781</v>
      </c>
      <c r="C742" s="34">
        <v>0.83399999999999996</v>
      </c>
      <c r="D742" s="14">
        <f t="shared" si="101"/>
        <v>-0.2055203171456893</v>
      </c>
      <c r="E742" s="14">
        <f t="shared" si="102"/>
        <v>4.2238600759664714E-2</v>
      </c>
      <c r="F742" s="2">
        <v>1</v>
      </c>
      <c r="G742" s="14">
        <f t="shared" si="103"/>
        <v>1.9167492566897919</v>
      </c>
      <c r="H742" s="14">
        <f t="shared" si="104"/>
        <v>3.6739277130208698</v>
      </c>
      <c r="I742" s="19">
        <f t="shared" si="105"/>
        <v>-0.39393091512365025</v>
      </c>
      <c r="K742" s="11">
        <f t="shared" si="106"/>
        <v>3.3850608238884758</v>
      </c>
      <c r="L742" s="11">
        <f t="shared" si="107"/>
        <v>-2.3850608238884758</v>
      </c>
      <c r="M742" s="11">
        <f t="shared" si="108"/>
        <v>5.6885151336475754</v>
      </c>
    </row>
    <row r="743" spans="2:13">
      <c r="B743" t="s">
        <v>782</v>
      </c>
      <c r="C743" s="34">
        <v>0.73899999999999999</v>
      </c>
      <c r="D743" s="14">
        <f t="shared" si="101"/>
        <v>-0.11052031714568933</v>
      </c>
      <c r="E743" s="14">
        <f t="shared" si="102"/>
        <v>1.2214740501983751E-2</v>
      </c>
      <c r="F743" s="2">
        <v>5</v>
      </c>
      <c r="G743" s="14">
        <f t="shared" si="103"/>
        <v>-2.0832507433102081</v>
      </c>
      <c r="H743" s="14">
        <f t="shared" si="104"/>
        <v>4.3399336595025346</v>
      </c>
      <c r="I743" s="19">
        <f t="shared" si="105"/>
        <v>0.23024153284463722</v>
      </c>
      <c r="K743" s="11">
        <f t="shared" si="106"/>
        <v>3.1685878274385084</v>
      </c>
      <c r="L743" s="11">
        <f t="shared" si="107"/>
        <v>1.8314121725614916</v>
      </c>
      <c r="M743" s="11">
        <f t="shared" si="108"/>
        <v>3.3540705458064024</v>
      </c>
    </row>
    <row r="744" spans="2:13">
      <c r="B744" t="s">
        <v>783</v>
      </c>
      <c r="C744" s="34">
        <v>0.42599999999999999</v>
      </c>
      <c r="D744" s="14">
        <f t="shared" si="101"/>
        <v>0.20247968285431067</v>
      </c>
      <c r="E744" s="14">
        <f t="shared" si="102"/>
        <v>4.0998021968782231E-2</v>
      </c>
      <c r="F744" s="2">
        <v>4</v>
      </c>
      <c r="G744" s="14">
        <f t="shared" si="103"/>
        <v>-1.0832507433102081</v>
      </c>
      <c r="H744" s="14">
        <f t="shared" si="104"/>
        <v>1.1734321728821184</v>
      </c>
      <c r="I744" s="19">
        <f t="shared" si="105"/>
        <v>-0.21933626695714722</v>
      </c>
      <c r="K744" s="11">
        <f t="shared" si="106"/>
        <v>2.4553662707138786</v>
      </c>
      <c r="L744" s="11">
        <f t="shared" si="107"/>
        <v>1.5446337292861214</v>
      </c>
      <c r="M744" s="11">
        <f t="shared" si="108"/>
        <v>2.3858933576483512</v>
      </c>
    </row>
    <row r="745" spans="2:13">
      <c r="B745" t="s">
        <v>784</v>
      </c>
      <c r="C745" s="34">
        <v>0.58799999999999997</v>
      </c>
      <c r="D745" s="14">
        <f t="shared" si="101"/>
        <v>4.0479682854310695E-2</v>
      </c>
      <c r="E745" s="14">
        <f t="shared" si="102"/>
        <v>1.6386047239855752E-3</v>
      </c>
      <c r="F745" s="2">
        <v>3</v>
      </c>
      <c r="G745" s="14">
        <f t="shared" si="103"/>
        <v>-8.3250743310208097E-2</v>
      </c>
      <c r="H745" s="14">
        <f t="shared" si="104"/>
        <v>6.9306862617021583E-3</v>
      </c>
      <c r="I745" s="19">
        <f t="shared" si="105"/>
        <v>-3.3699636865828515E-3</v>
      </c>
      <c r="K745" s="11">
        <f t="shared" si="106"/>
        <v>2.8245096962390868</v>
      </c>
      <c r="L745" s="11">
        <f t="shared" si="107"/>
        <v>0.17549030376091324</v>
      </c>
      <c r="M745" s="11">
        <f t="shared" si="108"/>
        <v>3.07968467140976E-2</v>
      </c>
    </row>
    <row r="746" spans="2:13">
      <c r="B746" t="s">
        <v>785</v>
      </c>
      <c r="C746" s="34">
        <v>0.441</v>
      </c>
      <c r="D746" s="14">
        <f t="shared" si="101"/>
        <v>0.18747968285431066</v>
      </c>
      <c r="E746" s="14">
        <f t="shared" si="102"/>
        <v>3.5148631483152906E-2</v>
      </c>
      <c r="F746" s="2">
        <v>1</v>
      </c>
      <c r="G746" s="14">
        <f t="shared" si="103"/>
        <v>1.9167492566897919</v>
      </c>
      <c r="H746" s="14">
        <f t="shared" si="104"/>
        <v>3.6739277130208698</v>
      </c>
      <c r="I746" s="19">
        <f t="shared" si="105"/>
        <v>0.3593515427554379</v>
      </c>
      <c r="K746" s="11">
        <f t="shared" si="106"/>
        <v>2.4895462175217684</v>
      </c>
      <c r="L746" s="11">
        <f t="shared" si="107"/>
        <v>-1.4895462175217684</v>
      </c>
      <c r="M746" s="11">
        <f t="shared" si="108"/>
        <v>2.2187479341334075</v>
      </c>
    </row>
    <row r="747" spans="2:13">
      <c r="B747" t="s">
        <v>786</v>
      </c>
      <c r="C747" s="34">
        <v>0.65500000000000003</v>
      </c>
      <c r="D747" s="14">
        <f t="shared" si="101"/>
        <v>-2.6520317145689365E-2</v>
      </c>
      <c r="E747" s="14">
        <f t="shared" si="102"/>
        <v>7.0332722150794535E-4</v>
      </c>
      <c r="F747" s="2">
        <v>1</v>
      </c>
      <c r="G747" s="14">
        <f t="shared" si="103"/>
        <v>1.9167492566897919</v>
      </c>
      <c r="H747" s="14">
        <f t="shared" si="104"/>
        <v>3.6739277130208698</v>
      </c>
      <c r="I747" s="19">
        <f t="shared" si="105"/>
        <v>-5.0832798176177633E-2</v>
      </c>
      <c r="K747" s="11">
        <f t="shared" si="106"/>
        <v>2.9771801253143266</v>
      </c>
      <c r="L747" s="11">
        <f t="shared" si="107"/>
        <v>-1.9771801253143266</v>
      </c>
      <c r="M747" s="11">
        <f t="shared" si="108"/>
        <v>3.9092412479379766</v>
      </c>
    </row>
    <row r="748" spans="2:13">
      <c r="B748" t="s">
        <v>787</v>
      </c>
      <c r="C748" s="34">
        <v>0.77900000000000003</v>
      </c>
      <c r="D748" s="14">
        <f t="shared" si="101"/>
        <v>-0.15052031714568936</v>
      </c>
      <c r="E748" s="14">
        <f t="shared" si="102"/>
        <v>2.2656365873638909E-2</v>
      </c>
      <c r="F748" s="2">
        <v>2</v>
      </c>
      <c r="G748" s="14">
        <f t="shared" si="103"/>
        <v>0.9167492566897919</v>
      </c>
      <c r="H748" s="14">
        <f t="shared" si="104"/>
        <v>0.84042919964128593</v>
      </c>
      <c r="I748" s="19">
        <f t="shared" si="105"/>
        <v>-0.13798938886002246</v>
      </c>
      <c r="K748" s="11">
        <f t="shared" si="106"/>
        <v>3.2597343522595477</v>
      </c>
      <c r="L748" s="11">
        <f t="shared" si="107"/>
        <v>-1.2597343522595477</v>
      </c>
      <c r="M748" s="11">
        <f t="shared" si="108"/>
        <v>1.5869306382627821</v>
      </c>
    </row>
    <row r="749" spans="2:13">
      <c r="B749" t="s">
        <v>788</v>
      </c>
      <c r="C749" s="34">
        <v>0.55900000000000005</v>
      </c>
      <c r="D749" s="14">
        <f t="shared" si="101"/>
        <v>6.9479682854310609E-2</v>
      </c>
      <c r="E749" s="14">
        <f t="shared" si="102"/>
        <v>4.8274263295355838E-3</v>
      </c>
      <c r="F749" s="2">
        <v>1</v>
      </c>
      <c r="G749" s="14">
        <f t="shared" si="103"/>
        <v>1.9167492566897919</v>
      </c>
      <c r="H749" s="14">
        <f t="shared" si="104"/>
        <v>3.6739277130208698</v>
      </c>
      <c r="I749" s="19">
        <f t="shared" si="105"/>
        <v>0.13317513046604235</v>
      </c>
      <c r="K749" s="11">
        <f t="shared" si="106"/>
        <v>2.7584284657438332</v>
      </c>
      <c r="L749" s="11">
        <f t="shared" si="107"/>
        <v>-1.7584284657438332</v>
      </c>
      <c r="M749" s="11">
        <f t="shared" si="108"/>
        <v>3.0920706691382112</v>
      </c>
    </row>
    <row r="750" spans="2:13">
      <c r="B750" t="s">
        <v>789</v>
      </c>
      <c r="C750" s="34">
        <v>0.71099999999999997</v>
      </c>
      <c r="D750" s="14">
        <f t="shared" si="101"/>
        <v>-8.2520317145689304E-2</v>
      </c>
      <c r="E750" s="14">
        <f t="shared" si="102"/>
        <v>6.8096027418251444E-3</v>
      </c>
      <c r="F750" s="2">
        <v>2</v>
      </c>
      <c r="G750" s="14">
        <f t="shared" si="103"/>
        <v>0.9167492566897919</v>
      </c>
      <c r="H750" s="14">
        <f t="shared" si="104"/>
        <v>0.84042919964128593</v>
      </c>
      <c r="I750" s="19">
        <f t="shared" si="105"/>
        <v>-7.5650439405116565E-2</v>
      </c>
      <c r="K750" s="11">
        <f t="shared" si="106"/>
        <v>3.1047852600637813</v>
      </c>
      <c r="L750" s="11">
        <f t="shared" si="107"/>
        <v>-1.1047852600637813</v>
      </c>
      <c r="M750" s="11">
        <f t="shared" si="108"/>
        <v>1.220550470854197</v>
      </c>
    </row>
    <row r="751" spans="2:13">
      <c r="B751" t="s">
        <v>790</v>
      </c>
      <c r="C751" s="34">
        <v>0.20300000000000001</v>
      </c>
      <c r="D751" s="14">
        <f t="shared" si="101"/>
        <v>0.42547968285431065</v>
      </c>
      <c r="E751" s="14">
        <f t="shared" si="102"/>
        <v>0.18103296052180476</v>
      </c>
      <c r="F751" s="2">
        <v>3</v>
      </c>
      <c r="G751" s="14">
        <f t="shared" si="103"/>
        <v>-8.3250743310208097E-2</v>
      </c>
      <c r="H751" s="14">
        <f t="shared" si="104"/>
        <v>6.9306862617021583E-3</v>
      </c>
      <c r="I751" s="19">
        <f t="shared" si="105"/>
        <v>-3.5421499861012964E-2</v>
      </c>
      <c r="K751" s="11">
        <f t="shared" si="106"/>
        <v>1.9472243948365864</v>
      </c>
      <c r="L751" s="11">
        <f t="shared" si="107"/>
        <v>1.0527756051634136</v>
      </c>
      <c r="M751" s="11">
        <f t="shared" si="108"/>
        <v>1.1083364748271918</v>
      </c>
    </row>
    <row r="752" spans="2:13">
      <c r="B752" t="s">
        <v>791</v>
      </c>
      <c r="C752" s="34">
        <v>0.60899999999999999</v>
      </c>
      <c r="D752" s="14">
        <f t="shared" si="101"/>
        <v>1.9479682854310676E-2</v>
      </c>
      <c r="E752" s="14">
        <f t="shared" si="102"/>
        <v>3.7945804410452531E-4</v>
      </c>
      <c r="F752" s="2">
        <v>12</v>
      </c>
      <c r="G752" s="14">
        <f t="shared" si="103"/>
        <v>-9.0832507433102077</v>
      </c>
      <c r="H752" s="14">
        <f t="shared" si="104"/>
        <v>82.505444065845438</v>
      </c>
      <c r="I752" s="19">
        <f t="shared" si="105"/>
        <v>-0.17693884376586455</v>
      </c>
      <c r="K752" s="11">
        <f t="shared" si="106"/>
        <v>2.872361621770132</v>
      </c>
      <c r="L752" s="11">
        <f t="shared" si="107"/>
        <v>9.127638378229868</v>
      </c>
      <c r="M752" s="11">
        <f t="shared" si="108"/>
        <v>83.313782363734774</v>
      </c>
    </row>
    <row r="753" spans="2:13">
      <c r="B753" t="s">
        <v>792</v>
      </c>
      <c r="C753" s="34">
        <v>0.69799999999999995</v>
      </c>
      <c r="D753" s="14">
        <f t="shared" si="101"/>
        <v>-6.9520317145689292E-2</v>
      </c>
      <c r="E753" s="14">
        <f t="shared" si="102"/>
        <v>4.8330744960372206E-3</v>
      </c>
      <c r="F753" s="2">
        <v>1</v>
      </c>
      <c r="G753" s="14">
        <f t="shared" si="103"/>
        <v>1.9167492566897919</v>
      </c>
      <c r="H753" s="14">
        <f t="shared" si="104"/>
        <v>3.6739277130208698</v>
      </c>
      <c r="I753" s="19">
        <f t="shared" si="105"/>
        <v>-0.13325301621383856</v>
      </c>
      <c r="K753" s="11">
        <f t="shared" si="106"/>
        <v>3.0751626394969436</v>
      </c>
      <c r="L753" s="11">
        <f t="shared" si="107"/>
        <v>-2.0751626394969436</v>
      </c>
      <c r="M753" s="11">
        <f t="shared" si="108"/>
        <v>4.3062999803639217</v>
      </c>
    </row>
    <row r="754" spans="2:13">
      <c r="B754" t="s">
        <v>793</v>
      </c>
      <c r="C754" s="34">
        <v>0.53800000000000003</v>
      </c>
      <c r="D754" s="14">
        <f t="shared" si="101"/>
        <v>9.0479682854310628E-2</v>
      </c>
      <c r="E754" s="14">
        <f t="shared" si="102"/>
        <v>8.1865730094166332E-3</v>
      </c>
      <c r="F754" s="2">
        <v>1</v>
      </c>
      <c r="G754" s="14">
        <f t="shared" si="103"/>
        <v>1.9167492566897919</v>
      </c>
      <c r="H754" s="14">
        <f t="shared" si="104"/>
        <v>3.6739277130208698</v>
      </c>
      <c r="I754" s="19">
        <f t="shared" si="105"/>
        <v>0.173426864856528</v>
      </c>
      <c r="K754" s="11">
        <f t="shared" si="106"/>
        <v>2.7105765402127879</v>
      </c>
      <c r="L754" s="11">
        <f t="shared" si="107"/>
        <v>-1.7105765402127879</v>
      </c>
      <c r="M754" s="11">
        <f t="shared" si="108"/>
        <v>2.9260720999263516</v>
      </c>
    </row>
    <row r="755" spans="2:13">
      <c r="B755" t="s">
        <v>794</v>
      </c>
      <c r="C755" s="34">
        <v>0.69899999999999995</v>
      </c>
      <c r="D755" s="14">
        <f t="shared" si="101"/>
        <v>-7.0520317145689293E-2</v>
      </c>
      <c r="E755" s="14">
        <f t="shared" si="102"/>
        <v>4.9731151303285996E-3</v>
      </c>
      <c r="F755" s="2">
        <v>2</v>
      </c>
      <c r="G755" s="14">
        <f t="shared" si="103"/>
        <v>0.9167492566897919</v>
      </c>
      <c r="H755" s="14">
        <f t="shared" si="104"/>
        <v>0.84042919964128593</v>
      </c>
      <c r="I755" s="19">
        <f t="shared" si="105"/>
        <v>-6.4649448324839043E-2</v>
      </c>
      <c r="K755" s="11">
        <f t="shared" si="106"/>
        <v>3.0774413026174696</v>
      </c>
      <c r="L755" s="11">
        <f t="shared" si="107"/>
        <v>-1.0774413026174696</v>
      </c>
      <c r="M755" s="11">
        <f t="shared" si="108"/>
        <v>1.1608797605860297</v>
      </c>
    </row>
    <row r="756" spans="2:13">
      <c r="B756" t="s">
        <v>795</v>
      </c>
      <c r="C756" s="34">
        <v>0.53400000000000003</v>
      </c>
      <c r="D756" s="14">
        <f t="shared" si="101"/>
        <v>9.4479682854310632E-2</v>
      </c>
      <c r="E756" s="14">
        <f t="shared" si="102"/>
        <v>8.9264104722511176E-3</v>
      </c>
      <c r="F756" s="2">
        <v>1</v>
      </c>
      <c r="G756" s="14">
        <f t="shared" si="103"/>
        <v>1.9167492566897919</v>
      </c>
      <c r="H756" s="14">
        <f t="shared" si="104"/>
        <v>3.6739277130208698</v>
      </c>
      <c r="I756" s="19">
        <f t="shared" si="105"/>
        <v>0.18109386188328719</v>
      </c>
      <c r="K756" s="11">
        <f t="shared" si="106"/>
        <v>2.7014618877306837</v>
      </c>
      <c r="L756" s="11">
        <f t="shared" si="107"/>
        <v>-1.7014618877306837</v>
      </c>
      <c r="M756" s="11">
        <f t="shared" si="108"/>
        <v>2.894972555400062</v>
      </c>
    </row>
    <row r="757" spans="2:13">
      <c r="B757" t="s">
        <v>796</v>
      </c>
      <c r="C757" s="34">
        <v>0.56899999999999995</v>
      </c>
      <c r="D757" s="14">
        <f t="shared" si="101"/>
        <v>5.9479682854310711E-2</v>
      </c>
      <c r="E757" s="14">
        <f t="shared" si="102"/>
        <v>3.5378326724493838E-3</v>
      </c>
      <c r="F757" s="2">
        <v>3</v>
      </c>
      <c r="G757" s="14">
        <f t="shared" si="103"/>
        <v>-8.3250743310208097E-2</v>
      </c>
      <c r="H757" s="14">
        <f t="shared" si="104"/>
        <v>6.9306862617021583E-3</v>
      </c>
      <c r="I757" s="19">
        <f t="shared" si="105"/>
        <v>-4.9517278094768072E-3</v>
      </c>
      <c r="K757" s="11">
        <f t="shared" si="106"/>
        <v>2.7812150969490927</v>
      </c>
      <c r="L757" s="11">
        <f t="shared" si="107"/>
        <v>0.21878490305090725</v>
      </c>
      <c r="M757" s="11">
        <f t="shared" si="108"/>
        <v>4.7866833802994883E-2</v>
      </c>
    </row>
    <row r="758" spans="2:13">
      <c r="B758" t="s">
        <v>797</v>
      </c>
      <c r="C758" s="34">
        <v>0.85699999999999998</v>
      </c>
      <c r="D758" s="14">
        <f t="shared" si="101"/>
        <v>-0.22852031714568932</v>
      </c>
      <c r="E758" s="14">
        <f t="shared" si="102"/>
        <v>5.2221535348366432E-2</v>
      </c>
      <c r="F758" s="2">
        <v>8</v>
      </c>
      <c r="G758" s="14">
        <f t="shared" si="103"/>
        <v>-5.0832507433102077</v>
      </c>
      <c r="H758" s="14">
        <f t="shared" si="104"/>
        <v>25.839438119363777</v>
      </c>
      <c r="I758" s="19">
        <f t="shared" si="105"/>
        <v>1.1616260719923097</v>
      </c>
      <c r="K758" s="11">
        <f t="shared" si="106"/>
        <v>3.4374700756605736</v>
      </c>
      <c r="L758" s="11">
        <f t="shared" si="107"/>
        <v>4.5625299243394259</v>
      </c>
      <c r="M758" s="11">
        <f t="shared" si="108"/>
        <v>20.816679310492727</v>
      </c>
    </row>
    <row r="759" spans="2:13">
      <c r="B759" t="s">
        <v>798</v>
      </c>
      <c r="C759" s="34">
        <v>0.68100000000000005</v>
      </c>
      <c r="D759" s="14">
        <f t="shared" si="101"/>
        <v>-5.2520317145689388E-2</v>
      </c>
      <c r="E759" s="14">
        <f t="shared" si="102"/>
        <v>2.7583837130837948E-3</v>
      </c>
      <c r="F759" s="2">
        <v>1</v>
      </c>
      <c r="G759" s="14">
        <f t="shared" si="103"/>
        <v>1.9167492566897919</v>
      </c>
      <c r="H759" s="14">
        <f t="shared" si="104"/>
        <v>3.6739277130208698</v>
      </c>
      <c r="I759" s="19">
        <f t="shared" si="105"/>
        <v>-0.10066827885011227</v>
      </c>
      <c r="K759" s="11">
        <f t="shared" si="106"/>
        <v>3.0364253664480021</v>
      </c>
      <c r="L759" s="11">
        <f t="shared" si="107"/>
        <v>-2.0364253664480021</v>
      </c>
      <c r="M759" s="11">
        <f t="shared" si="108"/>
        <v>4.1470282731128796</v>
      </c>
    </row>
    <row r="760" spans="2:13">
      <c r="B760" t="s">
        <v>799</v>
      </c>
      <c r="C760" s="34">
        <v>0.68500000000000005</v>
      </c>
      <c r="D760" s="14">
        <f t="shared" si="101"/>
        <v>-5.6520317145689392E-2</v>
      </c>
      <c r="E760" s="14">
        <f t="shared" si="102"/>
        <v>3.1945462502493104E-3</v>
      </c>
      <c r="F760" s="2">
        <v>2</v>
      </c>
      <c r="G760" s="14">
        <f t="shared" si="103"/>
        <v>0.9167492566897919</v>
      </c>
      <c r="H760" s="14">
        <f t="shared" si="104"/>
        <v>0.84042919964128593</v>
      </c>
      <c r="I760" s="19">
        <f t="shared" si="105"/>
        <v>-5.1814958731182054E-2</v>
      </c>
      <c r="K760" s="11">
        <f t="shared" si="106"/>
        <v>3.0455400189301063</v>
      </c>
      <c r="L760" s="11">
        <f t="shared" si="107"/>
        <v>-1.0455400189301063</v>
      </c>
      <c r="M760" s="11">
        <f t="shared" si="108"/>
        <v>1.093153931184367</v>
      </c>
    </row>
    <row r="761" spans="2:13">
      <c r="B761" t="s">
        <v>800</v>
      </c>
      <c r="C761" s="34">
        <v>0.55900000000000005</v>
      </c>
      <c r="D761" s="14">
        <f t="shared" si="101"/>
        <v>6.9479682854310609E-2</v>
      </c>
      <c r="E761" s="14">
        <f t="shared" si="102"/>
        <v>4.8274263295355838E-3</v>
      </c>
      <c r="F761" s="2">
        <v>5</v>
      </c>
      <c r="G761" s="14">
        <f t="shared" si="103"/>
        <v>-2.0832507433102081</v>
      </c>
      <c r="H761" s="14">
        <f t="shared" si="104"/>
        <v>4.3399336595025346</v>
      </c>
      <c r="I761" s="19">
        <f t="shared" si="105"/>
        <v>-0.14474360095120009</v>
      </c>
      <c r="K761" s="11">
        <f t="shared" si="106"/>
        <v>2.7584284657438332</v>
      </c>
      <c r="L761" s="11">
        <f t="shared" si="107"/>
        <v>2.2415715342561668</v>
      </c>
      <c r="M761" s="11">
        <f t="shared" si="108"/>
        <v>5.0246429431875459</v>
      </c>
    </row>
    <row r="762" spans="2:13">
      <c r="B762" t="s">
        <v>801</v>
      </c>
      <c r="C762" s="34">
        <v>0.501</v>
      </c>
      <c r="D762" s="14">
        <f t="shared" si="101"/>
        <v>0.12747968285431066</v>
      </c>
      <c r="E762" s="14">
        <f t="shared" si="102"/>
        <v>1.6251069540635626E-2</v>
      </c>
      <c r="F762" s="2">
        <v>3</v>
      </c>
      <c r="G762" s="14">
        <f t="shared" si="103"/>
        <v>-8.3250743310208097E-2</v>
      </c>
      <c r="H762" s="14">
        <f t="shared" si="104"/>
        <v>6.9306862617021583E-3</v>
      </c>
      <c r="I762" s="19">
        <f t="shared" si="105"/>
        <v>-1.0612778354570954E-2</v>
      </c>
      <c r="K762" s="11">
        <f t="shared" si="106"/>
        <v>2.6262660047533268</v>
      </c>
      <c r="L762" s="11">
        <f t="shared" si="107"/>
        <v>0.37373399524667317</v>
      </c>
      <c r="M762" s="11">
        <f t="shared" si="108"/>
        <v>0.13967709920304033</v>
      </c>
    </row>
    <row r="763" spans="2:13">
      <c r="B763" t="s">
        <v>801</v>
      </c>
      <c r="C763" s="34">
        <v>0.501</v>
      </c>
      <c r="D763" s="14">
        <f t="shared" si="101"/>
        <v>0.12747968285431066</v>
      </c>
      <c r="E763" s="14">
        <f t="shared" si="102"/>
        <v>1.6251069540635626E-2</v>
      </c>
      <c r="F763" s="2">
        <v>3</v>
      </c>
      <c r="G763" s="14">
        <f t="shared" si="103"/>
        <v>-8.3250743310208097E-2</v>
      </c>
      <c r="H763" s="14">
        <f t="shared" si="104"/>
        <v>6.9306862617021583E-3</v>
      </c>
      <c r="I763" s="19">
        <f t="shared" si="105"/>
        <v>-1.0612778354570954E-2</v>
      </c>
      <c r="K763" s="11">
        <f t="shared" si="106"/>
        <v>2.6262660047533268</v>
      </c>
      <c r="L763" s="11">
        <f t="shared" si="107"/>
        <v>0.37373399524667317</v>
      </c>
      <c r="M763" s="11">
        <f t="shared" si="108"/>
        <v>0.13967709920304033</v>
      </c>
    </row>
    <row r="764" spans="2:13">
      <c r="B764" t="s">
        <v>802</v>
      </c>
      <c r="C764" s="34">
        <v>0.29499999999999998</v>
      </c>
      <c r="D764" s="14">
        <f t="shared" si="101"/>
        <v>0.33347968285431068</v>
      </c>
      <c r="E764" s="14">
        <f t="shared" si="102"/>
        <v>0.11120869887661163</v>
      </c>
      <c r="F764" s="2">
        <v>4</v>
      </c>
      <c r="G764" s="14">
        <f t="shared" si="103"/>
        <v>-1.0832507433102081</v>
      </c>
      <c r="H764" s="14">
        <f t="shared" si="104"/>
        <v>1.1734321728821184</v>
      </c>
      <c r="I764" s="19">
        <f t="shared" si="105"/>
        <v>-0.36124211433078451</v>
      </c>
      <c r="K764" s="11">
        <f t="shared" si="106"/>
        <v>2.1568614019249761</v>
      </c>
      <c r="L764" s="11">
        <f t="shared" si="107"/>
        <v>1.8431385980750239</v>
      </c>
      <c r="M764" s="11">
        <f t="shared" si="108"/>
        <v>3.3971598917139643</v>
      </c>
    </row>
    <row r="765" spans="2:13">
      <c r="B765" t="s">
        <v>803</v>
      </c>
      <c r="C765" s="34">
        <v>0.50800000000000001</v>
      </c>
      <c r="D765" s="14">
        <f t="shared" si="101"/>
        <v>0.12047968285431065</v>
      </c>
      <c r="E765" s="14">
        <f t="shared" si="102"/>
        <v>1.4515353980675277E-2</v>
      </c>
      <c r="F765" s="2">
        <v>1</v>
      </c>
      <c r="G765" s="14">
        <f t="shared" si="103"/>
        <v>1.9167492566897919</v>
      </c>
      <c r="H765" s="14">
        <f t="shared" si="104"/>
        <v>3.6739277130208698</v>
      </c>
      <c r="I765" s="19">
        <f t="shared" si="105"/>
        <v>0.23092934255722181</v>
      </c>
      <c r="K765" s="11">
        <f t="shared" si="106"/>
        <v>2.6422166465970083</v>
      </c>
      <c r="L765" s="11">
        <f t="shared" si="107"/>
        <v>-1.6422166465970083</v>
      </c>
      <c r="M765" s="11">
        <f t="shared" si="108"/>
        <v>2.6968755143603231</v>
      </c>
    </row>
    <row r="766" spans="2:13">
      <c r="B766" t="s">
        <v>804</v>
      </c>
      <c r="C766" s="34">
        <v>0.65400000000000003</v>
      </c>
      <c r="D766" s="14">
        <f t="shared" si="101"/>
        <v>-2.5520317145689364E-2</v>
      </c>
      <c r="E766" s="14">
        <f t="shared" si="102"/>
        <v>6.5128658721656655E-4</v>
      </c>
      <c r="F766" s="2">
        <v>3</v>
      </c>
      <c r="G766" s="14">
        <f t="shared" si="103"/>
        <v>-8.3250743310208097E-2</v>
      </c>
      <c r="H766" s="14">
        <f t="shared" si="104"/>
        <v>6.9306862617021583E-3</v>
      </c>
      <c r="I766" s="19">
        <f t="shared" si="105"/>
        <v>2.1245853718908879E-3</v>
      </c>
      <c r="K766" s="11">
        <f t="shared" si="106"/>
        <v>2.9749014621938006</v>
      </c>
      <c r="L766" s="11">
        <f t="shared" si="107"/>
        <v>2.5098537806199417E-2</v>
      </c>
      <c r="M766" s="11">
        <f t="shared" si="108"/>
        <v>6.2993660000922145E-4</v>
      </c>
    </row>
    <row r="767" spans="2:13">
      <c r="B767" t="s">
        <v>805</v>
      </c>
      <c r="C767" s="34">
        <v>0.67700000000000005</v>
      </c>
      <c r="D767" s="14">
        <f t="shared" si="101"/>
        <v>-4.8520317145689384E-2</v>
      </c>
      <c r="E767" s="14">
        <f t="shared" si="102"/>
        <v>2.3542211759182792E-3</v>
      </c>
      <c r="F767" s="2">
        <v>3</v>
      </c>
      <c r="G767" s="14">
        <f t="shared" si="103"/>
        <v>-8.3250743310208097E-2</v>
      </c>
      <c r="H767" s="14">
        <f t="shared" si="104"/>
        <v>6.9306862617021583E-3</v>
      </c>
      <c r="I767" s="19">
        <f t="shared" si="105"/>
        <v>4.0393524680256759E-3</v>
      </c>
      <c r="K767" s="11">
        <f t="shared" si="106"/>
        <v>3.0273107139658983</v>
      </c>
      <c r="L767" s="11">
        <f t="shared" si="107"/>
        <v>-2.7310713965898348E-2</v>
      </c>
      <c r="M767" s="11">
        <f t="shared" si="108"/>
        <v>7.4587509732711502E-4</v>
      </c>
    </row>
    <row r="768" spans="2:13">
      <c r="B768" t="s">
        <v>806</v>
      </c>
      <c r="C768" s="34">
        <v>0.69699999999999995</v>
      </c>
      <c r="D768" s="14">
        <f t="shared" si="101"/>
        <v>-6.8520317145689291E-2</v>
      </c>
      <c r="E768" s="14">
        <f t="shared" si="102"/>
        <v>4.6950338617458417E-3</v>
      </c>
      <c r="F768" s="2">
        <v>1</v>
      </c>
      <c r="G768" s="14">
        <f t="shared" si="103"/>
        <v>1.9167492566897919</v>
      </c>
      <c r="H768" s="14">
        <f t="shared" si="104"/>
        <v>3.6739277130208698</v>
      </c>
      <c r="I768" s="19">
        <f t="shared" si="105"/>
        <v>-0.13133626695714876</v>
      </c>
      <c r="K768" s="11">
        <f t="shared" si="106"/>
        <v>3.072883976376418</v>
      </c>
      <c r="L768" s="11">
        <f t="shared" si="107"/>
        <v>-2.072883976376418</v>
      </c>
      <c r="M768" s="11">
        <f t="shared" si="108"/>
        <v>4.2968479795181098</v>
      </c>
    </row>
    <row r="769" spans="2:13">
      <c r="B769" t="s">
        <v>807</v>
      </c>
      <c r="C769" s="34">
        <v>0.61199999999999999</v>
      </c>
      <c r="D769" s="14">
        <f t="shared" si="101"/>
        <v>1.6479682854310673E-2</v>
      </c>
      <c r="E769" s="14">
        <f t="shared" si="102"/>
        <v>2.7157994697866116E-4</v>
      </c>
      <c r="F769" s="2">
        <v>2</v>
      </c>
      <c r="G769" s="14">
        <f t="shared" si="103"/>
        <v>0.9167492566897919</v>
      </c>
      <c r="H769" s="14">
        <f t="shared" si="104"/>
        <v>0.84042919964128593</v>
      </c>
      <c r="I769" s="19">
        <f t="shared" si="105"/>
        <v>1.5107737007172817E-2</v>
      </c>
      <c r="K769" s="11">
        <f t="shared" si="106"/>
        <v>2.8791976111317101</v>
      </c>
      <c r="L769" s="11">
        <f t="shared" si="107"/>
        <v>-0.87919761113171013</v>
      </c>
      <c r="M769" s="11">
        <f t="shared" si="108"/>
        <v>0.77298843941970574</v>
      </c>
    </row>
    <row r="770" spans="2:13">
      <c r="B770" t="s">
        <v>808</v>
      </c>
      <c r="C770" s="34">
        <v>0.36099999999999999</v>
      </c>
      <c r="D770" s="14">
        <f t="shared" si="101"/>
        <v>0.26747968285431067</v>
      </c>
      <c r="E770" s="14">
        <f t="shared" si="102"/>
        <v>7.1545380739842623E-2</v>
      </c>
      <c r="F770" s="2">
        <v>4</v>
      </c>
      <c r="G770" s="14">
        <f t="shared" si="103"/>
        <v>-1.0832507433102081</v>
      </c>
      <c r="H770" s="14">
        <f t="shared" si="104"/>
        <v>1.1734321728821184</v>
      </c>
      <c r="I770" s="19">
        <f t="shared" si="105"/>
        <v>-0.28974756527231077</v>
      </c>
      <c r="K770" s="11">
        <f t="shared" si="106"/>
        <v>2.3072531678796904</v>
      </c>
      <c r="L770" s="11">
        <f t="shared" si="107"/>
        <v>1.6927468321203096</v>
      </c>
      <c r="M770" s="11">
        <f t="shared" si="108"/>
        <v>2.8653918376533438</v>
      </c>
    </row>
    <row r="771" spans="2:13">
      <c r="B771" t="s">
        <v>809</v>
      </c>
      <c r="C771" s="34">
        <v>0.745</v>
      </c>
      <c r="D771" s="14">
        <f t="shared" si="101"/>
        <v>-0.11652031714568933</v>
      </c>
      <c r="E771" s="14">
        <f t="shared" si="102"/>
        <v>1.3576984307732024E-2</v>
      </c>
      <c r="F771" s="2">
        <v>1</v>
      </c>
      <c r="G771" s="14">
        <f t="shared" si="103"/>
        <v>1.9167492566897919</v>
      </c>
      <c r="H771" s="14">
        <f t="shared" si="104"/>
        <v>3.6739277130208698</v>
      </c>
      <c r="I771" s="19">
        <f t="shared" si="105"/>
        <v>-0.22334023127825883</v>
      </c>
      <c r="K771" s="11">
        <f t="shared" si="106"/>
        <v>3.1822598061616647</v>
      </c>
      <c r="L771" s="11">
        <f t="shared" si="107"/>
        <v>-2.1822598061616647</v>
      </c>
      <c r="M771" s="11">
        <f t="shared" si="108"/>
        <v>4.7622578615887461</v>
      </c>
    </row>
    <row r="772" spans="2:13">
      <c r="B772" t="s">
        <v>810</v>
      </c>
      <c r="C772" s="34">
        <v>0.67800000000000005</v>
      </c>
      <c r="D772" s="14">
        <f t="shared" si="101"/>
        <v>-4.9520317145689385E-2</v>
      </c>
      <c r="E772" s="14">
        <f t="shared" si="102"/>
        <v>2.4522618102096583E-3</v>
      </c>
      <c r="F772" s="2">
        <v>1</v>
      </c>
      <c r="G772" s="14">
        <f t="shared" si="103"/>
        <v>1.9167492566897919</v>
      </c>
      <c r="H772" s="14">
        <f t="shared" si="104"/>
        <v>3.6739277130208698</v>
      </c>
      <c r="I772" s="19">
        <f t="shared" si="105"/>
        <v>-9.4918031080042889E-2</v>
      </c>
      <c r="K772" s="11">
        <f t="shared" si="106"/>
        <v>3.0295893770864244</v>
      </c>
      <c r="L772" s="11">
        <f t="shared" si="107"/>
        <v>-2.0295893770864244</v>
      </c>
      <c r="M772" s="11">
        <f t="shared" si="108"/>
        <v>4.1192330395820598</v>
      </c>
    </row>
    <row r="773" spans="2:13">
      <c r="B773" t="s">
        <v>811</v>
      </c>
      <c r="C773" s="34">
        <v>0.70299999999999996</v>
      </c>
      <c r="D773" s="14">
        <f t="shared" si="101"/>
        <v>-7.4520317145689297E-2</v>
      </c>
      <c r="E773" s="14">
        <f t="shared" si="102"/>
        <v>5.5532776674941144E-3</v>
      </c>
      <c r="F773" s="2">
        <v>4</v>
      </c>
      <c r="G773" s="14">
        <f t="shared" si="103"/>
        <v>-1.0832507433102081</v>
      </c>
      <c r="H773" s="14">
        <f t="shared" si="104"/>
        <v>1.1734321728821184</v>
      </c>
      <c r="I773" s="19">
        <f t="shared" si="105"/>
        <v>8.0724188939780381E-2</v>
      </c>
      <c r="K773" s="11">
        <f t="shared" si="106"/>
        <v>3.0865559550995734</v>
      </c>
      <c r="L773" s="11">
        <f t="shared" si="107"/>
        <v>0.91344404490042663</v>
      </c>
      <c r="M773" s="11">
        <f t="shared" si="108"/>
        <v>0.83438002316405258</v>
      </c>
    </row>
    <row r="774" spans="2:13">
      <c r="B774" t="s">
        <v>812</v>
      </c>
      <c r="C774" s="34">
        <v>0.41899999999999998</v>
      </c>
      <c r="D774" s="14">
        <f t="shared" si="101"/>
        <v>0.20947968285431068</v>
      </c>
      <c r="E774" s="14">
        <f t="shared" si="102"/>
        <v>4.3881737528742581E-2</v>
      </c>
      <c r="F774" s="2">
        <v>1</v>
      </c>
      <c r="G774" s="14">
        <f t="shared" si="103"/>
        <v>1.9167492566897919</v>
      </c>
      <c r="H774" s="14">
        <f t="shared" si="104"/>
        <v>3.6739277130208698</v>
      </c>
      <c r="I774" s="19">
        <f t="shared" si="105"/>
        <v>0.40152002640261336</v>
      </c>
      <c r="K774" s="11">
        <f t="shared" si="106"/>
        <v>2.4394156288701967</v>
      </c>
      <c r="L774" s="11">
        <f t="shared" si="107"/>
        <v>-1.4394156288701967</v>
      </c>
      <c r="M774" s="11">
        <f t="shared" si="108"/>
        <v>2.0719173526357837</v>
      </c>
    </row>
    <row r="775" spans="2:13">
      <c r="B775" t="s">
        <v>813</v>
      </c>
      <c r="C775" s="34">
        <v>0.78700000000000003</v>
      </c>
      <c r="D775" s="14">
        <f t="shared" si="101"/>
        <v>-0.15852031714568937</v>
      </c>
      <c r="E775" s="14">
        <f t="shared" si="102"/>
        <v>2.5128690947969941E-2</v>
      </c>
      <c r="F775" s="2">
        <v>3</v>
      </c>
      <c r="G775" s="14">
        <f t="shared" si="103"/>
        <v>-8.3250743310208097E-2</v>
      </c>
      <c r="H775" s="14">
        <f t="shared" si="104"/>
        <v>6.9306862617021583E-3</v>
      </c>
      <c r="I775" s="19">
        <f t="shared" si="105"/>
        <v>1.3196934232148565E-2</v>
      </c>
      <c r="K775" s="11">
        <f t="shared" si="106"/>
        <v>3.2779636572237556</v>
      </c>
      <c r="L775" s="11">
        <f t="shared" si="107"/>
        <v>-0.2779636572237556</v>
      </c>
      <c r="M775" s="11">
        <f t="shared" si="108"/>
        <v>7.7263794737205502E-2</v>
      </c>
    </row>
    <row r="776" spans="2:13">
      <c r="B776" t="s">
        <v>814</v>
      </c>
      <c r="C776" s="34">
        <v>0.34200000000000003</v>
      </c>
      <c r="D776" s="14">
        <f t="shared" si="101"/>
        <v>0.28647968285431064</v>
      </c>
      <c r="E776" s="14">
        <f t="shared" si="102"/>
        <v>8.2070608688306401E-2</v>
      </c>
      <c r="F776" s="2">
        <v>1</v>
      </c>
      <c r="G776" s="14">
        <f t="shared" si="103"/>
        <v>1.9167492566897919</v>
      </c>
      <c r="H776" s="14">
        <f t="shared" si="104"/>
        <v>3.6739277130208698</v>
      </c>
      <c r="I776" s="19">
        <f t="shared" si="105"/>
        <v>0.54910971916772722</v>
      </c>
      <c r="K776" s="11">
        <f t="shared" si="106"/>
        <v>2.2639585685896968</v>
      </c>
      <c r="L776" s="11">
        <f t="shared" si="107"/>
        <v>-1.2639585685896968</v>
      </c>
      <c r="M776" s="11">
        <f t="shared" si="108"/>
        <v>1.5975912631113152</v>
      </c>
    </row>
    <row r="777" spans="2:13">
      <c r="B777" t="s">
        <v>815</v>
      </c>
      <c r="C777" s="34">
        <v>0.61099999999999999</v>
      </c>
      <c r="D777" s="14">
        <f t="shared" si="101"/>
        <v>1.7479682854310674E-2</v>
      </c>
      <c r="E777" s="14">
        <f t="shared" si="102"/>
        <v>3.0553931268728255E-4</v>
      </c>
      <c r="F777" s="2">
        <v>2</v>
      </c>
      <c r="G777" s="14">
        <f t="shared" si="103"/>
        <v>0.9167492566897919</v>
      </c>
      <c r="H777" s="14">
        <f t="shared" si="104"/>
        <v>0.84042919964128593</v>
      </c>
      <c r="I777" s="19">
        <f t="shared" si="105"/>
        <v>1.602448626386261E-2</v>
      </c>
      <c r="K777" s="11">
        <f t="shared" si="106"/>
        <v>2.8769189480111841</v>
      </c>
      <c r="L777" s="11">
        <f t="shared" si="107"/>
        <v>-0.87691894801118409</v>
      </c>
      <c r="M777" s="11">
        <f t="shared" si="108"/>
        <v>0.76898684138104179</v>
      </c>
    </row>
    <row r="778" spans="2:13">
      <c r="B778" t="s">
        <v>816</v>
      </c>
      <c r="C778" s="34">
        <v>0.76900000000000002</v>
      </c>
      <c r="D778" s="14">
        <f t="shared" si="101"/>
        <v>-0.14052031714568936</v>
      </c>
      <c r="E778" s="14">
        <f t="shared" si="102"/>
        <v>1.9745959530725117E-2</v>
      </c>
      <c r="F778" s="2">
        <v>3</v>
      </c>
      <c r="G778" s="14">
        <f t="shared" si="103"/>
        <v>-8.3250743310208097E-2</v>
      </c>
      <c r="H778" s="14">
        <f t="shared" si="104"/>
        <v>6.9306862617021583E-3</v>
      </c>
      <c r="I778" s="19">
        <f t="shared" si="105"/>
        <v>1.1698420852564818E-2</v>
      </c>
      <c r="K778" s="11">
        <f t="shared" si="106"/>
        <v>3.2369477210542881</v>
      </c>
      <c r="L778" s="11">
        <f t="shared" si="107"/>
        <v>-0.23694772105428807</v>
      </c>
      <c r="M778" s="11">
        <f t="shared" si="108"/>
        <v>5.614422251282071E-2</v>
      </c>
    </row>
    <row r="779" spans="2:13">
      <c r="B779" t="s">
        <v>817</v>
      </c>
      <c r="C779" s="34">
        <v>0.40500000000000003</v>
      </c>
      <c r="D779" s="14">
        <f t="shared" si="101"/>
        <v>0.22347968285431064</v>
      </c>
      <c r="E779" s="14">
        <f t="shared" si="102"/>
        <v>4.9943168648663265E-2</v>
      </c>
      <c r="F779" s="2">
        <v>1</v>
      </c>
      <c r="G779" s="14">
        <f t="shared" si="103"/>
        <v>1.9167492566897919</v>
      </c>
      <c r="H779" s="14">
        <f t="shared" si="104"/>
        <v>3.6739277130208698</v>
      </c>
      <c r="I779" s="19">
        <f t="shared" si="105"/>
        <v>0.42835451599627034</v>
      </c>
      <c r="K779" s="11">
        <f t="shared" si="106"/>
        <v>2.4075143451828334</v>
      </c>
      <c r="L779" s="11">
        <f t="shared" si="107"/>
        <v>-1.4075143451828334</v>
      </c>
      <c r="M779" s="11">
        <f t="shared" si="108"/>
        <v>1.9810966318954601</v>
      </c>
    </row>
    <row r="780" spans="2:13">
      <c r="B780" t="s">
        <v>818</v>
      </c>
      <c r="C780" s="34">
        <v>0.22900000000000001</v>
      </c>
      <c r="D780" s="14">
        <f t="shared" si="101"/>
        <v>0.39947968285431068</v>
      </c>
      <c r="E780" s="14">
        <f t="shared" si="102"/>
        <v>0.15958401701338065</v>
      </c>
      <c r="F780" s="2">
        <v>1</v>
      </c>
      <c r="G780" s="14">
        <f t="shared" si="103"/>
        <v>1.9167492566897919</v>
      </c>
      <c r="H780" s="14">
        <f t="shared" si="104"/>
        <v>3.6739277130208698</v>
      </c>
      <c r="I780" s="19">
        <f t="shared" si="105"/>
        <v>0.76570238517367384</v>
      </c>
      <c r="K780" s="11">
        <f t="shared" si="106"/>
        <v>2.0064696359702618</v>
      </c>
      <c r="L780" s="11">
        <f t="shared" si="107"/>
        <v>-1.0064696359702618</v>
      </c>
      <c r="M780" s="11">
        <f t="shared" si="108"/>
        <v>1.0129811281301113</v>
      </c>
    </row>
    <row r="781" spans="2:13">
      <c r="B781" t="s">
        <v>819</v>
      </c>
      <c r="C781" s="34">
        <v>0.56200000000000006</v>
      </c>
      <c r="D781" s="14">
        <f t="shared" si="101"/>
        <v>6.6479682854310607E-2</v>
      </c>
      <c r="E781" s="14">
        <f t="shared" si="102"/>
        <v>4.4195482324097196E-3</v>
      </c>
      <c r="F781" s="2">
        <v>3</v>
      </c>
      <c r="G781" s="14">
        <f t="shared" si="103"/>
        <v>-8.3250743310208097E-2</v>
      </c>
      <c r="H781" s="14">
        <f t="shared" si="104"/>
        <v>6.9306862617021583E-3</v>
      </c>
      <c r="I781" s="19">
        <f t="shared" si="105"/>
        <v>-5.5344830126482546E-3</v>
      </c>
      <c r="K781" s="11">
        <f t="shared" si="106"/>
        <v>2.7652644551054113</v>
      </c>
      <c r="L781" s="11">
        <f t="shared" si="107"/>
        <v>0.2347355448945887</v>
      </c>
      <c r="M781" s="11">
        <f t="shared" si="108"/>
        <v>5.5100776036959467E-2</v>
      </c>
    </row>
    <row r="782" spans="2:13">
      <c r="B782" t="s">
        <v>820</v>
      </c>
      <c r="C782" s="34">
        <v>0.61699999999999999</v>
      </c>
      <c r="D782" s="14">
        <f t="shared" si="101"/>
        <v>1.1479682854310669E-2</v>
      </c>
      <c r="E782" s="14">
        <f t="shared" si="102"/>
        <v>1.3178311843555434E-4</v>
      </c>
      <c r="F782" s="2">
        <v>1</v>
      </c>
      <c r="G782" s="14">
        <f t="shared" si="103"/>
        <v>1.9167492566897919</v>
      </c>
      <c r="H782" s="14">
        <f t="shared" si="104"/>
        <v>3.6739277130208698</v>
      </c>
      <c r="I782" s="19">
        <f t="shared" si="105"/>
        <v>2.2003673578034524E-2</v>
      </c>
      <c r="K782" s="11">
        <f t="shared" si="106"/>
        <v>2.8905909267343395</v>
      </c>
      <c r="L782" s="11">
        <f t="shared" si="107"/>
        <v>-1.8905909267343395</v>
      </c>
      <c r="M782" s="11">
        <f t="shared" si="108"/>
        <v>3.5743340522502085</v>
      </c>
    </row>
    <row r="783" spans="2:13">
      <c r="B783" t="s">
        <v>821</v>
      </c>
      <c r="C783" s="34">
        <v>0.70399999999999996</v>
      </c>
      <c r="D783" s="14">
        <f t="shared" si="101"/>
        <v>-7.5520317145689297E-2</v>
      </c>
      <c r="E783" s="14">
        <f t="shared" si="102"/>
        <v>5.7033183017854931E-3</v>
      </c>
      <c r="F783" s="2">
        <v>3</v>
      </c>
      <c r="G783" s="14">
        <f t="shared" si="103"/>
        <v>-8.3250743310208097E-2</v>
      </c>
      <c r="H783" s="14">
        <f t="shared" si="104"/>
        <v>6.9306862617021583E-3</v>
      </c>
      <c r="I783" s="19">
        <f t="shared" si="105"/>
        <v>6.2871225374012876E-3</v>
      </c>
      <c r="K783" s="11">
        <f t="shared" si="106"/>
        <v>3.0888346182200994</v>
      </c>
      <c r="L783" s="11">
        <f t="shared" si="107"/>
        <v>-8.8834618220099415E-2</v>
      </c>
      <c r="M783" s="11">
        <f t="shared" si="108"/>
        <v>7.8915893943108193E-3</v>
      </c>
    </row>
    <row r="784" spans="2:13">
      <c r="B784" t="s">
        <v>822</v>
      </c>
      <c r="C784" s="34">
        <v>0.76700000000000002</v>
      </c>
      <c r="D784" s="14">
        <f t="shared" si="101"/>
        <v>-0.13852031714568935</v>
      </c>
      <c r="E784" s="14">
        <f t="shared" si="102"/>
        <v>1.9187878262142358E-2</v>
      </c>
      <c r="F784" s="2">
        <v>4</v>
      </c>
      <c r="G784" s="14">
        <f t="shared" si="103"/>
        <v>-1.0832507433102081</v>
      </c>
      <c r="H784" s="14">
        <f t="shared" si="104"/>
        <v>1.1734321728821184</v>
      </c>
      <c r="I784" s="19">
        <f t="shared" si="105"/>
        <v>0.15005223651163377</v>
      </c>
      <c r="K784" s="11">
        <f t="shared" si="106"/>
        <v>3.232390394813236</v>
      </c>
      <c r="L784" s="11">
        <f t="shared" si="107"/>
        <v>0.76760960518676402</v>
      </c>
      <c r="M784" s="11">
        <f t="shared" si="108"/>
        <v>0.58922450597497977</v>
      </c>
    </row>
    <row r="785" spans="2:13">
      <c r="B785" t="s">
        <v>823</v>
      </c>
      <c r="C785" s="34">
        <v>0.84199999999999997</v>
      </c>
      <c r="D785" s="14">
        <f t="shared" si="101"/>
        <v>-0.21352031714568931</v>
      </c>
      <c r="E785" s="14">
        <f t="shared" si="102"/>
        <v>4.5590925833995745E-2</v>
      </c>
      <c r="F785" s="2">
        <v>1</v>
      </c>
      <c r="G785" s="14">
        <f t="shared" si="103"/>
        <v>1.9167492566897919</v>
      </c>
      <c r="H785" s="14">
        <f t="shared" si="104"/>
        <v>3.6739277130208698</v>
      </c>
      <c r="I785" s="19">
        <f t="shared" si="105"/>
        <v>-0.40926490917716862</v>
      </c>
      <c r="K785" s="11">
        <f t="shared" si="106"/>
        <v>3.4032901288526842</v>
      </c>
      <c r="L785" s="11">
        <f t="shared" si="107"/>
        <v>-2.4032901288526842</v>
      </c>
      <c r="M785" s="11">
        <f t="shared" si="108"/>
        <v>5.7758034434407515</v>
      </c>
    </row>
    <row r="786" spans="2:13">
      <c r="B786" t="s">
        <v>824</v>
      </c>
      <c r="C786" s="34">
        <v>0.79200000000000004</v>
      </c>
      <c r="D786" s="14">
        <f t="shared" ref="D786:D849" si="109">(C$1011-C786)</f>
        <v>-0.16352031714568938</v>
      </c>
      <c r="E786" s="14">
        <f t="shared" ref="E786:E849" si="110">D786^2</f>
        <v>2.6738894119426836E-2</v>
      </c>
      <c r="F786" s="2">
        <v>5</v>
      </c>
      <c r="G786" s="14">
        <f t="shared" ref="G786:G849" si="111">(F$1011-F786)</f>
        <v>-2.0832507433102081</v>
      </c>
      <c r="H786" s="14">
        <f t="shared" ref="H786:H849" si="112">G786^2</f>
        <v>4.3399336595025346</v>
      </c>
      <c r="I786" s="19">
        <f t="shared" ref="I786:I849" si="113">D786*G786</f>
        <v>0.34065382224007834</v>
      </c>
      <c r="K786" s="11">
        <f t="shared" ref="K786:K849" si="114">C786*$G$1015+$G$1018</f>
        <v>3.2893569728263854</v>
      </c>
      <c r="L786" s="11">
        <f t="shared" ref="L786:L849" si="115">F786-K786</f>
        <v>1.7106430271736146</v>
      </c>
      <c r="M786" s="11">
        <f t="shared" ref="M786:M849" si="116">L786^2</f>
        <v>2.9262995664177081</v>
      </c>
    </row>
    <row r="787" spans="2:13">
      <c r="B787" t="s">
        <v>825</v>
      </c>
      <c r="C787" s="34">
        <v>0.73599999999999999</v>
      </c>
      <c r="D787" s="14">
        <f t="shared" si="109"/>
        <v>-0.10752031714568933</v>
      </c>
      <c r="E787" s="14">
        <f t="shared" si="110"/>
        <v>1.1560618599109614E-2</v>
      </c>
      <c r="F787" s="2">
        <v>4</v>
      </c>
      <c r="G787" s="14">
        <f t="shared" si="111"/>
        <v>-1.0832507433102081</v>
      </c>
      <c r="H787" s="14">
        <f t="shared" si="112"/>
        <v>1.1734321728821184</v>
      </c>
      <c r="I787" s="19">
        <f t="shared" si="113"/>
        <v>0.11647146346901728</v>
      </c>
      <c r="K787" s="11">
        <f t="shared" si="114"/>
        <v>3.1617518380769307</v>
      </c>
      <c r="L787" s="11">
        <f t="shared" si="115"/>
        <v>0.83824816192306928</v>
      </c>
      <c r="M787" s="11">
        <f t="shared" si="116"/>
        <v>0.70265998096740412</v>
      </c>
    </row>
    <row r="788" spans="2:13">
      <c r="B788" t="s">
        <v>826</v>
      </c>
      <c r="C788" s="34">
        <v>0.41499999999999998</v>
      </c>
      <c r="D788" s="14">
        <f t="shared" si="109"/>
        <v>0.21347968285431068</v>
      </c>
      <c r="E788" s="14">
        <f t="shared" si="110"/>
        <v>4.5573574991577069E-2</v>
      </c>
      <c r="F788" s="2">
        <v>3</v>
      </c>
      <c r="G788" s="14">
        <f t="shared" si="111"/>
        <v>-8.3250743310208097E-2</v>
      </c>
      <c r="H788" s="14">
        <f t="shared" si="112"/>
        <v>6.9306862617021583E-3</v>
      </c>
      <c r="I788" s="19">
        <f t="shared" si="113"/>
        <v>-1.777234227924885E-2</v>
      </c>
      <c r="K788" s="11">
        <f t="shared" si="114"/>
        <v>2.4303009763880929</v>
      </c>
      <c r="L788" s="11">
        <f t="shared" si="115"/>
        <v>0.56969902361190705</v>
      </c>
      <c r="M788" s="11">
        <f t="shared" si="116"/>
        <v>0.32455697750436024</v>
      </c>
    </row>
    <row r="789" spans="2:13">
      <c r="B789" t="s">
        <v>827</v>
      </c>
      <c r="C789" s="34">
        <v>0.42299999999999999</v>
      </c>
      <c r="D789" s="14">
        <f t="shared" si="109"/>
        <v>0.20547968285431067</v>
      </c>
      <c r="E789" s="14">
        <f t="shared" si="110"/>
        <v>4.2221900065908098E-2</v>
      </c>
      <c r="F789" s="2">
        <v>3</v>
      </c>
      <c r="G789" s="14">
        <f t="shared" si="111"/>
        <v>-8.3250743310208097E-2</v>
      </c>
      <c r="H789" s="14">
        <f t="shared" si="112"/>
        <v>6.9306862617021583E-3</v>
      </c>
      <c r="I789" s="19">
        <f t="shared" si="113"/>
        <v>-1.7106336332767185E-2</v>
      </c>
      <c r="K789" s="11">
        <f t="shared" si="114"/>
        <v>2.4485302813523009</v>
      </c>
      <c r="L789" s="11">
        <f t="shared" si="115"/>
        <v>0.55146971864769911</v>
      </c>
      <c r="M789" s="11">
        <f t="shared" si="116"/>
        <v>0.30411885058537241</v>
      </c>
    </row>
    <row r="790" spans="2:13">
      <c r="B790" t="s">
        <v>828</v>
      </c>
      <c r="C790" s="34">
        <v>0.79400000000000004</v>
      </c>
      <c r="D790" s="14">
        <f t="shared" si="109"/>
        <v>-0.16552031714568938</v>
      </c>
      <c r="E790" s="14">
        <f t="shared" si="110"/>
        <v>2.7396975388009594E-2</v>
      </c>
      <c r="F790" s="2">
        <v>1</v>
      </c>
      <c r="G790" s="14">
        <f t="shared" si="111"/>
        <v>1.9167492566897919</v>
      </c>
      <c r="H790" s="14">
        <f t="shared" si="112"/>
        <v>3.6739277130208698</v>
      </c>
      <c r="I790" s="19">
        <f t="shared" si="113"/>
        <v>-0.31726094485605871</v>
      </c>
      <c r="K790" s="11">
        <f t="shared" si="114"/>
        <v>3.2939142990674375</v>
      </c>
      <c r="L790" s="11">
        <f t="shared" si="115"/>
        <v>-2.2939142990674375</v>
      </c>
      <c r="M790" s="11">
        <f t="shared" si="116"/>
        <v>5.2620428114660527</v>
      </c>
    </row>
    <row r="791" spans="2:13">
      <c r="B791" t="s">
        <v>829</v>
      </c>
      <c r="C791" s="34">
        <v>0.32200000000000001</v>
      </c>
      <c r="D791" s="14">
        <f t="shared" si="109"/>
        <v>0.30647968285431065</v>
      </c>
      <c r="E791" s="14">
        <f t="shared" si="110"/>
        <v>9.3929796002478833E-2</v>
      </c>
      <c r="F791" s="2">
        <v>1</v>
      </c>
      <c r="G791" s="14">
        <f t="shared" si="111"/>
        <v>1.9167492566897919</v>
      </c>
      <c r="H791" s="14">
        <f t="shared" si="112"/>
        <v>3.6739277130208698</v>
      </c>
      <c r="I791" s="19">
        <f t="shared" si="113"/>
        <v>0.58744470430152307</v>
      </c>
      <c r="K791" s="11">
        <f t="shared" si="114"/>
        <v>2.2183853061791776</v>
      </c>
      <c r="L791" s="11">
        <f t="shared" si="115"/>
        <v>-1.2183853061791776</v>
      </c>
      <c r="M791" s="11">
        <f t="shared" si="116"/>
        <v>1.4844627543133284</v>
      </c>
    </row>
    <row r="792" spans="2:13">
      <c r="B792" t="s">
        <v>830</v>
      </c>
      <c r="C792" s="34">
        <v>0.629</v>
      </c>
      <c r="D792" s="14">
        <f t="shared" si="109"/>
        <v>-5.2031714568934184E-4</v>
      </c>
      <c r="E792" s="14">
        <f t="shared" si="110"/>
        <v>2.7072993209830379E-7</v>
      </c>
      <c r="F792" s="2">
        <v>1</v>
      </c>
      <c r="G792" s="14">
        <f t="shared" si="111"/>
        <v>1.9167492566897919</v>
      </c>
      <c r="H792" s="14">
        <f t="shared" si="112"/>
        <v>3.6739277130208698</v>
      </c>
      <c r="I792" s="19">
        <f t="shared" si="113"/>
        <v>-9.9731750224300018E-4</v>
      </c>
      <c r="K792" s="11">
        <f t="shared" si="114"/>
        <v>2.9179348841806512</v>
      </c>
      <c r="L792" s="11">
        <f t="shared" si="115"/>
        <v>-1.9179348841806512</v>
      </c>
      <c r="M792" s="11">
        <f t="shared" si="116"/>
        <v>3.6784742199570477</v>
      </c>
    </row>
    <row r="793" spans="2:13">
      <c r="B793" t="s">
        <v>831</v>
      </c>
      <c r="C793" s="34">
        <v>0.63300000000000001</v>
      </c>
      <c r="D793" s="14">
        <f t="shared" si="109"/>
        <v>-4.5203171456893454E-3</v>
      </c>
      <c r="E793" s="14">
        <f t="shared" si="110"/>
        <v>2.0433267097613069E-5</v>
      </c>
      <c r="F793" s="2">
        <v>1</v>
      </c>
      <c r="G793" s="14">
        <f t="shared" si="111"/>
        <v>1.9167492566897919</v>
      </c>
      <c r="H793" s="14">
        <f t="shared" si="112"/>
        <v>3.6739277130208698</v>
      </c>
      <c r="I793" s="19">
        <f t="shared" si="113"/>
        <v>-8.6643145290021747E-3</v>
      </c>
      <c r="K793" s="11">
        <f t="shared" si="114"/>
        <v>2.9270495366627554</v>
      </c>
      <c r="L793" s="11">
        <f t="shared" si="115"/>
        <v>-1.9270495366627554</v>
      </c>
      <c r="M793" s="11">
        <f t="shared" si="116"/>
        <v>3.7135199167521402</v>
      </c>
    </row>
    <row r="794" spans="2:13">
      <c r="B794" t="s">
        <v>832</v>
      </c>
      <c r="C794" s="34">
        <v>0.53400000000000003</v>
      </c>
      <c r="D794" s="14">
        <f t="shared" si="109"/>
        <v>9.4479682854310632E-2</v>
      </c>
      <c r="E794" s="14">
        <f t="shared" si="110"/>
        <v>8.9264104722511176E-3</v>
      </c>
      <c r="F794" s="2">
        <v>2</v>
      </c>
      <c r="G794" s="14">
        <f t="shared" si="111"/>
        <v>0.9167492566897919</v>
      </c>
      <c r="H794" s="14">
        <f t="shared" si="112"/>
        <v>0.84042919964128593</v>
      </c>
      <c r="I794" s="19">
        <f t="shared" si="113"/>
        <v>8.6614179028976543E-2</v>
      </c>
      <c r="K794" s="11">
        <f t="shared" si="114"/>
        <v>2.7014618877306837</v>
      </c>
      <c r="L794" s="11">
        <f t="shared" si="115"/>
        <v>-0.70146188773068374</v>
      </c>
      <c r="M794" s="11">
        <f t="shared" si="116"/>
        <v>0.49204877993869434</v>
      </c>
    </row>
    <row r="795" spans="2:13">
      <c r="B795" t="s">
        <v>833</v>
      </c>
      <c r="C795" s="34">
        <v>0.48699999999999999</v>
      </c>
      <c r="D795" s="14">
        <f t="shared" si="109"/>
        <v>0.14147968285431067</v>
      </c>
      <c r="E795" s="14">
        <f t="shared" si="110"/>
        <v>2.0016500660556328E-2</v>
      </c>
      <c r="F795" s="2">
        <v>1</v>
      </c>
      <c r="G795" s="14">
        <f t="shared" si="111"/>
        <v>1.9167492566897919</v>
      </c>
      <c r="H795" s="14">
        <f t="shared" si="112"/>
        <v>3.6739277130208698</v>
      </c>
      <c r="I795" s="19">
        <f t="shared" si="113"/>
        <v>0.27118107694770749</v>
      </c>
      <c r="K795" s="11">
        <f t="shared" si="114"/>
        <v>2.5943647210659631</v>
      </c>
      <c r="L795" s="11">
        <f t="shared" si="115"/>
        <v>-1.5943647210659631</v>
      </c>
      <c r="M795" s="11">
        <f t="shared" si="116"/>
        <v>2.5419988637797464</v>
      </c>
    </row>
    <row r="796" spans="2:13">
      <c r="B796" t="s">
        <v>834</v>
      </c>
      <c r="C796" s="34">
        <v>0.71399999999999997</v>
      </c>
      <c r="D796" s="14">
        <f t="shared" si="109"/>
        <v>-8.5520317145689306E-2</v>
      </c>
      <c r="E796" s="14">
        <f t="shared" si="110"/>
        <v>7.3137246446992807E-3</v>
      </c>
      <c r="F796" s="2">
        <v>1</v>
      </c>
      <c r="G796" s="14">
        <f t="shared" si="111"/>
        <v>1.9167492566897919</v>
      </c>
      <c r="H796" s="14">
        <f t="shared" si="112"/>
        <v>3.6739277130208698</v>
      </c>
      <c r="I796" s="19">
        <f t="shared" si="113"/>
        <v>-0.16392100432087525</v>
      </c>
      <c r="K796" s="11">
        <f t="shared" si="114"/>
        <v>3.111621249425359</v>
      </c>
      <c r="L796" s="11">
        <f t="shared" si="115"/>
        <v>-2.111621249425359</v>
      </c>
      <c r="M796" s="11">
        <f t="shared" si="116"/>
        <v>4.4589443010247143</v>
      </c>
    </row>
    <row r="797" spans="2:13">
      <c r="B797" t="s">
        <v>835</v>
      </c>
      <c r="C797" s="34">
        <v>0.44600000000000001</v>
      </c>
      <c r="D797" s="14">
        <f t="shared" si="109"/>
        <v>0.18247968285431065</v>
      </c>
      <c r="E797" s="14">
        <f t="shared" si="110"/>
        <v>3.3298834654609796E-2</v>
      </c>
      <c r="F797" s="2">
        <v>2</v>
      </c>
      <c r="G797" s="14">
        <f t="shared" si="111"/>
        <v>0.9167492566897919</v>
      </c>
      <c r="H797" s="14">
        <f t="shared" si="112"/>
        <v>0.84042919964128593</v>
      </c>
      <c r="I797" s="19">
        <f t="shared" si="113"/>
        <v>0.16728811361767826</v>
      </c>
      <c r="K797" s="11">
        <f t="shared" si="114"/>
        <v>2.5009395331243982</v>
      </c>
      <c r="L797" s="11">
        <f t="shared" si="115"/>
        <v>-0.50093953312439821</v>
      </c>
      <c r="M797" s="11">
        <f t="shared" si="116"/>
        <v>0.25094041584689003</v>
      </c>
    </row>
    <row r="798" spans="2:13">
      <c r="B798" t="s">
        <v>836</v>
      </c>
      <c r="C798" s="34">
        <v>0.69199999999999995</v>
      </c>
      <c r="D798" s="14">
        <f t="shared" si="109"/>
        <v>-6.3520317145689287E-2</v>
      </c>
      <c r="E798" s="14">
        <f t="shared" si="110"/>
        <v>4.0348306902889481E-3</v>
      </c>
      <c r="F798" s="2">
        <v>1</v>
      </c>
      <c r="G798" s="14">
        <f t="shared" si="111"/>
        <v>1.9167492566897919</v>
      </c>
      <c r="H798" s="14">
        <f t="shared" si="112"/>
        <v>3.6739277130208698</v>
      </c>
      <c r="I798" s="19">
        <f t="shared" si="113"/>
        <v>-0.12175252067369978</v>
      </c>
      <c r="K798" s="11">
        <f t="shared" si="114"/>
        <v>3.0614906607737877</v>
      </c>
      <c r="L798" s="11">
        <f t="shared" si="115"/>
        <v>-2.0614906607737877</v>
      </c>
      <c r="M798" s="11">
        <f t="shared" si="116"/>
        <v>4.2497437444575477</v>
      </c>
    </row>
    <row r="799" spans="2:13">
      <c r="B799" t="s">
        <v>837</v>
      </c>
      <c r="C799" s="34">
        <v>0.54900000000000004</v>
      </c>
      <c r="D799" s="14">
        <f t="shared" si="109"/>
        <v>7.9479682854310618E-2</v>
      </c>
      <c r="E799" s="14">
        <f t="shared" si="110"/>
        <v>6.3170199866217974E-3</v>
      </c>
      <c r="F799" s="2">
        <v>7</v>
      </c>
      <c r="G799" s="14">
        <f t="shared" si="111"/>
        <v>-4.0832507433102077</v>
      </c>
      <c r="H799" s="14">
        <f t="shared" si="112"/>
        <v>16.672936632743362</v>
      </c>
      <c r="I799" s="19">
        <f t="shared" si="113"/>
        <v>-0.32453547409292338</v>
      </c>
      <c r="K799" s="11">
        <f t="shared" si="114"/>
        <v>2.7356418345385736</v>
      </c>
      <c r="L799" s="11">
        <f t="shared" si="115"/>
        <v>4.2643581654614264</v>
      </c>
      <c r="M799" s="11">
        <f t="shared" si="116"/>
        <v>18.184750563337541</v>
      </c>
    </row>
    <row r="800" spans="2:13">
      <c r="B800" t="s">
        <v>838</v>
      </c>
      <c r="C800" s="34">
        <v>0.69699999999999995</v>
      </c>
      <c r="D800" s="14">
        <f t="shared" si="109"/>
        <v>-6.8520317145689291E-2</v>
      </c>
      <c r="E800" s="14">
        <f t="shared" si="110"/>
        <v>4.6950338617458417E-3</v>
      </c>
      <c r="F800" s="2">
        <v>1</v>
      </c>
      <c r="G800" s="14">
        <f t="shared" si="111"/>
        <v>1.9167492566897919</v>
      </c>
      <c r="H800" s="14">
        <f t="shared" si="112"/>
        <v>3.6739277130208698</v>
      </c>
      <c r="I800" s="19">
        <f t="shared" si="113"/>
        <v>-0.13133626695714876</v>
      </c>
      <c r="K800" s="11">
        <f t="shared" si="114"/>
        <v>3.072883976376418</v>
      </c>
      <c r="L800" s="11">
        <f t="shared" si="115"/>
        <v>-2.072883976376418</v>
      </c>
      <c r="M800" s="11">
        <f t="shared" si="116"/>
        <v>4.2968479795181098</v>
      </c>
    </row>
    <row r="801" spans="2:13">
      <c r="B801" t="s">
        <v>839</v>
      </c>
      <c r="C801" s="34">
        <v>0.49099999999999999</v>
      </c>
      <c r="D801" s="14">
        <f t="shared" si="109"/>
        <v>0.13747968285431067</v>
      </c>
      <c r="E801" s="14">
        <f t="shared" si="110"/>
        <v>1.8900663197721844E-2</v>
      </c>
      <c r="F801" s="2">
        <v>3</v>
      </c>
      <c r="G801" s="14">
        <f t="shared" si="111"/>
        <v>-8.3250743310208097E-2</v>
      </c>
      <c r="H801" s="14">
        <f t="shared" si="112"/>
        <v>6.9306862617021583E-3</v>
      </c>
      <c r="I801" s="19">
        <f t="shared" si="113"/>
        <v>-1.1445285787673036E-2</v>
      </c>
      <c r="K801" s="11">
        <f t="shared" si="114"/>
        <v>2.6034793735480672</v>
      </c>
      <c r="L801" s="11">
        <f t="shared" si="115"/>
        <v>0.39652062645193276</v>
      </c>
      <c r="M801" s="11">
        <f t="shared" si="116"/>
        <v>0.15722860720183318</v>
      </c>
    </row>
    <row r="802" spans="2:13">
      <c r="B802" t="s">
        <v>840</v>
      </c>
      <c r="C802" s="34">
        <v>0.497</v>
      </c>
      <c r="D802" s="14">
        <f t="shared" si="109"/>
        <v>0.13147968285431066</v>
      </c>
      <c r="E802" s="14">
        <f t="shared" si="110"/>
        <v>1.7286907003470114E-2</v>
      </c>
      <c r="F802" s="2">
        <v>1</v>
      </c>
      <c r="G802" s="14">
        <f t="shared" si="111"/>
        <v>1.9167492566897919</v>
      </c>
      <c r="H802" s="14">
        <f t="shared" si="112"/>
        <v>3.6739277130208698</v>
      </c>
      <c r="I802" s="19">
        <f t="shared" si="113"/>
        <v>0.25201358438080956</v>
      </c>
      <c r="K802" s="11">
        <f t="shared" si="114"/>
        <v>2.6171513522712226</v>
      </c>
      <c r="L802" s="11">
        <f t="shared" si="115"/>
        <v>-1.6171513522712226</v>
      </c>
      <c r="M802" s="11">
        <f t="shared" si="116"/>
        <v>2.6151784961526441</v>
      </c>
    </row>
    <row r="803" spans="2:13">
      <c r="B803" t="s">
        <v>841</v>
      </c>
      <c r="C803" s="34">
        <v>0.57299999999999995</v>
      </c>
      <c r="D803" s="14">
        <f t="shared" si="109"/>
        <v>5.5479682854310708E-2</v>
      </c>
      <c r="E803" s="14">
        <f t="shared" si="110"/>
        <v>3.0779952096148975E-3</v>
      </c>
      <c r="F803" s="2">
        <v>1</v>
      </c>
      <c r="G803" s="14">
        <f t="shared" si="111"/>
        <v>1.9167492566897919</v>
      </c>
      <c r="H803" s="14">
        <f t="shared" si="112"/>
        <v>3.6739277130208698</v>
      </c>
      <c r="I803" s="19">
        <f t="shared" si="113"/>
        <v>0.10634064087238544</v>
      </c>
      <c r="K803" s="11">
        <f t="shared" si="114"/>
        <v>2.7903297494311969</v>
      </c>
      <c r="L803" s="11">
        <f t="shared" si="115"/>
        <v>-1.7903297494311969</v>
      </c>
      <c r="M803" s="11">
        <f t="shared" si="116"/>
        <v>3.2052806116983725</v>
      </c>
    </row>
    <row r="804" spans="2:13">
      <c r="B804" t="s">
        <v>842</v>
      </c>
      <c r="C804" s="34">
        <v>0.56999999999999995</v>
      </c>
      <c r="D804" s="14">
        <f t="shared" si="109"/>
        <v>5.8479682854310711E-2</v>
      </c>
      <c r="E804" s="14">
        <f t="shared" si="110"/>
        <v>3.4198733067407621E-3</v>
      </c>
      <c r="F804" s="2">
        <v>2</v>
      </c>
      <c r="G804" s="14">
        <f t="shared" si="111"/>
        <v>0.9167492566897919</v>
      </c>
      <c r="H804" s="14">
        <f t="shared" si="112"/>
        <v>0.84042919964128593</v>
      </c>
      <c r="I804" s="19">
        <f t="shared" si="113"/>
        <v>5.3611205788144115E-2</v>
      </c>
      <c r="K804" s="11">
        <f t="shared" si="114"/>
        <v>2.7834937600696188</v>
      </c>
      <c r="L804" s="11">
        <f t="shared" si="115"/>
        <v>-0.78349376006961879</v>
      </c>
      <c r="M804" s="11">
        <f t="shared" si="116"/>
        <v>0.61386247206802935</v>
      </c>
    </row>
    <row r="805" spans="2:13">
      <c r="B805" t="s">
        <v>843</v>
      </c>
      <c r="C805" s="34">
        <v>0.71899999999999997</v>
      </c>
      <c r="D805" s="14">
        <f t="shared" si="109"/>
        <v>-9.0520317145689311E-2</v>
      </c>
      <c r="E805" s="14">
        <f t="shared" si="110"/>
        <v>8.193927816156174E-3</v>
      </c>
      <c r="F805" s="2">
        <v>2</v>
      </c>
      <c r="G805" s="14">
        <f t="shared" si="111"/>
        <v>0.9167492566897919</v>
      </c>
      <c r="H805" s="14">
        <f t="shared" si="112"/>
        <v>0.84042919964128593</v>
      </c>
      <c r="I805" s="19">
        <f t="shared" si="113"/>
        <v>-8.2984433458634904E-2</v>
      </c>
      <c r="K805" s="11">
        <f t="shared" si="114"/>
        <v>3.1230145650279892</v>
      </c>
      <c r="L805" s="11">
        <f t="shared" si="115"/>
        <v>-1.1230145650279892</v>
      </c>
      <c r="M805" s="11">
        <f t="shared" si="116"/>
        <v>1.2611617132650039</v>
      </c>
    </row>
    <row r="806" spans="2:13">
      <c r="B806" t="s">
        <v>844</v>
      </c>
      <c r="C806" s="34">
        <v>0.56499999999999995</v>
      </c>
      <c r="D806" s="14">
        <f t="shared" si="109"/>
        <v>6.3479682854310715E-2</v>
      </c>
      <c r="E806" s="14">
        <f t="shared" si="110"/>
        <v>4.02967013528387E-3</v>
      </c>
      <c r="F806" s="2">
        <v>1</v>
      </c>
      <c r="G806" s="14">
        <f t="shared" si="111"/>
        <v>1.9167492566897919</v>
      </c>
      <c r="H806" s="14">
        <f t="shared" si="112"/>
        <v>3.6739277130208698</v>
      </c>
      <c r="I806" s="19">
        <f t="shared" si="113"/>
        <v>0.12167463492590379</v>
      </c>
      <c r="K806" s="11">
        <f t="shared" si="114"/>
        <v>2.772100444466989</v>
      </c>
      <c r="L806" s="11">
        <f t="shared" si="115"/>
        <v>-1.772100444466989</v>
      </c>
      <c r="M806" s="11">
        <f t="shared" si="116"/>
        <v>3.1403399852801002</v>
      </c>
    </row>
    <row r="807" spans="2:13">
      <c r="B807" t="s">
        <v>845</v>
      </c>
      <c r="C807" s="34">
        <v>0.28899999999999998</v>
      </c>
      <c r="D807" s="14">
        <f t="shared" si="109"/>
        <v>0.33947968285431068</v>
      </c>
      <c r="E807" s="14">
        <f t="shared" si="110"/>
        <v>0.11524645507086337</v>
      </c>
      <c r="F807" s="2">
        <v>3</v>
      </c>
      <c r="G807" s="14">
        <f t="shared" si="111"/>
        <v>-8.3250743310208097E-2</v>
      </c>
      <c r="H807" s="14">
        <f t="shared" si="112"/>
        <v>6.9306862617021583E-3</v>
      </c>
      <c r="I807" s="19">
        <f t="shared" si="113"/>
        <v>-2.826193593633507E-2</v>
      </c>
      <c r="K807" s="11">
        <f t="shared" si="114"/>
        <v>2.1431894232018203</v>
      </c>
      <c r="L807" s="11">
        <f t="shared" si="115"/>
        <v>0.85681057679817973</v>
      </c>
      <c r="M807" s="11">
        <f t="shared" si="116"/>
        <v>0.73412436451322949</v>
      </c>
    </row>
    <row r="808" spans="2:13">
      <c r="B808" t="s">
        <v>846</v>
      </c>
      <c r="C808" s="34">
        <v>0.95099999999999996</v>
      </c>
      <c r="D808" s="14">
        <f t="shared" si="109"/>
        <v>-0.32252031714568929</v>
      </c>
      <c r="E808" s="14">
        <f t="shared" si="110"/>
        <v>0.104019354971756</v>
      </c>
      <c r="F808" s="2">
        <v>1</v>
      </c>
      <c r="G808" s="14">
        <f t="shared" si="111"/>
        <v>1.9167492566897919</v>
      </c>
      <c r="H808" s="14">
        <f t="shared" si="112"/>
        <v>3.6739277130208698</v>
      </c>
      <c r="I808" s="19">
        <f t="shared" si="113"/>
        <v>-0.61819057815635592</v>
      </c>
      <c r="K808" s="11">
        <f t="shared" si="114"/>
        <v>3.6516644089900154</v>
      </c>
      <c r="L808" s="11">
        <f t="shared" si="115"/>
        <v>-2.6516644089900154</v>
      </c>
      <c r="M808" s="11">
        <f t="shared" si="116"/>
        <v>7.0313241379043676</v>
      </c>
    </row>
    <row r="809" spans="2:13">
      <c r="B809" t="s">
        <v>847</v>
      </c>
      <c r="C809" s="34">
        <v>0.67900000000000005</v>
      </c>
      <c r="D809" s="14">
        <f t="shared" si="109"/>
        <v>-5.0520317145689386E-2</v>
      </c>
      <c r="E809" s="14">
        <f t="shared" si="110"/>
        <v>2.5523024445010369E-3</v>
      </c>
      <c r="F809" s="2">
        <v>8</v>
      </c>
      <c r="G809" s="14">
        <f t="shared" si="111"/>
        <v>-5.0832507433102077</v>
      </c>
      <c r="H809" s="14">
        <f t="shared" si="112"/>
        <v>25.839438119363777</v>
      </c>
      <c r="I809" s="19">
        <f t="shared" si="113"/>
        <v>0.256807439683093</v>
      </c>
      <c r="K809" s="11">
        <f t="shared" si="114"/>
        <v>3.03186804020695</v>
      </c>
      <c r="L809" s="11">
        <f t="shared" si="115"/>
        <v>4.96813195979305</v>
      </c>
      <c r="M809" s="11">
        <f t="shared" si="116"/>
        <v>24.682335169917131</v>
      </c>
    </row>
    <row r="810" spans="2:13">
      <c r="B810" t="s">
        <v>848</v>
      </c>
      <c r="C810" s="34">
        <v>0.76200000000000001</v>
      </c>
      <c r="D810" s="14">
        <f t="shared" si="109"/>
        <v>-0.13352031714568935</v>
      </c>
      <c r="E810" s="14">
        <f t="shared" si="110"/>
        <v>1.7827675090685464E-2</v>
      </c>
      <c r="F810" s="2">
        <v>1</v>
      </c>
      <c r="G810" s="14">
        <f t="shared" si="111"/>
        <v>1.9167492566897919</v>
      </c>
      <c r="H810" s="14">
        <f t="shared" si="112"/>
        <v>3.6739277130208698</v>
      </c>
      <c r="I810" s="19">
        <f t="shared" si="113"/>
        <v>-0.25592496864198533</v>
      </c>
      <c r="K810" s="11">
        <f t="shared" si="114"/>
        <v>3.2209970792106062</v>
      </c>
      <c r="L810" s="11">
        <f t="shared" si="115"/>
        <v>-2.2209970792106062</v>
      </c>
      <c r="M810" s="11">
        <f t="shared" si="116"/>
        <v>4.9328280258620438</v>
      </c>
    </row>
    <row r="811" spans="2:13">
      <c r="B811" t="s">
        <v>849</v>
      </c>
      <c r="C811" s="34">
        <v>0.47199999999999998</v>
      </c>
      <c r="D811" s="14">
        <f t="shared" si="109"/>
        <v>0.15647968285431069</v>
      </c>
      <c r="E811" s="14">
        <f t="shared" si="110"/>
        <v>2.4485891146185653E-2</v>
      </c>
      <c r="F811" s="2">
        <v>1</v>
      </c>
      <c r="G811" s="14">
        <f t="shared" si="111"/>
        <v>1.9167492566897919</v>
      </c>
      <c r="H811" s="14">
        <f t="shared" si="112"/>
        <v>3.6739277130208698</v>
      </c>
      <c r="I811" s="19">
        <f t="shared" si="113"/>
        <v>0.29993231579805441</v>
      </c>
      <c r="K811" s="11">
        <f t="shared" si="114"/>
        <v>2.5601847742580732</v>
      </c>
      <c r="L811" s="11">
        <f t="shared" si="115"/>
        <v>-1.5601847742580732</v>
      </c>
      <c r="M811" s="11">
        <f t="shared" si="116"/>
        <v>2.4341765298267148</v>
      </c>
    </row>
    <row r="812" spans="2:13">
      <c r="B812" t="s">
        <v>850</v>
      </c>
      <c r="C812" s="34">
        <v>0.71699999999999997</v>
      </c>
      <c r="D812" s="14">
        <f t="shared" si="109"/>
        <v>-8.8520317145689309E-2</v>
      </c>
      <c r="E812" s="14">
        <f t="shared" si="110"/>
        <v>7.8358465475734159E-3</v>
      </c>
      <c r="F812" s="2">
        <v>7</v>
      </c>
      <c r="G812" s="14">
        <f t="shared" si="111"/>
        <v>-4.0832507433102077</v>
      </c>
      <c r="H812" s="14">
        <f t="shared" si="112"/>
        <v>16.672936632743362</v>
      </c>
      <c r="I812" s="19">
        <f t="shared" si="113"/>
        <v>0.36145065078319116</v>
      </c>
      <c r="K812" s="11">
        <f t="shared" si="114"/>
        <v>3.1184572387869371</v>
      </c>
      <c r="L812" s="11">
        <f t="shared" si="115"/>
        <v>3.8815427612130629</v>
      </c>
      <c r="M812" s="11">
        <f t="shared" si="116"/>
        <v>15.066374207125529</v>
      </c>
    </row>
    <row r="813" spans="2:13">
      <c r="B813" t="s">
        <v>851</v>
      </c>
      <c r="C813" s="34">
        <v>0.68</v>
      </c>
      <c r="D813" s="14">
        <f t="shared" si="109"/>
        <v>-5.1520317145689387E-2</v>
      </c>
      <c r="E813" s="14">
        <f t="shared" si="110"/>
        <v>2.6543430787924157E-3</v>
      </c>
      <c r="F813" s="2">
        <v>2</v>
      </c>
      <c r="G813" s="14">
        <f t="shared" si="111"/>
        <v>0.9167492566897919</v>
      </c>
      <c r="H813" s="14">
        <f t="shared" si="112"/>
        <v>0.84042919964128593</v>
      </c>
      <c r="I813" s="19">
        <f t="shared" si="113"/>
        <v>-4.7231212447733088E-2</v>
      </c>
      <c r="K813" s="11">
        <f t="shared" si="114"/>
        <v>3.034146703327476</v>
      </c>
      <c r="L813" s="11">
        <f t="shared" si="115"/>
        <v>-1.034146703327476</v>
      </c>
      <c r="M813" s="11">
        <f t="shared" si="116"/>
        <v>1.0694594040030867</v>
      </c>
    </row>
    <row r="814" spans="2:13">
      <c r="B814" t="s">
        <v>852</v>
      </c>
      <c r="C814" s="34">
        <v>0.70299999999999996</v>
      </c>
      <c r="D814" s="14">
        <f t="shared" si="109"/>
        <v>-7.4520317145689297E-2</v>
      </c>
      <c r="E814" s="14">
        <f t="shared" si="110"/>
        <v>5.5532776674941144E-3</v>
      </c>
      <c r="F814" s="2">
        <v>8</v>
      </c>
      <c r="G814" s="14">
        <f t="shared" si="111"/>
        <v>-5.0832507433102077</v>
      </c>
      <c r="H814" s="14">
        <f t="shared" si="112"/>
        <v>25.839438119363777</v>
      </c>
      <c r="I814" s="19">
        <f t="shared" si="113"/>
        <v>0.37880545752253753</v>
      </c>
      <c r="K814" s="11">
        <f t="shared" si="114"/>
        <v>3.0865559550995734</v>
      </c>
      <c r="L814" s="11">
        <f t="shared" si="115"/>
        <v>4.9134440449004266</v>
      </c>
      <c r="M814" s="11">
        <f t="shared" si="116"/>
        <v>24.141932382367465</v>
      </c>
    </row>
    <row r="815" spans="2:13">
      <c r="B815" t="s">
        <v>853</v>
      </c>
      <c r="C815" s="34">
        <v>0.67300000000000004</v>
      </c>
      <c r="D815" s="14">
        <f t="shared" si="109"/>
        <v>-4.4520317145689381E-2</v>
      </c>
      <c r="E815" s="14">
        <f t="shared" si="110"/>
        <v>1.9820586387527639E-3</v>
      </c>
      <c r="F815" s="2">
        <v>4</v>
      </c>
      <c r="G815" s="14">
        <f t="shared" si="111"/>
        <v>-1.0832507433102081</v>
      </c>
      <c r="H815" s="14">
        <f t="shared" si="112"/>
        <v>1.1734321728821184</v>
      </c>
      <c r="I815" s="19">
        <f t="shared" si="113"/>
        <v>4.8226666640474224E-2</v>
      </c>
      <c r="K815" s="11">
        <f t="shared" si="114"/>
        <v>3.0181960614837946</v>
      </c>
      <c r="L815" s="11">
        <f t="shared" si="115"/>
        <v>0.9818039385162054</v>
      </c>
      <c r="M815" s="11">
        <f t="shared" si="116"/>
        <v>0.96393897368593284</v>
      </c>
    </row>
    <row r="816" spans="2:13">
      <c r="B816" t="s">
        <v>854</v>
      </c>
      <c r="C816" s="34">
        <v>0.85299999999999998</v>
      </c>
      <c r="D816" s="14">
        <f t="shared" si="109"/>
        <v>-0.22452031714568932</v>
      </c>
      <c r="E816" s="14">
        <f t="shared" si="110"/>
        <v>5.0409372811200913E-2</v>
      </c>
      <c r="F816" s="2">
        <v>1</v>
      </c>
      <c r="G816" s="14">
        <f t="shared" si="111"/>
        <v>1.9167492566897919</v>
      </c>
      <c r="H816" s="14">
        <f t="shared" si="112"/>
        <v>3.6739277130208698</v>
      </c>
      <c r="I816" s="19">
        <f t="shared" si="113"/>
        <v>-0.43034915100075632</v>
      </c>
      <c r="K816" s="11">
        <f t="shared" si="114"/>
        <v>3.4283554231784699</v>
      </c>
      <c r="L816" s="11">
        <f t="shared" si="115"/>
        <v>-2.4283554231784699</v>
      </c>
      <c r="M816" s="11">
        <f t="shared" si="116"/>
        <v>5.8969100612802858</v>
      </c>
    </row>
    <row r="817" spans="2:13">
      <c r="B817" t="s">
        <v>855</v>
      </c>
      <c r="C817" s="34">
        <v>0.70299999999999996</v>
      </c>
      <c r="D817" s="14">
        <f t="shared" si="109"/>
        <v>-7.4520317145689297E-2</v>
      </c>
      <c r="E817" s="14">
        <f t="shared" si="110"/>
        <v>5.5532776674941144E-3</v>
      </c>
      <c r="F817" s="2">
        <v>6</v>
      </c>
      <c r="G817" s="14">
        <f t="shared" si="111"/>
        <v>-3.0832507433102081</v>
      </c>
      <c r="H817" s="14">
        <f t="shared" si="112"/>
        <v>9.5064351461229499</v>
      </c>
      <c r="I817" s="19">
        <f t="shared" si="113"/>
        <v>0.22976482323115896</v>
      </c>
      <c r="K817" s="11">
        <f t="shared" si="114"/>
        <v>3.0865559550995734</v>
      </c>
      <c r="L817" s="11">
        <f t="shared" si="115"/>
        <v>2.9134440449004266</v>
      </c>
      <c r="M817" s="11">
        <f t="shared" si="116"/>
        <v>8.4881562027657598</v>
      </c>
    </row>
    <row r="818" spans="2:13">
      <c r="B818" t="s">
        <v>856</v>
      </c>
      <c r="C818" s="34">
        <v>0.89600000000000002</v>
      </c>
      <c r="D818" s="14">
        <f t="shared" si="109"/>
        <v>-0.26752031714568936</v>
      </c>
      <c r="E818" s="14">
        <f t="shared" si="110"/>
        <v>7.1567120085730213E-2</v>
      </c>
      <c r="F818" s="2">
        <v>11</v>
      </c>
      <c r="G818" s="14">
        <f t="shared" si="111"/>
        <v>-8.0832507433102077</v>
      </c>
      <c r="H818" s="14">
        <f t="shared" si="112"/>
        <v>65.338942579225019</v>
      </c>
      <c r="I818" s="19">
        <f t="shared" si="113"/>
        <v>2.1624338024184762</v>
      </c>
      <c r="K818" s="11">
        <f t="shared" si="114"/>
        <v>3.5263379373610864</v>
      </c>
      <c r="L818" s="11">
        <f t="shared" si="115"/>
        <v>7.4736620626389136</v>
      </c>
      <c r="M818" s="11">
        <f t="shared" si="116"/>
        <v>55.85562462652814</v>
      </c>
    </row>
    <row r="819" spans="2:13">
      <c r="B819" t="s">
        <v>857</v>
      </c>
      <c r="C819" s="34">
        <v>0.70399999999999996</v>
      </c>
      <c r="D819" s="14">
        <f t="shared" si="109"/>
        <v>-7.5520317145689297E-2</v>
      </c>
      <c r="E819" s="14">
        <f t="shared" si="110"/>
        <v>5.7033183017854931E-3</v>
      </c>
      <c r="F819" s="2">
        <v>13</v>
      </c>
      <c r="G819" s="14">
        <f t="shared" si="111"/>
        <v>-10.083250743310208</v>
      </c>
      <c r="H819" s="14">
        <f t="shared" si="112"/>
        <v>101.67194555246586</v>
      </c>
      <c r="I819" s="19">
        <f t="shared" si="113"/>
        <v>0.76149029399429424</v>
      </c>
      <c r="K819" s="11">
        <f t="shared" si="114"/>
        <v>3.0888346182200994</v>
      </c>
      <c r="L819" s="11">
        <f t="shared" si="115"/>
        <v>9.9111653817799006</v>
      </c>
      <c r="M819" s="11">
        <f t="shared" si="116"/>
        <v>98.231199224992324</v>
      </c>
    </row>
    <row r="820" spans="2:13">
      <c r="B820" t="s">
        <v>858</v>
      </c>
      <c r="C820" s="34">
        <v>0.63400000000000001</v>
      </c>
      <c r="D820" s="14">
        <f t="shared" si="109"/>
        <v>-5.5203171456893463E-3</v>
      </c>
      <c r="E820" s="14">
        <f t="shared" si="110"/>
        <v>3.0473901388991772E-5</v>
      </c>
      <c r="F820" s="2">
        <v>3</v>
      </c>
      <c r="G820" s="14">
        <f t="shared" si="111"/>
        <v>-8.3250743310208097E-2</v>
      </c>
      <c r="H820" s="14">
        <f t="shared" si="112"/>
        <v>6.9306862617021583E-3</v>
      </c>
      <c r="I820" s="19">
        <f t="shared" si="113"/>
        <v>4.5957050568672439E-4</v>
      </c>
      <c r="K820" s="11">
        <f t="shared" si="114"/>
        <v>2.9293281997832814</v>
      </c>
      <c r="L820" s="11">
        <f t="shared" si="115"/>
        <v>7.0671800216718594E-2</v>
      </c>
      <c r="M820" s="11">
        <f t="shared" si="116"/>
        <v>4.994503345871786E-3</v>
      </c>
    </row>
    <row r="821" spans="2:13">
      <c r="B821" t="s">
        <v>859</v>
      </c>
      <c r="C821" s="34">
        <v>0.61299999999999999</v>
      </c>
      <c r="D821" s="14">
        <f t="shared" si="109"/>
        <v>1.5479682854310672E-2</v>
      </c>
      <c r="E821" s="14">
        <f t="shared" si="110"/>
        <v>2.3962058127003982E-4</v>
      </c>
      <c r="F821" s="2">
        <v>4</v>
      </c>
      <c r="G821" s="14">
        <f t="shared" si="111"/>
        <v>-1.0832507433102081</v>
      </c>
      <c r="H821" s="14">
        <f t="shared" si="112"/>
        <v>1.1734321728821184</v>
      </c>
      <c r="I821" s="19">
        <f t="shared" si="113"/>
        <v>-1.676837795813832E-2</v>
      </c>
      <c r="K821" s="11">
        <f t="shared" si="114"/>
        <v>2.8814762742522362</v>
      </c>
      <c r="L821" s="11">
        <f t="shared" si="115"/>
        <v>1.1185237257477638</v>
      </c>
      <c r="M821" s="11">
        <f t="shared" si="116"/>
        <v>1.2510953250606587</v>
      </c>
    </row>
    <row r="822" spans="2:13">
      <c r="B822" t="s">
        <v>860</v>
      </c>
      <c r="C822" s="34">
        <v>0.67100000000000004</v>
      </c>
      <c r="D822" s="14">
        <f t="shared" si="109"/>
        <v>-4.2520317145689379E-2</v>
      </c>
      <c r="E822" s="14">
        <f t="shared" si="110"/>
        <v>1.8079773701700061E-3</v>
      </c>
      <c r="F822" s="2">
        <v>5</v>
      </c>
      <c r="G822" s="14">
        <f t="shared" si="111"/>
        <v>-2.0832507433102081</v>
      </c>
      <c r="H822" s="14">
        <f t="shared" si="112"/>
        <v>4.3399336595025346</v>
      </c>
      <c r="I822" s="19">
        <f t="shared" si="113"/>
        <v>8.8580482299543184E-2</v>
      </c>
      <c r="K822" s="11">
        <f t="shared" si="114"/>
        <v>3.0136387352427425</v>
      </c>
      <c r="L822" s="11">
        <f t="shared" si="115"/>
        <v>1.9863612647572575</v>
      </c>
      <c r="M822" s="11">
        <f t="shared" si="116"/>
        <v>3.9456310741280518</v>
      </c>
    </row>
    <row r="823" spans="2:13">
      <c r="B823" t="s">
        <v>861</v>
      </c>
      <c r="C823" s="34">
        <v>0.311</v>
      </c>
      <c r="D823" s="14">
        <f t="shared" si="109"/>
        <v>0.31747968285431066</v>
      </c>
      <c r="E823" s="14">
        <f t="shared" si="110"/>
        <v>0.10079334902527368</v>
      </c>
      <c r="F823" s="2">
        <v>6</v>
      </c>
      <c r="G823" s="14">
        <f t="shared" si="111"/>
        <v>-3.0832507433102081</v>
      </c>
      <c r="H823" s="14">
        <f t="shared" si="112"/>
        <v>9.5064351461229499</v>
      </c>
      <c r="I823" s="19">
        <f t="shared" si="113"/>
        <v>-0.97886946814644249</v>
      </c>
      <c r="K823" s="11">
        <f t="shared" si="114"/>
        <v>2.1933200118533915</v>
      </c>
      <c r="L823" s="11">
        <f t="shared" si="115"/>
        <v>3.8066799881466085</v>
      </c>
      <c r="M823" s="11">
        <f t="shared" si="116"/>
        <v>14.490812532155863</v>
      </c>
    </row>
    <row r="824" spans="2:13">
      <c r="B824" t="s">
        <v>862</v>
      </c>
      <c r="C824" s="34">
        <v>0.63700000000000001</v>
      </c>
      <c r="D824" s="14">
        <f t="shared" si="109"/>
        <v>-8.5203171456893489E-3</v>
      </c>
      <c r="E824" s="14">
        <f t="shared" si="110"/>
        <v>7.259580426312789E-5</v>
      </c>
      <c r="F824" s="2">
        <v>2</v>
      </c>
      <c r="G824" s="14">
        <f t="shared" si="111"/>
        <v>0.9167492566897919</v>
      </c>
      <c r="H824" s="14">
        <f t="shared" si="112"/>
        <v>0.84042919964128593</v>
      </c>
      <c r="I824" s="19">
        <f t="shared" si="113"/>
        <v>-7.8109944100719997E-3</v>
      </c>
      <c r="K824" s="11">
        <f t="shared" si="114"/>
        <v>2.9361641891448595</v>
      </c>
      <c r="L824" s="11">
        <f t="shared" si="115"/>
        <v>-0.93616418914485955</v>
      </c>
      <c r="M824" s="11">
        <f t="shared" si="116"/>
        <v>0.87640338903725234</v>
      </c>
    </row>
    <row r="825" spans="2:13">
      <c r="B825" t="s">
        <v>863</v>
      </c>
      <c r="C825" s="34">
        <v>0.629</v>
      </c>
      <c r="D825" s="14">
        <f t="shared" si="109"/>
        <v>-5.2031714568934184E-4</v>
      </c>
      <c r="E825" s="14">
        <f t="shared" si="110"/>
        <v>2.7072993209830379E-7</v>
      </c>
      <c r="F825" s="2">
        <v>2</v>
      </c>
      <c r="G825" s="14">
        <f t="shared" si="111"/>
        <v>0.9167492566897919</v>
      </c>
      <c r="H825" s="14">
        <f t="shared" si="112"/>
        <v>0.84042919964128593</v>
      </c>
      <c r="I825" s="19">
        <f t="shared" si="113"/>
        <v>-4.7700035655365828E-4</v>
      </c>
      <c r="K825" s="11">
        <f t="shared" si="114"/>
        <v>2.9179348841806512</v>
      </c>
      <c r="L825" s="11">
        <f t="shared" si="115"/>
        <v>-0.91793488418065117</v>
      </c>
      <c r="M825" s="11">
        <f t="shared" si="116"/>
        <v>0.84260445159574549</v>
      </c>
    </row>
    <row r="826" spans="2:13">
      <c r="B826" t="s">
        <v>864</v>
      </c>
      <c r="C826" s="34">
        <v>0.34399999999999997</v>
      </c>
      <c r="D826" s="14">
        <f t="shared" si="109"/>
        <v>0.28447968285431069</v>
      </c>
      <c r="E826" s="14">
        <f t="shared" si="110"/>
        <v>8.0928689956889191E-2</v>
      </c>
      <c r="F826" s="2">
        <v>1</v>
      </c>
      <c r="G826" s="14">
        <f t="shared" si="111"/>
        <v>1.9167492566897919</v>
      </c>
      <c r="H826" s="14">
        <f t="shared" si="112"/>
        <v>3.6739277130208698</v>
      </c>
      <c r="I826" s="19">
        <f t="shared" si="113"/>
        <v>0.54527622065434778</v>
      </c>
      <c r="K826" s="11">
        <f t="shared" si="114"/>
        <v>2.2685158948307489</v>
      </c>
      <c r="L826" s="11">
        <f t="shared" si="115"/>
        <v>-1.2685158948307489</v>
      </c>
      <c r="M826" s="11">
        <f t="shared" si="116"/>
        <v>1.6091325754382555</v>
      </c>
    </row>
    <row r="827" spans="2:13">
      <c r="B827" t="s">
        <v>865</v>
      </c>
      <c r="C827" s="34">
        <v>0.63600000000000001</v>
      </c>
      <c r="D827" s="14">
        <f t="shared" si="109"/>
        <v>-7.5203171456893481E-3</v>
      </c>
      <c r="E827" s="14">
        <f t="shared" si="110"/>
        <v>5.6555169971749183E-5</v>
      </c>
      <c r="F827" s="2">
        <v>1</v>
      </c>
      <c r="G827" s="14">
        <f t="shared" si="111"/>
        <v>1.9167492566897919</v>
      </c>
      <c r="H827" s="14">
        <f t="shared" si="112"/>
        <v>3.6739277130208698</v>
      </c>
      <c r="I827" s="19">
        <f t="shared" si="113"/>
        <v>-1.4414562299071555E-2</v>
      </c>
      <c r="K827" s="11">
        <f t="shared" si="114"/>
        <v>2.9338855260243335</v>
      </c>
      <c r="L827" s="11">
        <f t="shared" si="115"/>
        <v>-1.9338855260243335</v>
      </c>
      <c r="M827" s="11">
        <f t="shared" si="116"/>
        <v>3.7399132277664129</v>
      </c>
    </row>
    <row r="828" spans="2:13">
      <c r="B828" t="s">
        <v>866</v>
      </c>
      <c r="C828" s="34">
        <v>0.57999999999999996</v>
      </c>
      <c r="D828" s="14">
        <f t="shared" si="109"/>
        <v>4.8479682854310702E-2</v>
      </c>
      <c r="E828" s="14">
        <f t="shared" si="110"/>
        <v>2.350279649654547E-3</v>
      </c>
      <c r="F828" s="2">
        <v>6</v>
      </c>
      <c r="G828" s="14">
        <f t="shared" si="111"/>
        <v>-3.0832507433102081</v>
      </c>
      <c r="H828" s="14">
        <f t="shared" si="112"/>
        <v>9.5064351461229499</v>
      </c>
      <c r="I828" s="19">
        <f t="shared" si="113"/>
        <v>-0.14947501819599662</v>
      </c>
      <c r="K828" s="11">
        <f t="shared" si="114"/>
        <v>2.8062803912748784</v>
      </c>
      <c r="L828" s="11">
        <f t="shared" si="115"/>
        <v>3.1937196087251216</v>
      </c>
      <c r="M828" s="11">
        <f t="shared" si="116"/>
        <v>10.199844939155344</v>
      </c>
    </row>
    <row r="829" spans="2:13">
      <c r="B829" t="s">
        <v>867</v>
      </c>
      <c r="C829" s="34">
        <v>0.70599999999999996</v>
      </c>
      <c r="D829" s="14">
        <f t="shared" si="109"/>
        <v>-7.7520317145689299E-2</v>
      </c>
      <c r="E829" s="14">
        <f t="shared" si="110"/>
        <v>6.0093995703682504E-3</v>
      </c>
      <c r="F829" s="2">
        <v>1</v>
      </c>
      <c r="G829" s="14">
        <f t="shared" si="111"/>
        <v>1.9167492566897919</v>
      </c>
      <c r="H829" s="14">
        <f t="shared" si="112"/>
        <v>3.6739277130208698</v>
      </c>
      <c r="I829" s="19">
        <f t="shared" si="113"/>
        <v>-0.14858701026735691</v>
      </c>
      <c r="K829" s="11">
        <f t="shared" si="114"/>
        <v>3.0933919444611515</v>
      </c>
      <c r="L829" s="11">
        <f t="shared" si="115"/>
        <v>-2.0933919444611515</v>
      </c>
      <c r="M829" s="11">
        <f t="shared" si="116"/>
        <v>4.3822898331348412</v>
      </c>
    </row>
    <row r="830" spans="2:13">
      <c r="B830" t="s">
        <v>868</v>
      </c>
      <c r="C830" s="34">
        <v>0.63800000000000001</v>
      </c>
      <c r="D830" s="14">
        <f t="shared" si="109"/>
        <v>-9.5203171456893498E-3</v>
      </c>
      <c r="E830" s="14">
        <f t="shared" si="110"/>
        <v>9.0636438554506611E-5</v>
      </c>
      <c r="F830" s="2">
        <v>4</v>
      </c>
      <c r="G830" s="14">
        <f t="shared" si="111"/>
        <v>-1.0832507433102081</v>
      </c>
      <c r="H830" s="14">
        <f t="shared" si="112"/>
        <v>1.1734321728821184</v>
      </c>
      <c r="I830" s="19">
        <f t="shared" si="113"/>
        <v>1.0312890624616907E-2</v>
      </c>
      <c r="K830" s="11">
        <f t="shared" si="114"/>
        <v>2.9384428522653856</v>
      </c>
      <c r="L830" s="11">
        <f t="shared" si="115"/>
        <v>1.0615571477346144</v>
      </c>
      <c r="M830" s="11">
        <f t="shared" si="116"/>
        <v>1.12690357790645</v>
      </c>
    </row>
    <row r="831" spans="2:13">
      <c r="B831" t="s">
        <v>869</v>
      </c>
      <c r="C831" s="34">
        <v>0.32100000000000001</v>
      </c>
      <c r="D831" s="14">
        <f t="shared" si="109"/>
        <v>0.30747968285431065</v>
      </c>
      <c r="E831" s="14">
        <f t="shared" si="110"/>
        <v>9.454375536818746E-2</v>
      </c>
      <c r="F831" s="2">
        <v>4</v>
      </c>
      <c r="G831" s="14">
        <f t="shared" si="111"/>
        <v>-1.0832507433102081</v>
      </c>
      <c r="H831" s="14">
        <f t="shared" si="112"/>
        <v>1.1734321728821184</v>
      </c>
      <c r="I831" s="19">
        <f t="shared" si="113"/>
        <v>-0.33307759500471906</v>
      </c>
      <c r="K831" s="11">
        <f t="shared" si="114"/>
        <v>2.2161066430586516</v>
      </c>
      <c r="L831" s="11">
        <f t="shared" si="115"/>
        <v>1.7838933569413484</v>
      </c>
      <c r="M831" s="11">
        <f t="shared" si="116"/>
        <v>3.182275508939473</v>
      </c>
    </row>
    <row r="832" spans="2:13">
      <c r="B832" t="s">
        <v>870</v>
      </c>
      <c r="C832" s="34">
        <v>0.52200000000000002</v>
      </c>
      <c r="D832" s="14">
        <f t="shared" si="109"/>
        <v>0.10647968285431064</v>
      </c>
      <c r="E832" s="14">
        <f t="shared" si="110"/>
        <v>1.1337922860754576E-2</v>
      </c>
      <c r="F832" s="2">
        <v>1</v>
      </c>
      <c r="G832" s="14">
        <f t="shared" si="111"/>
        <v>1.9167492566897919</v>
      </c>
      <c r="H832" s="14">
        <f t="shared" si="112"/>
        <v>3.6739277130208698</v>
      </c>
      <c r="I832" s="19">
        <f t="shared" si="113"/>
        <v>0.20409485296356469</v>
      </c>
      <c r="K832" s="11">
        <f t="shared" si="114"/>
        <v>2.6741179302843721</v>
      </c>
      <c r="L832" s="11">
        <f t="shared" si="115"/>
        <v>-1.6741179302843721</v>
      </c>
      <c r="M832" s="11">
        <f t="shared" si="116"/>
        <v>2.8026708444996298</v>
      </c>
    </row>
    <row r="833" spans="2:13">
      <c r="B833" t="s">
        <v>871</v>
      </c>
      <c r="C833" s="34">
        <v>0.629</v>
      </c>
      <c r="D833" s="14">
        <f t="shared" si="109"/>
        <v>-5.2031714568934184E-4</v>
      </c>
      <c r="E833" s="14">
        <f t="shared" si="110"/>
        <v>2.7072993209830379E-7</v>
      </c>
      <c r="F833" s="2">
        <v>1</v>
      </c>
      <c r="G833" s="14">
        <f t="shared" si="111"/>
        <v>1.9167492566897919</v>
      </c>
      <c r="H833" s="14">
        <f t="shared" si="112"/>
        <v>3.6739277130208698</v>
      </c>
      <c r="I833" s="19">
        <f t="shared" si="113"/>
        <v>-9.9731750224300018E-4</v>
      </c>
      <c r="K833" s="11">
        <f t="shared" si="114"/>
        <v>2.9179348841806512</v>
      </c>
      <c r="L833" s="11">
        <f t="shared" si="115"/>
        <v>-1.9179348841806512</v>
      </c>
      <c r="M833" s="11">
        <f t="shared" si="116"/>
        <v>3.6784742199570477</v>
      </c>
    </row>
    <row r="834" spans="2:13">
      <c r="B834" t="s">
        <v>872</v>
      </c>
      <c r="C834" s="34">
        <v>0.63400000000000001</v>
      </c>
      <c r="D834" s="14">
        <f t="shared" si="109"/>
        <v>-5.5203171456893463E-3</v>
      </c>
      <c r="E834" s="14">
        <f t="shared" si="110"/>
        <v>3.0473901388991772E-5</v>
      </c>
      <c r="F834" s="2">
        <v>1</v>
      </c>
      <c r="G834" s="14">
        <f t="shared" si="111"/>
        <v>1.9167492566897919</v>
      </c>
      <c r="H834" s="14">
        <f t="shared" si="112"/>
        <v>3.6739277130208698</v>
      </c>
      <c r="I834" s="19">
        <f t="shared" si="113"/>
        <v>-1.0581063785691968E-2</v>
      </c>
      <c r="K834" s="11">
        <f t="shared" si="114"/>
        <v>2.9293281997832814</v>
      </c>
      <c r="L834" s="11">
        <f t="shared" si="115"/>
        <v>-1.9293281997832814</v>
      </c>
      <c r="M834" s="11">
        <f t="shared" si="116"/>
        <v>3.7223073024789972</v>
      </c>
    </row>
    <row r="835" spans="2:13">
      <c r="B835" t="s">
        <v>873</v>
      </c>
      <c r="C835" s="34">
        <v>0.78100000000000003</v>
      </c>
      <c r="D835" s="14">
        <f t="shared" si="109"/>
        <v>-0.15252031714568937</v>
      </c>
      <c r="E835" s="14">
        <f t="shared" si="110"/>
        <v>2.3262447142221667E-2</v>
      </c>
      <c r="F835" s="2">
        <v>4</v>
      </c>
      <c r="G835" s="14">
        <f t="shared" si="111"/>
        <v>-1.0832507433102081</v>
      </c>
      <c r="H835" s="14">
        <f t="shared" si="112"/>
        <v>1.1734321728821184</v>
      </c>
      <c r="I835" s="19">
        <f t="shared" si="113"/>
        <v>0.16521774691797669</v>
      </c>
      <c r="K835" s="11">
        <f t="shared" si="114"/>
        <v>3.2642916785005998</v>
      </c>
      <c r="L835" s="11">
        <f t="shared" si="115"/>
        <v>0.73570832149940024</v>
      </c>
      <c r="M835" s="11">
        <f t="shared" si="116"/>
        <v>0.54126673432346484</v>
      </c>
    </row>
    <row r="836" spans="2:13">
      <c r="B836" t="s">
        <v>874</v>
      </c>
      <c r="C836" s="34">
        <v>0.40799999999999997</v>
      </c>
      <c r="D836" s="14">
        <f t="shared" si="109"/>
        <v>0.22047968285431069</v>
      </c>
      <c r="E836" s="14">
        <f t="shared" si="110"/>
        <v>4.8611290551537421E-2</v>
      </c>
      <c r="F836" s="2">
        <v>2</v>
      </c>
      <c r="G836" s="14">
        <f t="shared" si="111"/>
        <v>0.9167492566897919</v>
      </c>
      <c r="H836" s="14">
        <f t="shared" si="112"/>
        <v>0.84042919964128593</v>
      </c>
      <c r="I836" s="19">
        <f t="shared" si="113"/>
        <v>0.20212458537189038</v>
      </c>
      <c r="K836" s="11">
        <f t="shared" si="114"/>
        <v>2.4143503345444111</v>
      </c>
      <c r="L836" s="11">
        <f t="shared" si="115"/>
        <v>-0.41435033454441106</v>
      </c>
      <c r="M836" s="11">
        <f t="shared" si="116"/>
        <v>0.17168619973706536</v>
      </c>
    </row>
    <row r="837" spans="2:13">
      <c r="B837" t="s">
        <v>875</v>
      </c>
      <c r="C837" s="34">
        <v>0.56599999999999995</v>
      </c>
      <c r="D837" s="14">
        <f t="shared" si="109"/>
        <v>6.2479682854310714E-2</v>
      </c>
      <c r="E837" s="14">
        <f t="shared" si="110"/>
        <v>3.9037107695752481E-3</v>
      </c>
      <c r="F837" s="2">
        <v>2</v>
      </c>
      <c r="G837" s="14">
        <f t="shared" si="111"/>
        <v>0.9167492566897919</v>
      </c>
      <c r="H837" s="14">
        <f t="shared" si="112"/>
        <v>0.84042919964128593</v>
      </c>
      <c r="I837" s="19">
        <f t="shared" si="113"/>
        <v>5.7278202814903284E-2</v>
      </c>
      <c r="K837" s="11">
        <f t="shared" si="114"/>
        <v>2.774379107587515</v>
      </c>
      <c r="L837" s="11">
        <f t="shared" si="115"/>
        <v>-0.77437910758751505</v>
      </c>
      <c r="M837" s="11">
        <f t="shared" si="116"/>
        <v>0.59966300226803626</v>
      </c>
    </row>
    <row r="838" spans="2:13">
      <c r="B838" t="s">
        <v>876</v>
      </c>
      <c r="C838" s="34">
        <v>0.65600000000000003</v>
      </c>
      <c r="D838" s="14">
        <f t="shared" si="109"/>
        <v>-2.7520317145689366E-2</v>
      </c>
      <c r="E838" s="14">
        <f t="shared" si="110"/>
        <v>7.5736785579932409E-4</v>
      </c>
      <c r="F838" s="2">
        <v>1</v>
      </c>
      <c r="G838" s="14">
        <f t="shared" si="111"/>
        <v>1.9167492566897919</v>
      </c>
      <c r="H838" s="14">
        <f t="shared" si="112"/>
        <v>3.6739277130208698</v>
      </c>
      <c r="I838" s="19">
        <f t="shared" si="113"/>
        <v>-5.274954743286743E-2</v>
      </c>
      <c r="K838" s="11">
        <f t="shared" si="114"/>
        <v>2.9794587884348527</v>
      </c>
      <c r="L838" s="11">
        <f t="shared" si="115"/>
        <v>-1.9794587884348527</v>
      </c>
      <c r="M838" s="11">
        <f t="shared" si="116"/>
        <v>3.9182570951119748</v>
      </c>
    </row>
    <row r="839" spans="2:13">
      <c r="B839" t="s">
        <v>877</v>
      </c>
      <c r="C839" s="34">
        <v>0.76700000000000002</v>
      </c>
      <c r="D839" s="14">
        <f t="shared" si="109"/>
        <v>-0.13852031714568935</v>
      </c>
      <c r="E839" s="14">
        <f t="shared" si="110"/>
        <v>1.9187878262142358E-2</v>
      </c>
      <c r="F839" s="2">
        <v>1</v>
      </c>
      <c r="G839" s="14">
        <f t="shared" si="111"/>
        <v>1.9167492566897919</v>
      </c>
      <c r="H839" s="14">
        <f t="shared" si="112"/>
        <v>3.6739277130208698</v>
      </c>
      <c r="I839" s="19">
        <f t="shared" si="113"/>
        <v>-0.26550871492543432</v>
      </c>
      <c r="K839" s="11">
        <f t="shared" si="114"/>
        <v>3.232390394813236</v>
      </c>
      <c r="L839" s="11">
        <f t="shared" si="115"/>
        <v>-2.232390394813236</v>
      </c>
      <c r="M839" s="11">
        <f t="shared" si="116"/>
        <v>4.9835668748543958</v>
      </c>
    </row>
    <row r="840" spans="2:13">
      <c r="B840" t="s">
        <v>878</v>
      </c>
      <c r="C840" s="34">
        <v>0.45700000000000002</v>
      </c>
      <c r="D840" s="14">
        <f t="shared" si="109"/>
        <v>0.17147968285431064</v>
      </c>
      <c r="E840" s="14">
        <f t="shared" si="110"/>
        <v>2.940528163181496E-2</v>
      </c>
      <c r="F840" s="2">
        <v>2</v>
      </c>
      <c r="G840" s="14">
        <f t="shared" si="111"/>
        <v>0.9167492566897919</v>
      </c>
      <c r="H840" s="14">
        <f t="shared" si="112"/>
        <v>0.84042919964128593</v>
      </c>
      <c r="I840" s="19">
        <f t="shared" si="113"/>
        <v>0.15720387179409054</v>
      </c>
      <c r="K840" s="11">
        <f t="shared" si="114"/>
        <v>2.5260048274501838</v>
      </c>
      <c r="L840" s="11">
        <f t="shared" si="115"/>
        <v>-0.52600482745018384</v>
      </c>
      <c r="M840" s="11">
        <f t="shared" si="116"/>
        <v>0.27668107850089768</v>
      </c>
    </row>
    <row r="841" spans="2:13">
      <c r="B841" t="s">
        <v>879</v>
      </c>
      <c r="C841" s="34">
        <v>0.39600000000000002</v>
      </c>
      <c r="D841" s="14">
        <f t="shared" si="109"/>
        <v>0.23247968285431064</v>
      </c>
      <c r="E841" s="14">
        <f t="shared" si="110"/>
        <v>5.4046802940040856E-2</v>
      </c>
      <c r="F841" s="2">
        <v>1</v>
      </c>
      <c r="G841" s="14">
        <f t="shared" si="111"/>
        <v>1.9167492566897919</v>
      </c>
      <c r="H841" s="14">
        <f t="shared" si="112"/>
        <v>3.6739277130208698</v>
      </c>
      <c r="I841" s="19">
        <f t="shared" si="113"/>
        <v>0.44560525930647849</v>
      </c>
      <c r="K841" s="11">
        <f t="shared" si="114"/>
        <v>2.3870063770980994</v>
      </c>
      <c r="L841" s="11">
        <f t="shared" si="115"/>
        <v>-1.3870063770980994</v>
      </c>
      <c r="M841" s="11">
        <f t="shared" si="116"/>
        <v>1.923786690110795</v>
      </c>
    </row>
    <row r="842" spans="2:13">
      <c r="B842" t="s">
        <v>880</v>
      </c>
      <c r="C842" s="34">
        <v>0.54600000000000004</v>
      </c>
      <c r="D842" s="14">
        <f t="shared" si="109"/>
        <v>8.2479682854310621E-2</v>
      </c>
      <c r="E842" s="14">
        <f t="shared" si="110"/>
        <v>6.8028980837476615E-3</v>
      </c>
      <c r="F842" s="2">
        <v>4</v>
      </c>
      <c r="G842" s="14">
        <f t="shared" si="111"/>
        <v>-1.0832507433102081</v>
      </c>
      <c r="H842" s="14">
        <f t="shared" si="112"/>
        <v>1.1734321728821184</v>
      </c>
      <c r="I842" s="19">
        <f t="shared" si="113"/>
        <v>-8.9346177759922207E-2</v>
      </c>
      <c r="K842" s="11">
        <f t="shared" si="114"/>
        <v>2.7288058451769954</v>
      </c>
      <c r="L842" s="11">
        <f t="shared" si="115"/>
        <v>1.2711941548230046</v>
      </c>
      <c r="M842" s="11">
        <f t="shared" si="116"/>
        <v>1.615934579256173</v>
      </c>
    </row>
    <row r="843" spans="2:13">
      <c r="B843" t="s">
        <v>881</v>
      </c>
      <c r="C843" s="34">
        <v>0.76800000000000002</v>
      </c>
      <c r="D843" s="14">
        <f t="shared" si="109"/>
        <v>-0.13952031714568935</v>
      </c>
      <c r="E843" s="14">
        <f t="shared" si="110"/>
        <v>1.9465918896433738E-2</v>
      </c>
      <c r="F843" s="2">
        <v>2</v>
      </c>
      <c r="G843" s="14">
        <f t="shared" si="111"/>
        <v>0.9167492566897919</v>
      </c>
      <c r="H843" s="14">
        <f t="shared" si="112"/>
        <v>0.84042919964128593</v>
      </c>
      <c r="I843" s="19">
        <f t="shared" si="113"/>
        <v>-0.12790514703643474</v>
      </c>
      <c r="K843" s="11">
        <f t="shared" si="114"/>
        <v>3.234669057933762</v>
      </c>
      <c r="L843" s="11">
        <f t="shared" si="115"/>
        <v>-1.234669057933762</v>
      </c>
      <c r="M843" s="11">
        <f t="shared" si="116"/>
        <v>1.5244076826190434</v>
      </c>
    </row>
    <row r="844" spans="2:13">
      <c r="B844" t="s">
        <v>882</v>
      </c>
      <c r="C844" s="34">
        <v>0.754</v>
      </c>
      <c r="D844" s="14">
        <f t="shared" si="109"/>
        <v>-0.12552031714568934</v>
      </c>
      <c r="E844" s="14">
        <f t="shared" si="110"/>
        <v>1.5755350016354433E-2</v>
      </c>
      <c r="F844" s="2">
        <v>1</v>
      </c>
      <c r="G844" s="14">
        <f t="shared" si="111"/>
        <v>1.9167492566897919</v>
      </c>
      <c r="H844" s="14">
        <f t="shared" si="112"/>
        <v>3.6739277130208698</v>
      </c>
      <c r="I844" s="19">
        <f t="shared" si="113"/>
        <v>-0.24059097458846698</v>
      </c>
      <c r="K844" s="11">
        <f t="shared" si="114"/>
        <v>3.2027677742463982</v>
      </c>
      <c r="L844" s="11">
        <f t="shared" si="115"/>
        <v>-2.2027677742463982</v>
      </c>
      <c r="M844" s="11">
        <f t="shared" si="116"/>
        <v>4.8521858672584317</v>
      </c>
    </row>
    <row r="845" spans="2:13">
      <c r="B845" t="s">
        <v>883</v>
      </c>
      <c r="C845" s="34">
        <v>0.55400000000000005</v>
      </c>
      <c r="D845" s="14">
        <f t="shared" si="109"/>
        <v>7.4479682854310614E-2</v>
      </c>
      <c r="E845" s="14">
        <f t="shared" si="110"/>
        <v>5.5472231580786903E-3</v>
      </c>
      <c r="F845" s="2">
        <v>2</v>
      </c>
      <c r="G845" s="14">
        <f t="shared" si="111"/>
        <v>0.9167492566897919</v>
      </c>
      <c r="H845" s="14">
        <f t="shared" si="112"/>
        <v>0.84042919964128593</v>
      </c>
      <c r="I845" s="19">
        <f t="shared" si="113"/>
        <v>6.8279193895180695E-2</v>
      </c>
      <c r="K845" s="11">
        <f t="shared" si="114"/>
        <v>2.7470351501412038</v>
      </c>
      <c r="L845" s="11">
        <f t="shared" si="115"/>
        <v>-0.74703515014120381</v>
      </c>
      <c r="M845" s="11">
        <f t="shared" si="116"/>
        <v>0.55806151554649086</v>
      </c>
    </row>
    <row r="846" spans="2:13">
      <c r="B846" t="s">
        <v>884</v>
      </c>
      <c r="C846" s="34">
        <v>0.80800000000000005</v>
      </c>
      <c r="D846" s="14">
        <f t="shared" si="109"/>
        <v>-0.17952031714568939</v>
      </c>
      <c r="E846" s="14">
        <f t="shared" si="110"/>
        <v>3.2227544268088902E-2</v>
      </c>
      <c r="F846" s="2">
        <v>6</v>
      </c>
      <c r="G846" s="14">
        <f t="shared" si="111"/>
        <v>-3.0832507433102081</v>
      </c>
      <c r="H846" s="14">
        <f t="shared" si="112"/>
        <v>9.5064351461229499</v>
      </c>
      <c r="I846" s="19">
        <f t="shared" si="113"/>
        <v>0.55350615127873115</v>
      </c>
      <c r="K846" s="11">
        <f t="shared" si="114"/>
        <v>3.3258155827548013</v>
      </c>
      <c r="L846" s="11">
        <f t="shared" si="115"/>
        <v>2.6741844172451987</v>
      </c>
      <c r="M846" s="11">
        <f t="shared" si="116"/>
        <v>7.151262297437043</v>
      </c>
    </row>
    <row r="847" spans="2:13">
      <c r="B847" t="s">
        <v>885</v>
      </c>
      <c r="C847" s="34">
        <v>0.52500000000000002</v>
      </c>
      <c r="D847" s="14">
        <f t="shared" si="109"/>
        <v>0.10347968285431064</v>
      </c>
      <c r="E847" s="14">
        <f t="shared" si="110"/>
        <v>1.0708044763628711E-2</v>
      </c>
      <c r="F847" s="2">
        <v>2</v>
      </c>
      <c r="G847" s="14">
        <f t="shared" si="111"/>
        <v>0.9167492566897919</v>
      </c>
      <c r="H847" s="14">
        <f t="shared" si="112"/>
        <v>0.84042919964128593</v>
      </c>
      <c r="I847" s="19">
        <f t="shared" si="113"/>
        <v>9.4864922339184685E-2</v>
      </c>
      <c r="K847" s="11">
        <f t="shared" si="114"/>
        <v>2.6809539196459502</v>
      </c>
      <c r="L847" s="11">
        <f t="shared" si="115"/>
        <v>-0.6809539196459502</v>
      </c>
      <c r="M847" s="11">
        <f t="shared" si="116"/>
        <v>0.4636982406811832</v>
      </c>
    </row>
    <row r="848" spans="2:13">
      <c r="B848" t="s">
        <v>886</v>
      </c>
      <c r="C848" s="34">
        <v>0.69799999999999995</v>
      </c>
      <c r="D848" s="14">
        <f t="shared" si="109"/>
        <v>-6.9520317145689292E-2</v>
      </c>
      <c r="E848" s="14">
        <f t="shared" si="110"/>
        <v>4.8330744960372206E-3</v>
      </c>
      <c r="F848" s="2">
        <v>3</v>
      </c>
      <c r="G848" s="14">
        <f t="shared" si="111"/>
        <v>-8.3250743310208097E-2</v>
      </c>
      <c r="H848" s="14">
        <f t="shared" si="112"/>
        <v>6.9306862617021583E-3</v>
      </c>
      <c r="I848" s="19">
        <f t="shared" si="113"/>
        <v>5.7876180775400382E-3</v>
      </c>
      <c r="K848" s="11">
        <f t="shared" si="114"/>
        <v>3.0751626394969436</v>
      </c>
      <c r="L848" s="11">
        <f t="shared" si="115"/>
        <v>-7.5162639496943573E-2</v>
      </c>
      <c r="M848" s="11">
        <f t="shared" si="116"/>
        <v>5.6494223761475023E-3</v>
      </c>
    </row>
    <row r="849" spans="2:13">
      <c r="B849" t="s">
        <v>887</v>
      </c>
      <c r="C849" s="34">
        <v>0.59299999999999997</v>
      </c>
      <c r="D849" s="14">
        <f t="shared" si="109"/>
        <v>3.547968285431069E-2</v>
      </c>
      <c r="E849" s="14">
        <f t="shared" si="110"/>
        <v>1.258807895442468E-3</v>
      </c>
      <c r="F849" s="2">
        <v>2</v>
      </c>
      <c r="G849" s="14">
        <f t="shared" si="111"/>
        <v>0.9167492566897919</v>
      </c>
      <c r="H849" s="14">
        <f t="shared" si="112"/>
        <v>0.84042919964128593</v>
      </c>
      <c r="I849" s="19">
        <f t="shared" si="113"/>
        <v>3.252597288427888E-2</v>
      </c>
      <c r="K849" s="11">
        <f t="shared" si="114"/>
        <v>2.8359030118417161</v>
      </c>
      <c r="L849" s="11">
        <f t="shared" si="115"/>
        <v>-0.83590301184171611</v>
      </c>
      <c r="M849" s="11">
        <f t="shared" si="116"/>
        <v>0.6987338452060522</v>
      </c>
    </row>
    <row r="850" spans="2:13">
      <c r="B850" t="s">
        <v>888</v>
      </c>
      <c r="C850" s="34">
        <v>0.46600000000000003</v>
      </c>
      <c r="D850" s="14">
        <f t="shared" ref="D850:D913" si="117">(C$1011-C850)</f>
        <v>0.16247968285431064</v>
      </c>
      <c r="E850" s="14">
        <f t="shared" ref="E850:E913" si="118">D850^2</f>
        <v>2.6399647340437364E-2</v>
      </c>
      <c r="F850" s="2">
        <v>9</v>
      </c>
      <c r="G850" s="14">
        <f t="shared" ref="G850:G913" si="119">(F$1011-F850)</f>
        <v>-6.0832507433102077</v>
      </c>
      <c r="H850" s="14">
        <f t="shared" ref="H850:H913" si="120">G850^2</f>
        <v>37.005939605984196</v>
      </c>
      <c r="I850" s="19">
        <f t="shared" ref="I850:I913" si="121">D850*G850</f>
        <v>-0.98840465149629197</v>
      </c>
      <c r="K850" s="11">
        <f t="shared" ref="K850:K913" si="122">C850*$G$1015+$G$1018</f>
        <v>2.5465127955349178</v>
      </c>
      <c r="L850" s="11">
        <f t="shared" ref="L850:L913" si="123">F850-K850</f>
        <v>6.4534872044650822</v>
      </c>
      <c r="M850" s="11">
        <f t="shared" ref="M850:M913" si="124">L850^2</f>
        <v>41.647497098194542</v>
      </c>
    </row>
    <row r="851" spans="2:13">
      <c r="B851" t="s">
        <v>889</v>
      </c>
      <c r="C851" s="34">
        <v>0.47</v>
      </c>
      <c r="D851" s="14">
        <f t="shared" si="117"/>
        <v>0.15847968285431069</v>
      </c>
      <c r="E851" s="14">
        <f t="shared" si="118"/>
        <v>2.5115809877602896E-2</v>
      </c>
      <c r="F851" s="2">
        <v>4</v>
      </c>
      <c r="G851" s="14">
        <f t="shared" si="119"/>
        <v>-1.0832507433102081</v>
      </c>
      <c r="H851" s="14">
        <f t="shared" si="120"/>
        <v>1.1734321728821184</v>
      </c>
      <c r="I851" s="19">
        <f t="shared" si="121"/>
        <v>-0.17167323425149811</v>
      </c>
      <c r="K851" s="11">
        <f t="shared" si="122"/>
        <v>2.5556274480170216</v>
      </c>
      <c r="L851" s="11">
        <f t="shared" si="123"/>
        <v>1.4443725519829784</v>
      </c>
      <c r="M851" s="11">
        <f t="shared" si="124"/>
        <v>2.0862120689218218</v>
      </c>
    </row>
    <row r="852" spans="2:13">
      <c r="B852" t="s">
        <v>890</v>
      </c>
      <c r="C852" s="34">
        <v>0.77800000000000002</v>
      </c>
      <c r="D852" s="14">
        <f t="shared" si="117"/>
        <v>-0.14952031714568936</v>
      </c>
      <c r="E852" s="14">
        <f t="shared" si="118"/>
        <v>2.2356325239347528E-2</v>
      </c>
      <c r="F852" s="2">
        <v>1</v>
      </c>
      <c r="G852" s="14">
        <f t="shared" si="119"/>
        <v>1.9167492566897919</v>
      </c>
      <c r="H852" s="14">
        <f t="shared" si="120"/>
        <v>3.6739277130208698</v>
      </c>
      <c r="I852" s="19">
        <f t="shared" si="121"/>
        <v>-0.28659295674902202</v>
      </c>
      <c r="K852" s="11">
        <f t="shared" si="122"/>
        <v>3.2574556891390216</v>
      </c>
      <c r="L852" s="11">
        <f t="shared" si="123"/>
        <v>-2.2574556891390216</v>
      </c>
      <c r="M852" s="11">
        <f t="shared" si="124"/>
        <v>5.0961061884261349</v>
      </c>
    </row>
    <row r="853" spans="2:13">
      <c r="B853" t="s">
        <v>891</v>
      </c>
      <c r="C853" s="34">
        <v>0.53300000000000003</v>
      </c>
      <c r="D853" s="14">
        <f t="shared" si="117"/>
        <v>9.5479682854310632E-2</v>
      </c>
      <c r="E853" s="14">
        <f t="shared" si="118"/>
        <v>9.116369837959739E-3</v>
      </c>
      <c r="F853" s="2">
        <v>3</v>
      </c>
      <c r="G853" s="14">
        <f t="shared" si="119"/>
        <v>-8.3250743310208097E-2</v>
      </c>
      <c r="H853" s="14">
        <f t="shared" si="120"/>
        <v>6.9306862617021583E-3</v>
      </c>
      <c r="I853" s="19">
        <f t="shared" si="121"/>
        <v>-7.948754568644292E-3</v>
      </c>
      <c r="K853" s="11">
        <f t="shared" si="122"/>
        <v>2.6991832246101577</v>
      </c>
      <c r="L853" s="11">
        <f t="shared" si="123"/>
        <v>0.30081677538984231</v>
      </c>
      <c r="M853" s="11">
        <f t="shared" si="124"/>
        <v>9.0490732355942835E-2</v>
      </c>
    </row>
    <row r="854" spans="2:13">
      <c r="B854" t="s">
        <v>892</v>
      </c>
      <c r="C854" s="34">
        <v>0.58199999999999996</v>
      </c>
      <c r="D854" s="14">
        <f t="shared" si="117"/>
        <v>4.64796828543107E-2</v>
      </c>
      <c r="E854" s="14">
        <f t="shared" si="118"/>
        <v>2.160360918237304E-3</v>
      </c>
      <c r="F854" s="2">
        <v>1</v>
      </c>
      <c r="G854" s="14">
        <f t="shared" si="119"/>
        <v>1.9167492566897919</v>
      </c>
      <c r="H854" s="14">
        <f t="shared" si="120"/>
        <v>3.6739277130208698</v>
      </c>
      <c r="I854" s="19">
        <f t="shared" si="121"/>
        <v>8.9089897562177306E-2</v>
      </c>
      <c r="K854" s="11">
        <f t="shared" si="122"/>
        <v>2.8108377175159305</v>
      </c>
      <c r="L854" s="11">
        <f t="shared" si="123"/>
        <v>-1.8108377175159305</v>
      </c>
      <c r="M854" s="11">
        <f t="shared" si="124"/>
        <v>3.279133239178305</v>
      </c>
    </row>
    <row r="855" spans="2:13">
      <c r="B855" t="s">
        <v>893</v>
      </c>
      <c r="C855" s="34">
        <v>0.26400000000000001</v>
      </c>
      <c r="D855" s="14">
        <f t="shared" si="117"/>
        <v>0.36447968285431065</v>
      </c>
      <c r="E855" s="14">
        <f t="shared" si="118"/>
        <v>0.13284543921357886</v>
      </c>
      <c r="F855" s="2">
        <v>3</v>
      </c>
      <c r="G855" s="14">
        <f t="shared" si="119"/>
        <v>-8.3250743310208097E-2</v>
      </c>
      <c r="H855" s="14">
        <f t="shared" si="120"/>
        <v>6.9306862617021583E-3</v>
      </c>
      <c r="I855" s="19">
        <f t="shared" si="121"/>
        <v>-3.0343204519090273E-2</v>
      </c>
      <c r="K855" s="11">
        <f t="shared" si="122"/>
        <v>2.0862228451886708</v>
      </c>
      <c r="L855" s="11">
        <f t="shared" si="123"/>
        <v>0.91377715481132915</v>
      </c>
      <c r="M855" s="11">
        <f t="shared" si="124"/>
        <v>0.8349886886550878</v>
      </c>
    </row>
    <row r="856" spans="2:13">
      <c r="B856" t="s">
        <v>894</v>
      </c>
      <c r="C856" s="34">
        <v>0.877</v>
      </c>
      <c r="D856" s="14">
        <f t="shared" si="117"/>
        <v>-0.24852031714568934</v>
      </c>
      <c r="E856" s="14">
        <f t="shared" si="118"/>
        <v>6.176234803419401E-2</v>
      </c>
      <c r="F856" s="2">
        <v>1</v>
      </c>
      <c r="G856" s="14">
        <f t="shared" si="119"/>
        <v>1.9167492566897919</v>
      </c>
      <c r="H856" s="14">
        <f t="shared" si="120"/>
        <v>3.6739277130208698</v>
      </c>
      <c r="I856" s="19">
        <f t="shared" si="121"/>
        <v>-0.47635113316131139</v>
      </c>
      <c r="K856" s="11">
        <f t="shared" si="122"/>
        <v>3.4830433380710932</v>
      </c>
      <c r="L856" s="11">
        <f t="shared" si="123"/>
        <v>-2.4830433380710932</v>
      </c>
      <c r="M856" s="11">
        <f t="shared" si="124"/>
        <v>6.1655042187392377</v>
      </c>
    </row>
    <row r="857" spans="2:13">
      <c r="B857" t="s">
        <v>895</v>
      </c>
      <c r="C857" s="34">
        <v>0.871</v>
      </c>
      <c r="D857" s="14">
        <f t="shared" si="117"/>
        <v>-0.24252031714568933</v>
      </c>
      <c r="E857" s="14">
        <f t="shared" si="118"/>
        <v>5.8816104228445736E-2</v>
      </c>
      <c r="F857" s="2">
        <v>1</v>
      </c>
      <c r="G857" s="14">
        <f t="shared" si="119"/>
        <v>1.9167492566897919</v>
      </c>
      <c r="H857" s="14">
        <f t="shared" si="120"/>
        <v>3.6739277130208698</v>
      </c>
      <c r="I857" s="19">
        <f t="shared" si="121"/>
        <v>-0.46485063762117262</v>
      </c>
      <c r="K857" s="11">
        <f t="shared" si="122"/>
        <v>3.4693713593479374</v>
      </c>
      <c r="L857" s="11">
        <f t="shared" si="123"/>
        <v>-2.4693713593479374</v>
      </c>
      <c r="M857" s="11">
        <f t="shared" si="124"/>
        <v>6.0977949103678801</v>
      </c>
    </row>
    <row r="858" spans="2:13">
      <c r="B858" t="s">
        <v>896</v>
      </c>
      <c r="C858" s="34">
        <v>0.35</v>
      </c>
      <c r="D858" s="14">
        <f t="shared" si="117"/>
        <v>0.27847968285431068</v>
      </c>
      <c r="E858" s="14">
        <f t="shared" si="118"/>
        <v>7.7550933762637456E-2</v>
      </c>
      <c r="F858" s="2">
        <v>1</v>
      </c>
      <c r="G858" s="14">
        <f t="shared" si="119"/>
        <v>1.9167492566897919</v>
      </c>
      <c r="H858" s="14">
        <f t="shared" si="120"/>
        <v>3.6739277130208698</v>
      </c>
      <c r="I858" s="19">
        <f t="shared" si="121"/>
        <v>0.53377572511420901</v>
      </c>
      <c r="K858" s="11">
        <f t="shared" si="122"/>
        <v>2.2821878735539047</v>
      </c>
      <c r="L858" s="11">
        <f t="shared" si="123"/>
        <v>-1.2821878735539047</v>
      </c>
      <c r="M858" s="11">
        <f t="shared" si="124"/>
        <v>1.6440057430886841</v>
      </c>
    </row>
    <row r="859" spans="2:13">
      <c r="B859" t="s">
        <v>897</v>
      </c>
      <c r="C859" s="34">
        <v>0.497</v>
      </c>
      <c r="D859" s="14">
        <f t="shared" si="117"/>
        <v>0.13147968285431066</v>
      </c>
      <c r="E859" s="14">
        <f t="shared" si="118"/>
        <v>1.7286907003470114E-2</v>
      </c>
      <c r="F859" s="2">
        <v>2</v>
      </c>
      <c r="G859" s="14">
        <f t="shared" si="119"/>
        <v>0.9167492566897919</v>
      </c>
      <c r="H859" s="14">
        <f t="shared" si="120"/>
        <v>0.84042919964128593</v>
      </c>
      <c r="I859" s="19">
        <f t="shared" si="121"/>
        <v>0.12053390152649889</v>
      </c>
      <c r="K859" s="11">
        <f t="shared" si="122"/>
        <v>2.6171513522712226</v>
      </c>
      <c r="L859" s="11">
        <f t="shared" si="123"/>
        <v>-0.61715135227122264</v>
      </c>
      <c r="M859" s="11">
        <f t="shared" si="124"/>
        <v>0.38087579161019874</v>
      </c>
    </row>
    <row r="860" spans="2:13">
      <c r="B860" t="s">
        <v>898</v>
      </c>
      <c r="C860" s="34">
        <v>0.56299999999999994</v>
      </c>
      <c r="D860" s="14">
        <f t="shared" si="117"/>
        <v>6.5479682854310717E-2</v>
      </c>
      <c r="E860" s="14">
        <f t="shared" si="118"/>
        <v>4.287588866701113E-3</v>
      </c>
      <c r="F860" s="2">
        <v>1</v>
      </c>
      <c r="G860" s="14">
        <f t="shared" si="119"/>
        <v>1.9167492566897919</v>
      </c>
      <c r="H860" s="14">
        <f t="shared" si="120"/>
        <v>3.6739277130208698</v>
      </c>
      <c r="I860" s="19">
        <f t="shared" si="121"/>
        <v>0.12550813343928338</v>
      </c>
      <c r="K860" s="11">
        <f t="shared" si="122"/>
        <v>2.7675431182259373</v>
      </c>
      <c r="L860" s="11">
        <f t="shared" si="123"/>
        <v>-1.7675431182259373</v>
      </c>
      <c r="M860" s="11">
        <f t="shared" si="124"/>
        <v>3.1242086747878699</v>
      </c>
    </row>
    <row r="861" spans="2:13">
      <c r="B861" t="s">
        <v>899</v>
      </c>
      <c r="C861" s="34">
        <v>0.253</v>
      </c>
      <c r="D861" s="14">
        <f t="shared" si="117"/>
        <v>0.37547968285431066</v>
      </c>
      <c r="E861" s="14">
        <f t="shared" si="118"/>
        <v>0.1409849922363737</v>
      </c>
      <c r="F861" s="2">
        <v>4</v>
      </c>
      <c r="G861" s="14">
        <f t="shared" si="119"/>
        <v>-1.0832507433102081</v>
      </c>
      <c r="H861" s="14">
        <f t="shared" si="120"/>
        <v>1.1734321728821184</v>
      </c>
      <c r="I861" s="19">
        <f t="shared" si="121"/>
        <v>-0.4067386455498132</v>
      </c>
      <c r="K861" s="11">
        <f t="shared" si="122"/>
        <v>2.0611575508628852</v>
      </c>
      <c r="L861" s="11">
        <f t="shared" si="123"/>
        <v>1.9388424491371148</v>
      </c>
      <c r="M861" s="11">
        <f t="shared" si="124"/>
        <v>3.7591100425760056</v>
      </c>
    </row>
    <row r="862" spans="2:13">
      <c r="B862" t="s">
        <v>900</v>
      </c>
      <c r="C862" s="34">
        <v>0.74</v>
      </c>
      <c r="D862" s="14">
        <f t="shared" si="117"/>
        <v>-0.11152031714568933</v>
      </c>
      <c r="E862" s="14">
        <f t="shared" si="118"/>
        <v>1.2436781136275129E-2</v>
      </c>
      <c r="F862" s="2">
        <v>1</v>
      </c>
      <c r="G862" s="14">
        <f t="shared" si="119"/>
        <v>1.9167492566897919</v>
      </c>
      <c r="H862" s="14">
        <f t="shared" si="120"/>
        <v>3.6739277130208698</v>
      </c>
      <c r="I862" s="19">
        <f t="shared" si="121"/>
        <v>-0.21375648499480987</v>
      </c>
      <c r="K862" s="11">
        <f t="shared" si="122"/>
        <v>3.1708664905590345</v>
      </c>
      <c r="L862" s="11">
        <f t="shared" si="123"/>
        <v>-2.1708664905590345</v>
      </c>
      <c r="M862" s="11">
        <f t="shared" si="124"/>
        <v>4.7126613198320983</v>
      </c>
    </row>
    <row r="863" spans="2:13">
      <c r="B863" t="s">
        <v>901</v>
      </c>
      <c r="C863" s="34">
        <v>0.53500000000000003</v>
      </c>
      <c r="D863" s="14">
        <f t="shared" si="117"/>
        <v>9.3479682854310631E-2</v>
      </c>
      <c r="E863" s="14">
        <f t="shared" si="118"/>
        <v>8.7384511065424966E-3</v>
      </c>
      <c r="F863" s="2">
        <v>1</v>
      </c>
      <c r="G863" s="14">
        <f t="shared" si="119"/>
        <v>1.9167492566897919</v>
      </c>
      <c r="H863" s="14">
        <f t="shared" si="120"/>
        <v>3.6739277130208698</v>
      </c>
      <c r="I863" s="19">
        <f t="shared" si="121"/>
        <v>0.17917711262659738</v>
      </c>
      <c r="K863" s="11">
        <f t="shared" si="122"/>
        <v>2.7037405508512098</v>
      </c>
      <c r="L863" s="11">
        <f t="shared" si="123"/>
        <v>-1.7037405508512098</v>
      </c>
      <c r="M863" s="11">
        <f t="shared" si="124"/>
        <v>2.9027318646147839</v>
      </c>
    </row>
    <row r="864" spans="2:13">
      <c r="B864" t="s">
        <v>902</v>
      </c>
      <c r="C864" s="34">
        <v>0.628</v>
      </c>
      <c r="D864" s="14">
        <f t="shared" si="117"/>
        <v>4.7968285431065905E-4</v>
      </c>
      <c r="E864" s="14">
        <f t="shared" si="118"/>
        <v>2.3009564071962094E-7</v>
      </c>
      <c r="F864" s="2">
        <v>2</v>
      </c>
      <c r="G864" s="14">
        <f t="shared" si="119"/>
        <v>0.9167492566897919</v>
      </c>
      <c r="H864" s="14">
        <f t="shared" si="120"/>
        <v>0.84042919964128593</v>
      </c>
      <c r="I864" s="19">
        <f t="shared" si="121"/>
        <v>4.3974890013613442E-4</v>
      </c>
      <c r="K864" s="11">
        <f t="shared" si="122"/>
        <v>2.9156562210601256</v>
      </c>
      <c r="L864" s="11">
        <f t="shared" si="123"/>
        <v>-0.91565622106012556</v>
      </c>
      <c r="M864" s="11">
        <f t="shared" si="124"/>
        <v>0.83842631516610955</v>
      </c>
    </row>
    <row r="865" spans="2:13">
      <c r="B865" t="s">
        <v>903</v>
      </c>
      <c r="C865" s="34">
        <v>0.63500000000000001</v>
      </c>
      <c r="D865" s="14">
        <f t="shared" si="117"/>
        <v>-6.5203171456893472E-3</v>
      </c>
      <c r="E865" s="14">
        <f t="shared" si="118"/>
        <v>4.2514535680370477E-5</v>
      </c>
      <c r="F865" s="2">
        <v>4</v>
      </c>
      <c r="G865" s="14">
        <f t="shared" si="119"/>
        <v>-1.0832507433102081</v>
      </c>
      <c r="H865" s="14">
        <f t="shared" si="120"/>
        <v>1.1734321728821184</v>
      </c>
      <c r="I865" s="19">
        <f t="shared" si="121"/>
        <v>7.0631383946862794E-3</v>
      </c>
      <c r="K865" s="11">
        <f t="shared" si="122"/>
        <v>2.9316068629038075</v>
      </c>
      <c r="L865" s="11">
        <f t="shared" si="123"/>
        <v>1.0683931370961925</v>
      </c>
      <c r="M865" s="11">
        <f t="shared" si="124"/>
        <v>1.1414638953942438</v>
      </c>
    </row>
    <row r="866" spans="2:13">
      <c r="B866" t="s">
        <v>904</v>
      </c>
      <c r="C866" s="34">
        <v>0.85399999999999998</v>
      </c>
      <c r="D866" s="14">
        <f t="shared" si="117"/>
        <v>-0.22552031714568932</v>
      </c>
      <c r="E866" s="14">
        <f t="shared" si="118"/>
        <v>5.0859413445492295E-2</v>
      </c>
      <c r="F866" s="2">
        <v>2</v>
      </c>
      <c r="G866" s="14">
        <f t="shared" si="119"/>
        <v>0.9167492566897919</v>
      </c>
      <c r="H866" s="14">
        <f t="shared" si="120"/>
        <v>0.84042919964128593</v>
      </c>
      <c r="I866" s="19">
        <f t="shared" si="121"/>
        <v>-0.20674558311175681</v>
      </c>
      <c r="K866" s="11">
        <f t="shared" si="122"/>
        <v>3.4306340862989959</v>
      </c>
      <c r="L866" s="11">
        <f t="shared" si="123"/>
        <v>-1.4306340862989959</v>
      </c>
      <c r="M866" s="11">
        <f t="shared" si="124"/>
        <v>2.0467138888805629</v>
      </c>
    </row>
    <row r="867" spans="2:13">
      <c r="B867" t="s">
        <v>905</v>
      </c>
      <c r="C867" s="34">
        <v>0.79900000000000004</v>
      </c>
      <c r="D867" s="14">
        <f t="shared" si="117"/>
        <v>-0.17052031714568938</v>
      </c>
      <c r="E867" s="14">
        <f t="shared" si="118"/>
        <v>2.9077178559466489E-2</v>
      </c>
      <c r="F867" s="2">
        <v>7</v>
      </c>
      <c r="G867" s="14">
        <f t="shared" si="119"/>
        <v>-4.0832507433102077</v>
      </c>
      <c r="H867" s="14">
        <f t="shared" si="120"/>
        <v>16.672936632743362</v>
      </c>
      <c r="I867" s="19">
        <f t="shared" si="121"/>
        <v>0.69627721173462853</v>
      </c>
      <c r="K867" s="11">
        <f t="shared" si="122"/>
        <v>3.3053076146700673</v>
      </c>
      <c r="L867" s="11">
        <f t="shared" si="123"/>
        <v>3.6946923853299327</v>
      </c>
      <c r="M867" s="11">
        <f t="shared" si="124"/>
        <v>13.650751822214987</v>
      </c>
    </row>
    <row r="868" spans="2:13">
      <c r="B868" t="s">
        <v>906</v>
      </c>
      <c r="C868" s="34">
        <v>0.52800000000000002</v>
      </c>
      <c r="D868" s="14">
        <f t="shared" si="117"/>
        <v>0.10047968285431064</v>
      </c>
      <c r="E868" s="14">
        <f t="shared" si="118"/>
        <v>1.0096166666502846E-2</v>
      </c>
      <c r="F868" s="2">
        <v>2</v>
      </c>
      <c r="G868" s="14">
        <f t="shared" si="119"/>
        <v>0.9167492566897919</v>
      </c>
      <c r="H868" s="14">
        <f t="shared" si="120"/>
        <v>0.84042919964128593</v>
      </c>
      <c r="I868" s="19">
        <f t="shared" si="121"/>
        <v>9.2114674569115304E-2</v>
      </c>
      <c r="K868" s="11">
        <f t="shared" si="122"/>
        <v>2.6877899090075283</v>
      </c>
      <c r="L868" s="11">
        <f t="shared" si="123"/>
        <v>-0.68778990900752834</v>
      </c>
      <c r="M868" s="11">
        <f t="shared" si="124"/>
        <v>0.47305495893258415</v>
      </c>
    </row>
    <row r="869" spans="2:13">
      <c r="B869" t="s">
        <v>907</v>
      </c>
      <c r="C869" s="34">
        <v>0.621</v>
      </c>
      <c r="D869" s="14">
        <f t="shared" si="117"/>
        <v>7.4796828543106653E-3</v>
      </c>
      <c r="E869" s="14">
        <f t="shared" si="118"/>
        <v>5.5945655601068944E-5</v>
      </c>
      <c r="F869" s="2">
        <v>2</v>
      </c>
      <c r="G869" s="14">
        <f t="shared" si="119"/>
        <v>0.9167492566897919</v>
      </c>
      <c r="H869" s="14">
        <f t="shared" si="120"/>
        <v>0.84042919964128593</v>
      </c>
      <c r="I869" s="19">
        <f t="shared" si="121"/>
        <v>6.8569936969646835E-3</v>
      </c>
      <c r="K869" s="11">
        <f t="shared" si="122"/>
        <v>2.8997055792164437</v>
      </c>
      <c r="L869" s="11">
        <f t="shared" si="123"/>
        <v>-0.89970557921644367</v>
      </c>
      <c r="M869" s="11">
        <f t="shared" si="124"/>
        <v>0.80947012927319639</v>
      </c>
    </row>
    <row r="870" spans="2:13">
      <c r="B870" t="s">
        <v>908</v>
      </c>
      <c r="C870" s="34">
        <v>0.499</v>
      </c>
      <c r="D870" s="14">
        <f t="shared" si="117"/>
        <v>0.12947968285431066</v>
      </c>
      <c r="E870" s="14">
        <f t="shared" si="118"/>
        <v>1.6764988272052871E-2</v>
      </c>
      <c r="F870" s="2">
        <v>1</v>
      </c>
      <c r="G870" s="14">
        <f t="shared" si="119"/>
        <v>1.9167492566897919</v>
      </c>
      <c r="H870" s="14">
        <f t="shared" si="120"/>
        <v>3.6739277130208698</v>
      </c>
      <c r="I870" s="19">
        <f t="shared" si="121"/>
        <v>0.24818008586742996</v>
      </c>
      <c r="K870" s="11">
        <f t="shared" si="122"/>
        <v>2.6217086785122747</v>
      </c>
      <c r="L870" s="11">
        <f t="shared" si="123"/>
        <v>-1.6217086785122747</v>
      </c>
      <c r="M870" s="11">
        <f t="shared" si="124"/>
        <v>2.6299390379620284</v>
      </c>
    </row>
    <row r="871" spans="2:13">
      <c r="B871" t="s">
        <v>909</v>
      </c>
      <c r="C871" s="34">
        <v>0.48199999999999998</v>
      </c>
      <c r="D871" s="14">
        <f t="shared" si="117"/>
        <v>0.14647968285431068</v>
      </c>
      <c r="E871" s="14">
        <f t="shared" si="118"/>
        <v>2.1456297489099437E-2</v>
      </c>
      <c r="F871" s="2">
        <v>2</v>
      </c>
      <c r="G871" s="14">
        <f t="shared" si="119"/>
        <v>0.9167492566897919</v>
      </c>
      <c r="H871" s="14">
        <f t="shared" si="120"/>
        <v>0.84042919964128593</v>
      </c>
      <c r="I871" s="19">
        <f t="shared" si="121"/>
        <v>0.13428514037684577</v>
      </c>
      <c r="K871" s="11">
        <f t="shared" si="122"/>
        <v>2.5829714054633333</v>
      </c>
      <c r="L871" s="11">
        <f t="shared" si="123"/>
        <v>-0.58297140546333326</v>
      </c>
      <c r="M871" s="11">
        <f t="shared" si="124"/>
        <v>0.3398556595878941</v>
      </c>
    </row>
    <row r="872" spans="2:13">
      <c r="B872" t="s">
        <v>910</v>
      </c>
      <c r="C872" s="34">
        <v>0.78100000000000003</v>
      </c>
      <c r="D872" s="14">
        <f t="shared" si="117"/>
        <v>-0.15252031714568937</v>
      </c>
      <c r="E872" s="14">
        <f t="shared" si="118"/>
        <v>2.3262447142221667E-2</v>
      </c>
      <c r="F872" s="2">
        <v>6</v>
      </c>
      <c r="G872" s="14">
        <f t="shared" si="119"/>
        <v>-3.0832507433102081</v>
      </c>
      <c r="H872" s="14">
        <f t="shared" si="120"/>
        <v>9.5064351461229499</v>
      </c>
      <c r="I872" s="19">
        <f t="shared" si="121"/>
        <v>0.47025838120935542</v>
      </c>
      <c r="K872" s="11">
        <f t="shared" si="122"/>
        <v>3.2642916785005998</v>
      </c>
      <c r="L872" s="11">
        <f t="shared" si="123"/>
        <v>2.7357083214994002</v>
      </c>
      <c r="M872" s="11">
        <f t="shared" si="124"/>
        <v>7.4841000203210655</v>
      </c>
    </row>
    <row r="873" spans="2:13">
      <c r="B873" t="s">
        <v>911</v>
      </c>
      <c r="C873" s="34">
        <v>0.51900000000000002</v>
      </c>
      <c r="D873" s="14">
        <f t="shared" si="117"/>
        <v>0.10947968285431064</v>
      </c>
      <c r="E873" s="14">
        <f t="shared" si="118"/>
        <v>1.1985800957880439E-2</v>
      </c>
      <c r="F873" s="2">
        <v>1</v>
      </c>
      <c r="G873" s="14">
        <f t="shared" si="119"/>
        <v>1.9167492566897919</v>
      </c>
      <c r="H873" s="14">
        <f t="shared" si="120"/>
        <v>3.6739277130208698</v>
      </c>
      <c r="I873" s="19">
        <f t="shared" si="121"/>
        <v>0.20984510073363408</v>
      </c>
      <c r="K873" s="11">
        <f t="shared" si="122"/>
        <v>2.6672819409227944</v>
      </c>
      <c r="L873" s="11">
        <f t="shared" si="123"/>
        <v>-1.6672819409227944</v>
      </c>
      <c r="M873" s="11">
        <f t="shared" si="124"/>
        <v>2.7798290705272803</v>
      </c>
    </row>
    <row r="874" spans="2:13">
      <c r="B874" t="s">
        <v>912</v>
      </c>
      <c r="C874" s="34">
        <v>0.55900000000000005</v>
      </c>
      <c r="D874" s="14">
        <f t="shared" si="117"/>
        <v>6.9479682854310609E-2</v>
      </c>
      <c r="E874" s="14">
        <f t="shared" si="118"/>
        <v>4.8274263295355838E-3</v>
      </c>
      <c r="F874" s="2">
        <v>4</v>
      </c>
      <c r="G874" s="14">
        <f t="shared" si="119"/>
        <v>-1.0832507433102081</v>
      </c>
      <c r="H874" s="14">
        <f t="shared" si="120"/>
        <v>1.1734321728821184</v>
      </c>
      <c r="I874" s="19">
        <f t="shared" si="121"/>
        <v>-7.5263918096889482E-2</v>
      </c>
      <c r="K874" s="11">
        <f t="shared" si="122"/>
        <v>2.7584284657438332</v>
      </c>
      <c r="L874" s="11">
        <f t="shared" si="123"/>
        <v>1.2415715342561668</v>
      </c>
      <c r="M874" s="11">
        <f t="shared" si="124"/>
        <v>1.541499874675212</v>
      </c>
    </row>
    <row r="875" spans="2:13">
      <c r="B875" t="s">
        <v>913</v>
      </c>
      <c r="C875" s="34">
        <v>0.70799999999999996</v>
      </c>
      <c r="D875" s="14">
        <f t="shared" si="117"/>
        <v>-7.9520317145689301E-2</v>
      </c>
      <c r="E875" s="14">
        <f t="shared" si="118"/>
        <v>6.3234808389510079E-3</v>
      </c>
      <c r="F875" s="2">
        <v>2</v>
      </c>
      <c r="G875" s="14">
        <f t="shared" si="119"/>
        <v>0.9167492566897919</v>
      </c>
      <c r="H875" s="14">
        <f t="shared" si="120"/>
        <v>0.84042919964128593</v>
      </c>
      <c r="I875" s="19">
        <f t="shared" si="121"/>
        <v>-7.2900191635047185E-2</v>
      </c>
      <c r="K875" s="11">
        <f t="shared" si="122"/>
        <v>3.0979492707022036</v>
      </c>
      <c r="L875" s="11">
        <f t="shared" si="123"/>
        <v>-1.0979492707022036</v>
      </c>
      <c r="M875" s="11">
        <f t="shared" si="124"/>
        <v>1.2054926010355007</v>
      </c>
    </row>
    <row r="876" spans="2:13">
      <c r="B876" t="s">
        <v>914</v>
      </c>
      <c r="C876" s="34">
        <v>0.58099999999999996</v>
      </c>
      <c r="D876" s="14">
        <f t="shared" si="117"/>
        <v>4.7479682854310701E-2</v>
      </c>
      <c r="E876" s="14">
        <f t="shared" si="118"/>
        <v>2.2543202839459256E-3</v>
      </c>
      <c r="F876" s="2">
        <v>3</v>
      </c>
      <c r="G876" s="14">
        <f t="shared" si="119"/>
        <v>-8.3250743310208097E-2</v>
      </c>
      <c r="H876" s="14">
        <f t="shared" si="120"/>
        <v>6.9306862617021583E-3</v>
      </c>
      <c r="I876" s="19">
        <f t="shared" si="121"/>
        <v>-3.9527188897543085E-3</v>
      </c>
      <c r="K876" s="11">
        <f t="shared" si="122"/>
        <v>2.8085590543954044</v>
      </c>
      <c r="L876" s="11">
        <f t="shared" si="123"/>
        <v>0.19144094560459557</v>
      </c>
      <c r="M876" s="11">
        <f t="shared" si="124"/>
        <v>3.6649635653981723E-2</v>
      </c>
    </row>
    <row r="877" spans="2:13">
      <c r="B877" t="s">
        <v>915</v>
      </c>
      <c r="C877" s="34">
        <v>0.72399999999999998</v>
      </c>
      <c r="D877" s="14">
        <f t="shared" si="117"/>
        <v>-9.5520317145689315E-2</v>
      </c>
      <c r="E877" s="14">
        <f t="shared" si="118"/>
        <v>9.1241309876130688E-3</v>
      </c>
      <c r="F877" s="2">
        <v>2</v>
      </c>
      <c r="G877" s="14">
        <f t="shared" si="119"/>
        <v>0.9167492566897919</v>
      </c>
      <c r="H877" s="14">
        <f t="shared" si="120"/>
        <v>0.84042919964128593</v>
      </c>
      <c r="I877" s="19">
        <f t="shared" si="121"/>
        <v>-8.7568179742083863E-2</v>
      </c>
      <c r="K877" s="11">
        <f t="shared" si="122"/>
        <v>3.134407880630619</v>
      </c>
      <c r="L877" s="11">
        <f t="shared" si="123"/>
        <v>-1.134407880630619</v>
      </c>
      <c r="M877" s="11">
        <f t="shared" si="124"/>
        <v>1.2868812396368527</v>
      </c>
    </row>
    <row r="878" spans="2:13">
      <c r="B878" t="s">
        <v>916</v>
      </c>
      <c r="C878" s="34">
        <v>0.54300000000000004</v>
      </c>
      <c r="D878" s="14">
        <f t="shared" si="117"/>
        <v>8.5479682854310624E-2</v>
      </c>
      <c r="E878" s="14">
        <f t="shared" si="118"/>
        <v>7.3067761808735254E-3</v>
      </c>
      <c r="F878" s="2">
        <v>2</v>
      </c>
      <c r="G878" s="14">
        <f t="shared" si="119"/>
        <v>0.9167492566897919</v>
      </c>
      <c r="H878" s="14">
        <f t="shared" si="120"/>
        <v>0.84042919964128593</v>
      </c>
      <c r="I878" s="19">
        <f t="shared" si="121"/>
        <v>7.8363435718768415E-2</v>
      </c>
      <c r="K878" s="11">
        <f t="shared" si="122"/>
        <v>2.7219698558154177</v>
      </c>
      <c r="L878" s="11">
        <f t="shared" si="123"/>
        <v>-0.72196985581541773</v>
      </c>
      <c r="M878" s="11">
        <f t="shared" si="124"/>
        <v>0.52124047270613505</v>
      </c>
    </row>
    <row r="879" spans="2:13">
      <c r="B879" t="s">
        <v>917</v>
      </c>
      <c r="C879" s="34">
        <v>0.68799999999999994</v>
      </c>
      <c r="D879" s="14">
        <f t="shared" si="117"/>
        <v>-5.9520317145689283E-2</v>
      </c>
      <c r="E879" s="14">
        <f t="shared" si="118"/>
        <v>3.5426681531234338E-3</v>
      </c>
      <c r="F879" s="2">
        <v>3</v>
      </c>
      <c r="G879" s="14">
        <f t="shared" si="119"/>
        <v>-8.3250743310208097E-2</v>
      </c>
      <c r="H879" s="14">
        <f t="shared" si="120"/>
        <v>6.9306862617021583E-3</v>
      </c>
      <c r="I879" s="19">
        <f t="shared" si="121"/>
        <v>4.9551106444379565E-3</v>
      </c>
      <c r="K879" s="11">
        <f t="shared" si="122"/>
        <v>3.0523760082916835</v>
      </c>
      <c r="L879" s="11">
        <f t="shared" si="123"/>
        <v>-5.237600829168354E-2</v>
      </c>
      <c r="M879" s="11">
        <f t="shared" si="124"/>
        <v>2.7432462445705031E-3</v>
      </c>
    </row>
    <row r="880" spans="2:13">
      <c r="B880" t="s">
        <v>918</v>
      </c>
      <c r="C880" s="34">
        <v>0.28799999999999998</v>
      </c>
      <c r="D880" s="14">
        <f t="shared" si="117"/>
        <v>0.34047968285431068</v>
      </c>
      <c r="E880" s="14">
        <f t="shared" si="118"/>
        <v>0.11592641443657198</v>
      </c>
      <c r="F880" s="2">
        <v>3</v>
      </c>
      <c r="G880" s="14">
        <f t="shared" si="119"/>
        <v>-8.3250743310208097E-2</v>
      </c>
      <c r="H880" s="14">
        <f t="shared" si="120"/>
        <v>6.9306862617021583E-3</v>
      </c>
      <c r="I880" s="19">
        <f t="shared" si="121"/>
        <v>-2.8345186679645279E-2</v>
      </c>
      <c r="K880" s="11">
        <f t="shared" si="122"/>
        <v>2.1409107600812942</v>
      </c>
      <c r="L880" s="11">
        <f t="shared" si="123"/>
        <v>0.85908923991870578</v>
      </c>
      <c r="M880" s="11">
        <f t="shared" si="124"/>
        <v>0.73803432214409959</v>
      </c>
    </row>
    <row r="881" spans="2:13">
      <c r="B881" t="s">
        <v>919</v>
      </c>
      <c r="C881" s="34">
        <v>0.54600000000000004</v>
      </c>
      <c r="D881" s="14">
        <f t="shared" si="117"/>
        <v>8.2479682854310621E-2</v>
      </c>
      <c r="E881" s="14">
        <f t="shared" si="118"/>
        <v>6.8028980837476615E-3</v>
      </c>
      <c r="F881" s="2">
        <v>5</v>
      </c>
      <c r="G881" s="14">
        <f t="shared" si="119"/>
        <v>-2.0832507433102081</v>
      </c>
      <c r="H881" s="14">
        <f t="shared" si="120"/>
        <v>4.3399336595025346</v>
      </c>
      <c r="I881" s="19">
        <f t="shared" si="121"/>
        <v>-0.17182586061423283</v>
      </c>
      <c r="K881" s="11">
        <f t="shared" si="122"/>
        <v>2.7288058451769954</v>
      </c>
      <c r="L881" s="11">
        <f t="shared" si="123"/>
        <v>2.2711941548230046</v>
      </c>
      <c r="M881" s="11">
        <f t="shared" si="124"/>
        <v>5.1583228889021822</v>
      </c>
    </row>
    <row r="882" spans="2:13">
      <c r="B882" t="s">
        <v>920</v>
      </c>
      <c r="C882" s="34">
        <v>0.873</v>
      </c>
      <c r="D882" s="14">
        <f t="shared" si="117"/>
        <v>-0.24452031714568934</v>
      </c>
      <c r="E882" s="14">
        <f t="shared" si="118"/>
        <v>5.9790185497028497E-2</v>
      </c>
      <c r="F882" s="2">
        <v>2</v>
      </c>
      <c r="G882" s="14">
        <f t="shared" si="119"/>
        <v>0.9167492566897919</v>
      </c>
      <c r="H882" s="14">
        <f t="shared" si="120"/>
        <v>0.84042919964128593</v>
      </c>
      <c r="I882" s="19">
        <f t="shared" si="121"/>
        <v>-0.22416381898886287</v>
      </c>
      <c r="K882" s="11">
        <f t="shared" si="122"/>
        <v>3.473928685588989</v>
      </c>
      <c r="L882" s="11">
        <f t="shared" si="123"/>
        <v>-1.473928685588989</v>
      </c>
      <c r="M882" s="11">
        <f t="shared" si="124"/>
        <v>2.1724657702020851</v>
      </c>
    </row>
    <row r="883" spans="2:13">
      <c r="B883" t="s">
        <v>921</v>
      </c>
      <c r="C883" s="34">
        <v>0.70699999999999996</v>
      </c>
      <c r="D883" s="14">
        <f t="shared" si="117"/>
        <v>-7.85203171456893E-2</v>
      </c>
      <c r="E883" s="14">
        <f t="shared" si="118"/>
        <v>6.165440204659629E-3</v>
      </c>
      <c r="F883" s="2">
        <v>1</v>
      </c>
      <c r="G883" s="14">
        <f t="shared" si="119"/>
        <v>1.9167492566897919</v>
      </c>
      <c r="H883" s="14">
        <f t="shared" si="120"/>
        <v>3.6739277130208698</v>
      </c>
      <c r="I883" s="19">
        <f t="shared" si="121"/>
        <v>-0.15050375952404668</v>
      </c>
      <c r="K883" s="11">
        <f t="shared" si="122"/>
        <v>3.0956706075816776</v>
      </c>
      <c r="L883" s="11">
        <f t="shared" si="123"/>
        <v>-2.0956706075816776</v>
      </c>
      <c r="M883" s="11">
        <f t="shared" si="124"/>
        <v>4.3918352954817577</v>
      </c>
    </row>
    <row r="884" spans="2:13">
      <c r="B884" t="s">
        <v>922</v>
      </c>
      <c r="C884" s="34">
        <v>0.64800000000000002</v>
      </c>
      <c r="D884" s="14">
        <f t="shared" si="117"/>
        <v>-1.9520317145689359E-2</v>
      </c>
      <c r="E884" s="14">
        <f t="shared" si="118"/>
        <v>3.8104278146829394E-4</v>
      </c>
      <c r="F884" s="2">
        <v>1</v>
      </c>
      <c r="G884" s="14">
        <f t="shared" si="119"/>
        <v>1.9167492566897919</v>
      </c>
      <c r="H884" s="14">
        <f t="shared" si="120"/>
        <v>3.6739277130208698</v>
      </c>
      <c r="I884" s="19">
        <f t="shared" si="121"/>
        <v>-3.7415553379349077E-2</v>
      </c>
      <c r="K884" s="11">
        <f t="shared" si="122"/>
        <v>2.9612294834706452</v>
      </c>
      <c r="L884" s="11">
        <f t="shared" si="123"/>
        <v>-1.9612294834706452</v>
      </c>
      <c r="M884" s="11">
        <f t="shared" si="124"/>
        <v>3.8464210868345337</v>
      </c>
    </row>
    <row r="885" spans="2:13">
      <c r="B885" t="s">
        <v>923</v>
      </c>
      <c r="C885" s="34">
        <v>0.55000000000000004</v>
      </c>
      <c r="D885" s="14">
        <f t="shared" si="117"/>
        <v>7.8479682854310617E-2</v>
      </c>
      <c r="E885" s="14">
        <f t="shared" si="118"/>
        <v>6.159060620913176E-3</v>
      </c>
      <c r="F885" s="2">
        <v>8</v>
      </c>
      <c r="G885" s="14">
        <f t="shared" si="119"/>
        <v>-5.0832507433102077</v>
      </c>
      <c r="H885" s="14">
        <f t="shared" si="120"/>
        <v>25.839438119363777</v>
      </c>
      <c r="I885" s="19">
        <f t="shared" si="121"/>
        <v>-0.39893190620392383</v>
      </c>
      <c r="K885" s="11">
        <f t="shared" si="122"/>
        <v>2.7379204976590996</v>
      </c>
      <c r="L885" s="11">
        <f t="shared" si="123"/>
        <v>5.2620795023409004</v>
      </c>
      <c r="M885" s="11">
        <f t="shared" si="124"/>
        <v>27.689480688956259</v>
      </c>
    </row>
    <row r="886" spans="2:13">
      <c r="B886" t="s">
        <v>924</v>
      </c>
      <c r="C886" s="34">
        <v>0.84699999999999998</v>
      </c>
      <c r="D886" s="14">
        <f t="shared" si="117"/>
        <v>-0.21852031714568931</v>
      </c>
      <c r="E886" s="14">
        <f t="shared" si="118"/>
        <v>4.7751129005452642E-2</v>
      </c>
      <c r="F886" s="2">
        <v>5</v>
      </c>
      <c r="G886" s="14">
        <f t="shared" si="119"/>
        <v>-2.0832507433102081</v>
      </c>
      <c r="H886" s="14">
        <f t="shared" si="120"/>
        <v>4.3399336595025346</v>
      </c>
      <c r="I886" s="19">
        <f t="shared" si="121"/>
        <v>0.4552326131221397</v>
      </c>
      <c r="K886" s="11">
        <f t="shared" si="122"/>
        <v>3.4146834444553136</v>
      </c>
      <c r="L886" s="11">
        <f t="shared" si="123"/>
        <v>1.5853165555446864</v>
      </c>
      <c r="M886" s="11">
        <f t="shared" si="124"/>
        <v>2.5132285812840687</v>
      </c>
    </row>
    <row r="887" spans="2:13">
      <c r="B887" t="s">
        <v>925</v>
      </c>
      <c r="C887" s="34">
        <v>0.495</v>
      </c>
      <c r="D887" s="14">
        <f t="shared" si="117"/>
        <v>0.13347968285431067</v>
      </c>
      <c r="E887" s="14">
        <f t="shared" si="118"/>
        <v>1.7816825734887357E-2</v>
      </c>
      <c r="F887" s="2">
        <v>2</v>
      </c>
      <c r="G887" s="14">
        <f t="shared" si="119"/>
        <v>0.9167492566897919</v>
      </c>
      <c r="H887" s="14">
        <f t="shared" si="120"/>
        <v>0.84042919964128593</v>
      </c>
      <c r="I887" s="19">
        <f t="shared" si="121"/>
        <v>0.12236740003987846</v>
      </c>
      <c r="K887" s="11">
        <f t="shared" si="122"/>
        <v>2.612594026030171</v>
      </c>
      <c r="L887" s="11">
        <f t="shared" si="123"/>
        <v>-0.61259402603017099</v>
      </c>
      <c r="M887" s="11">
        <f t="shared" si="124"/>
        <v>0.37527144072785379</v>
      </c>
    </row>
    <row r="888" spans="2:13">
      <c r="B888" t="s">
        <v>926</v>
      </c>
      <c r="C888" s="34">
        <v>0.83399999999999996</v>
      </c>
      <c r="D888" s="14">
        <f t="shared" si="117"/>
        <v>-0.2055203171456893</v>
      </c>
      <c r="E888" s="14">
        <f t="shared" si="118"/>
        <v>4.2238600759664714E-2</v>
      </c>
      <c r="F888" s="2">
        <v>1</v>
      </c>
      <c r="G888" s="14">
        <f t="shared" si="119"/>
        <v>1.9167492566897919</v>
      </c>
      <c r="H888" s="14">
        <f t="shared" si="120"/>
        <v>3.6739277130208698</v>
      </c>
      <c r="I888" s="19">
        <f t="shared" si="121"/>
        <v>-0.39393091512365025</v>
      </c>
      <c r="K888" s="11">
        <f t="shared" si="122"/>
        <v>3.3850608238884758</v>
      </c>
      <c r="L888" s="11">
        <f t="shared" si="123"/>
        <v>-2.3850608238884758</v>
      </c>
      <c r="M888" s="11">
        <f t="shared" si="124"/>
        <v>5.6885151336475754</v>
      </c>
    </row>
    <row r="889" spans="2:13">
      <c r="B889" t="s">
        <v>927</v>
      </c>
      <c r="C889" s="34">
        <v>0.379</v>
      </c>
      <c r="D889" s="14">
        <f t="shared" si="117"/>
        <v>0.24947968285431066</v>
      </c>
      <c r="E889" s="14">
        <f t="shared" si="118"/>
        <v>6.2240112157087427E-2</v>
      </c>
      <c r="F889" s="2">
        <v>2</v>
      </c>
      <c r="G889" s="14">
        <f t="shared" si="119"/>
        <v>0.9167492566897919</v>
      </c>
      <c r="H889" s="14">
        <f t="shared" si="120"/>
        <v>0.84042919964128593</v>
      </c>
      <c r="I889" s="19">
        <f t="shared" si="121"/>
        <v>0.22871031381589432</v>
      </c>
      <c r="K889" s="11">
        <f t="shared" si="122"/>
        <v>2.3482691040491579</v>
      </c>
      <c r="L889" s="11">
        <f t="shared" si="123"/>
        <v>-0.3482691040491579</v>
      </c>
      <c r="M889" s="11">
        <f t="shared" si="124"/>
        <v>0.12129136883520317</v>
      </c>
    </row>
    <row r="890" spans="2:13">
      <c r="B890" t="s">
        <v>928</v>
      </c>
      <c r="C890" s="34">
        <v>0.55000000000000004</v>
      </c>
      <c r="D890" s="14">
        <f t="shared" si="117"/>
        <v>7.8479682854310617E-2</v>
      </c>
      <c r="E890" s="14">
        <f t="shared" si="118"/>
        <v>6.159060620913176E-3</v>
      </c>
      <c r="F890" s="2">
        <v>2</v>
      </c>
      <c r="G890" s="14">
        <f t="shared" si="119"/>
        <v>0.9167492566897919</v>
      </c>
      <c r="H890" s="14">
        <f t="shared" si="120"/>
        <v>0.84042919964128593</v>
      </c>
      <c r="I890" s="19">
        <f t="shared" si="121"/>
        <v>7.1946190921939865E-2</v>
      </c>
      <c r="K890" s="11">
        <f t="shared" si="122"/>
        <v>2.7379204976590996</v>
      </c>
      <c r="L890" s="11">
        <f t="shared" si="123"/>
        <v>-0.73792049765909962</v>
      </c>
      <c r="M890" s="11">
        <f t="shared" si="124"/>
        <v>0.5445266608654532</v>
      </c>
    </row>
    <row r="891" spans="2:13">
      <c r="B891" t="s">
        <v>929</v>
      </c>
      <c r="C891" s="34">
        <v>0.56899999999999995</v>
      </c>
      <c r="D891" s="14">
        <f t="shared" si="117"/>
        <v>5.9479682854310711E-2</v>
      </c>
      <c r="E891" s="14">
        <f t="shared" si="118"/>
        <v>3.5378326724493838E-3</v>
      </c>
      <c r="F891" s="2">
        <v>7</v>
      </c>
      <c r="G891" s="14">
        <f t="shared" si="119"/>
        <v>-4.0832507433102077</v>
      </c>
      <c r="H891" s="14">
        <f t="shared" si="120"/>
        <v>16.672936632743362</v>
      </c>
      <c r="I891" s="19">
        <f t="shared" si="121"/>
        <v>-0.24287045922671963</v>
      </c>
      <c r="K891" s="11">
        <f t="shared" si="122"/>
        <v>2.7812150969490927</v>
      </c>
      <c r="L891" s="11">
        <f t="shared" si="123"/>
        <v>4.2187849030509073</v>
      </c>
      <c r="M891" s="11">
        <f t="shared" si="124"/>
        <v>17.798146058210254</v>
      </c>
    </row>
    <row r="892" spans="2:13">
      <c r="B892" t="s">
        <v>930</v>
      </c>
      <c r="C892" s="34">
        <v>0.435</v>
      </c>
      <c r="D892" s="14">
        <f t="shared" si="117"/>
        <v>0.19347968285431066</v>
      </c>
      <c r="E892" s="14">
        <f t="shared" si="118"/>
        <v>3.7434387677404639E-2</v>
      </c>
      <c r="F892" s="2">
        <v>4</v>
      </c>
      <c r="G892" s="14">
        <f t="shared" si="119"/>
        <v>-1.0832507433102081</v>
      </c>
      <c r="H892" s="14">
        <f t="shared" si="120"/>
        <v>1.1734321728821184</v>
      </c>
      <c r="I892" s="19">
        <f t="shared" si="121"/>
        <v>-0.20958701026735535</v>
      </c>
      <c r="K892" s="11">
        <f t="shared" si="122"/>
        <v>2.4758742387986126</v>
      </c>
      <c r="L892" s="11">
        <f t="shared" si="123"/>
        <v>1.5241257612013874</v>
      </c>
      <c r="M892" s="11">
        <f t="shared" si="124"/>
        <v>2.3229593359577088</v>
      </c>
    </row>
    <row r="893" spans="2:13">
      <c r="B893" t="s">
        <v>931</v>
      </c>
      <c r="C893" s="34">
        <v>0.35499999999999998</v>
      </c>
      <c r="D893" s="14">
        <f t="shared" si="117"/>
        <v>0.27347968285431068</v>
      </c>
      <c r="E893" s="14">
        <f t="shared" si="118"/>
        <v>7.4791136934094352E-2</v>
      </c>
      <c r="F893" s="2">
        <v>1</v>
      </c>
      <c r="G893" s="14">
        <f t="shared" si="119"/>
        <v>1.9167492566897919</v>
      </c>
      <c r="H893" s="14">
        <f t="shared" si="120"/>
        <v>3.6739277130208698</v>
      </c>
      <c r="I893" s="19">
        <f t="shared" si="121"/>
        <v>0.52419197883076007</v>
      </c>
      <c r="K893" s="11">
        <f t="shared" si="122"/>
        <v>2.2935811891565345</v>
      </c>
      <c r="L893" s="11">
        <f t="shared" si="123"/>
        <v>-1.2935811891565345</v>
      </c>
      <c r="M893" s="11">
        <f t="shared" si="124"/>
        <v>1.6733522929396341</v>
      </c>
    </row>
    <row r="894" spans="2:13">
      <c r="B894" t="s">
        <v>932</v>
      </c>
      <c r="C894" s="34">
        <v>0.71599999999999997</v>
      </c>
      <c r="D894" s="14">
        <f t="shared" si="117"/>
        <v>-8.7520317145689308E-2</v>
      </c>
      <c r="E894" s="14">
        <f t="shared" si="118"/>
        <v>7.6598059132820381E-3</v>
      </c>
      <c r="F894" s="2">
        <v>2</v>
      </c>
      <c r="G894" s="14">
        <f t="shared" si="119"/>
        <v>0.9167492566897919</v>
      </c>
      <c r="H894" s="14">
        <f t="shared" si="120"/>
        <v>0.84042919964128593</v>
      </c>
      <c r="I894" s="19">
        <f t="shared" si="121"/>
        <v>-8.0234185688565524E-2</v>
      </c>
      <c r="K894" s="11">
        <f t="shared" si="122"/>
        <v>3.1161785756664111</v>
      </c>
      <c r="L894" s="11">
        <f t="shared" si="123"/>
        <v>-1.1161785756664111</v>
      </c>
      <c r="M894" s="11">
        <f t="shared" si="124"/>
        <v>1.2458546127766983</v>
      </c>
    </row>
    <row r="895" spans="2:13">
      <c r="B895" t="s">
        <v>933</v>
      </c>
      <c r="C895" s="34">
        <v>0.51400000000000001</v>
      </c>
      <c r="D895" s="14">
        <f t="shared" si="117"/>
        <v>0.11447968285431065</v>
      </c>
      <c r="E895" s="14">
        <f t="shared" si="118"/>
        <v>1.3105597786423548E-2</v>
      </c>
      <c r="F895" s="2">
        <v>2</v>
      </c>
      <c r="G895" s="14">
        <f t="shared" si="119"/>
        <v>0.9167492566897919</v>
      </c>
      <c r="H895" s="14">
        <f t="shared" si="120"/>
        <v>0.84042919964128593</v>
      </c>
      <c r="I895" s="19">
        <f t="shared" si="121"/>
        <v>0.1049491641627724</v>
      </c>
      <c r="K895" s="11">
        <f t="shared" si="122"/>
        <v>2.6558886253201646</v>
      </c>
      <c r="L895" s="11">
        <f t="shared" si="123"/>
        <v>-0.65588862532016456</v>
      </c>
      <c r="M895" s="11">
        <f t="shared" si="124"/>
        <v>0.4301898888243752</v>
      </c>
    </row>
    <row r="896" spans="2:13">
      <c r="B896" t="s">
        <v>934</v>
      </c>
      <c r="C896" s="34">
        <v>0.66500000000000004</v>
      </c>
      <c r="D896" s="14">
        <f t="shared" si="117"/>
        <v>-3.6520317145689374E-2</v>
      </c>
      <c r="E896" s="14">
        <f t="shared" si="118"/>
        <v>1.3337335644217332E-3</v>
      </c>
      <c r="F896" s="2">
        <v>2</v>
      </c>
      <c r="G896" s="14">
        <f t="shared" si="119"/>
        <v>0.9167492566897919</v>
      </c>
      <c r="H896" s="14">
        <f t="shared" si="120"/>
        <v>0.84042919964128593</v>
      </c>
      <c r="I896" s="19">
        <f t="shared" si="121"/>
        <v>-3.3479973597386199E-2</v>
      </c>
      <c r="K896" s="11">
        <f t="shared" si="122"/>
        <v>2.9999667565195867</v>
      </c>
      <c r="L896" s="11">
        <f t="shared" si="123"/>
        <v>-0.99996675651958666</v>
      </c>
      <c r="M896" s="11">
        <f t="shared" si="124"/>
        <v>0.99993351414430232</v>
      </c>
    </row>
    <row r="897" spans="2:13">
      <c r="B897" t="s">
        <v>935</v>
      </c>
      <c r="C897" s="34">
        <v>0.74099999999999999</v>
      </c>
      <c r="D897" s="14">
        <f t="shared" si="117"/>
        <v>-0.11252031714568933</v>
      </c>
      <c r="E897" s="14">
        <f t="shared" si="118"/>
        <v>1.2660821770566509E-2</v>
      </c>
      <c r="F897" s="2">
        <v>2</v>
      </c>
      <c r="G897" s="14">
        <f t="shared" si="119"/>
        <v>0.9167492566897919</v>
      </c>
      <c r="H897" s="14">
        <f t="shared" si="120"/>
        <v>0.84042919964128593</v>
      </c>
      <c r="I897" s="19">
        <f t="shared" si="121"/>
        <v>-0.10315291710581034</v>
      </c>
      <c r="K897" s="11">
        <f t="shared" si="122"/>
        <v>3.1731451536795605</v>
      </c>
      <c r="L897" s="11">
        <f t="shared" si="123"/>
        <v>-1.1731451536795605</v>
      </c>
      <c r="M897" s="11">
        <f t="shared" si="124"/>
        <v>1.3762695516018397</v>
      </c>
    </row>
    <row r="898" spans="2:13">
      <c r="B898" t="s">
        <v>936</v>
      </c>
      <c r="C898" s="34">
        <v>0.38600000000000001</v>
      </c>
      <c r="D898" s="14">
        <f t="shared" si="117"/>
        <v>0.24247968285431065</v>
      </c>
      <c r="E898" s="14">
        <f t="shared" si="118"/>
        <v>5.8796396597127078E-2</v>
      </c>
      <c r="F898" s="2">
        <v>2</v>
      </c>
      <c r="G898" s="14">
        <f t="shared" si="119"/>
        <v>0.9167492566897919</v>
      </c>
      <c r="H898" s="14">
        <f t="shared" si="120"/>
        <v>0.84042919964128593</v>
      </c>
      <c r="I898" s="19">
        <f t="shared" si="121"/>
        <v>0.22229306901906576</v>
      </c>
      <c r="K898" s="11">
        <f t="shared" si="122"/>
        <v>2.3642197458928398</v>
      </c>
      <c r="L898" s="11">
        <f t="shared" si="123"/>
        <v>-0.36421974589283979</v>
      </c>
      <c r="M898" s="11">
        <f t="shared" si="124"/>
        <v>0.13265602329824477</v>
      </c>
    </row>
    <row r="899" spans="2:13">
      <c r="B899" t="s">
        <v>937</v>
      </c>
      <c r="C899" s="34">
        <v>0.55500000000000005</v>
      </c>
      <c r="D899" s="14">
        <f t="shared" si="117"/>
        <v>7.3479682854310613E-2</v>
      </c>
      <c r="E899" s="14">
        <f t="shared" si="118"/>
        <v>5.3992637923700694E-3</v>
      </c>
      <c r="F899" s="2">
        <v>2</v>
      </c>
      <c r="G899" s="14">
        <f t="shared" si="119"/>
        <v>0.9167492566897919</v>
      </c>
      <c r="H899" s="14">
        <f t="shared" si="120"/>
        <v>0.84042919964128593</v>
      </c>
      <c r="I899" s="19">
        <f t="shared" si="121"/>
        <v>6.7362444638490906E-2</v>
      </c>
      <c r="K899" s="11">
        <f t="shared" si="122"/>
        <v>2.7493138132617294</v>
      </c>
      <c r="L899" s="11">
        <f t="shared" si="123"/>
        <v>-0.74931381326172941</v>
      </c>
      <c r="M899" s="11">
        <f t="shared" si="124"/>
        <v>0.56147119074483387</v>
      </c>
    </row>
    <row r="900" spans="2:13">
      <c r="B900" t="s">
        <v>938</v>
      </c>
      <c r="C900" s="34">
        <v>0.32600000000000001</v>
      </c>
      <c r="D900" s="14">
        <f t="shared" si="117"/>
        <v>0.30247968285431065</v>
      </c>
      <c r="E900" s="14">
        <f t="shared" si="118"/>
        <v>9.1493958539644357E-2</v>
      </c>
      <c r="F900" s="2">
        <v>2</v>
      </c>
      <c r="G900" s="14">
        <f t="shared" si="119"/>
        <v>0.9167492566897919</v>
      </c>
      <c r="H900" s="14">
        <f t="shared" si="120"/>
        <v>0.84042919964128593</v>
      </c>
      <c r="I900" s="19">
        <f t="shared" si="121"/>
        <v>0.27729802442045326</v>
      </c>
      <c r="K900" s="11">
        <f t="shared" si="122"/>
        <v>2.2274999586612814</v>
      </c>
      <c r="L900" s="11">
        <f t="shared" si="123"/>
        <v>-0.22749995866128137</v>
      </c>
      <c r="M900" s="11">
        <f t="shared" si="124"/>
        <v>5.1756231190884731E-2</v>
      </c>
    </row>
    <row r="901" spans="2:13">
      <c r="B901" t="s">
        <v>939</v>
      </c>
      <c r="C901" s="34">
        <v>0.71499999999999997</v>
      </c>
      <c r="D901" s="14">
        <f t="shared" si="117"/>
        <v>-8.6520317145689307E-2</v>
      </c>
      <c r="E901" s="14">
        <f t="shared" si="118"/>
        <v>7.4857652789906588E-3</v>
      </c>
      <c r="F901" s="2">
        <v>7</v>
      </c>
      <c r="G901" s="14">
        <f t="shared" si="119"/>
        <v>-4.0832507433102077</v>
      </c>
      <c r="H901" s="14">
        <f t="shared" si="120"/>
        <v>16.672936632743362</v>
      </c>
      <c r="I901" s="19">
        <f t="shared" si="121"/>
        <v>0.35328414929657076</v>
      </c>
      <c r="K901" s="11">
        <f t="shared" si="122"/>
        <v>3.1138999125458851</v>
      </c>
      <c r="L901" s="11">
        <f t="shared" si="123"/>
        <v>3.8861000874541149</v>
      </c>
      <c r="M901" s="11">
        <f t="shared" si="124"/>
        <v>15.101773889710881</v>
      </c>
    </row>
    <row r="902" spans="2:13">
      <c r="B902" t="s">
        <v>939</v>
      </c>
      <c r="C902" s="34">
        <v>0.71499999999999997</v>
      </c>
      <c r="D902" s="14">
        <f t="shared" si="117"/>
        <v>-8.6520317145689307E-2</v>
      </c>
      <c r="E902" s="14">
        <f t="shared" si="118"/>
        <v>7.4857652789906588E-3</v>
      </c>
      <c r="F902" s="2">
        <v>7</v>
      </c>
      <c r="G902" s="14">
        <f t="shared" si="119"/>
        <v>-4.0832507433102077</v>
      </c>
      <c r="H902" s="14">
        <f t="shared" si="120"/>
        <v>16.672936632743362</v>
      </c>
      <c r="I902" s="19">
        <f t="shared" si="121"/>
        <v>0.35328414929657076</v>
      </c>
      <c r="K902" s="11">
        <f t="shared" si="122"/>
        <v>3.1138999125458851</v>
      </c>
      <c r="L902" s="11">
        <f t="shared" si="123"/>
        <v>3.8861000874541149</v>
      </c>
      <c r="M902" s="11">
        <f t="shared" si="124"/>
        <v>15.101773889710881</v>
      </c>
    </row>
    <row r="903" spans="2:13">
      <c r="B903" t="s">
        <v>940</v>
      </c>
      <c r="C903" s="34">
        <v>0.63500000000000001</v>
      </c>
      <c r="D903" s="14">
        <f t="shared" si="117"/>
        <v>-6.5203171456893472E-3</v>
      </c>
      <c r="E903" s="14">
        <f t="shared" si="118"/>
        <v>4.2514535680370477E-5</v>
      </c>
      <c r="F903" s="2">
        <v>1</v>
      </c>
      <c r="G903" s="14">
        <f t="shared" si="119"/>
        <v>1.9167492566897919</v>
      </c>
      <c r="H903" s="14">
        <f t="shared" si="120"/>
        <v>3.6739277130208698</v>
      </c>
      <c r="I903" s="19">
        <f t="shared" si="121"/>
        <v>-1.2497813042381761E-2</v>
      </c>
      <c r="K903" s="11">
        <f t="shared" si="122"/>
        <v>2.9316068629038075</v>
      </c>
      <c r="L903" s="11">
        <f t="shared" si="123"/>
        <v>-1.9316068629038075</v>
      </c>
      <c r="M903" s="11">
        <f t="shared" si="124"/>
        <v>3.7311050728170883</v>
      </c>
    </row>
    <row r="904" spans="2:13">
      <c r="B904" t="s">
        <v>941</v>
      </c>
      <c r="C904" s="34">
        <v>0.72299999999999998</v>
      </c>
      <c r="D904" s="14">
        <f t="shared" si="117"/>
        <v>-9.4520317145689314E-2</v>
      </c>
      <c r="E904" s="14">
        <f t="shared" si="118"/>
        <v>8.93409035332169E-3</v>
      </c>
      <c r="F904" s="2">
        <v>2</v>
      </c>
      <c r="G904" s="14">
        <f t="shared" si="119"/>
        <v>0.9167492566897919</v>
      </c>
      <c r="H904" s="14">
        <f t="shared" si="120"/>
        <v>0.84042919964128593</v>
      </c>
      <c r="I904" s="19">
        <f t="shared" si="121"/>
        <v>-8.6651430485394074E-2</v>
      </c>
      <c r="K904" s="11">
        <f t="shared" si="122"/>
        <v>3.132129217510093</v>
      </c>
      <c r="L904" s="11">
        <f t="shared" si="123"/>
        <v>-1.132129217510093</v>
      </c>
      <c r="M904" s="11">
        <f t="shared" si="124"/>
        <v>1.2817165651400155</v>
      </c>
    </row>
    <row r="905" spans="2:13">
      <c r="B905" t="s">
        <v>942</v>
      </c>
      <c r="C905" s="34">
        <v>0.45200000000000001</v>
      </c>
      <c r="D905" s="14">
        <f t="shared" si="117"/>
        <v>0.17647968285431065</v>
      </c>
      <c r="E905" s="14">
        <f t="shared" si="118"/>
        <v>3.1145078460358067E-2</v>
      </c>
      <c r="F905" s="2">
        <v>3</v>
      </c>
      <c r="G905" s="14">
        <f t="shared" si="119"/>
        <v>-8.3250743310208097E-2</v>
      </c>
      <c r="H905" s="14">
        <f t="shared" si="120"/>
        <v>6.9306862617021583E-3</v>
      </c>
      <c r="I905" s="19">
        <f t="shared" si="121"/>
        <v>-1.4692064776771149E-2</v>
      </c>
      <c r="K905" s="11">
        <f t="shared" si="122"/>
        <v>2.514611511847554</v>
      </c>
      <c r="L905" s="11">
        <f t="shared" si="123"/>
        <v>0.48538848815244595</v>
      </c>
      <c r="M905" s="11">
        <f t="shared" si="124"/>
        <v>0.23560198443091718</v>
      </c>
    </row>
    <row r="906" spans="2:13">
      <c r="B906" t="s">
        <v>943</v>
      </c>
      <c r="C906" s="34">
        <v>0.56799999999999995</v>
      </c>
      <c r="D906" s="14">
        <f t="shared" si="117"/>
        <v>6.0479682854310712E-2</v>
      </c>
      <c r="E906" s="14">
        <f t="shared" si="118"/>
        <v>3.657792038158005E-3</v>
      </c>
      <c r="F906" s="2">
        <v>2</v>
      </c>
      <c r="G906" s="14">
        <f t="shared" si="119"/>
        <v>0.9167492566897919</v>
      </c>
      <c r="H906" s="14">
        <f t="shared" si="120"/>
        <v>0.84042919964128593</v>
      </c>
      <c r="I906" s="19">
        <f t="shared" si="121"/>
        <v>5.5444704301523699E-2</v>
      </c>
      <c r="K906" s="11">
        <f t="shared" si="122"/>
        <v>2.7789364338285667</v>
      </c>
      <c r="L906" s="11">
        <f t="shared" si="123"/>
        <v>-0.7789364338285667</v>
      </c>
      <c r="M906" s="11">
        <f t="shared" si="124"/>
        <v>0.60674196794556512</v>
      </c>
    </row>
    <row r="907" spans="2:13">
      <c r="B907" t="s">
        <v>944</v>
      </c>
      <c r="C907" s="34">
        <v>0.81599999999999995</v>
      </c>
      <c r="D907" s="14">
        <f t="shared" si="117"/>
        <v>-0.18752031714568929</v>
      </c>
      <c r="E907" s="14">
        <f t="shared" si="118"/>
        <v>3.5163869342419891E-2</v>
      </c>
      <c r="F907" s="2">
        <v>6</v>
      </c>
      <c r="G907" s="14">
        <f t="shared" si="119"/>
        <v>-3.0832507433102081</v>
      </c>
      <c r="H907" s="14">
        <f t="shared" si="120"/>
        <v>9.5064351461229499</v>
      </c>
      <c r="I907" s="19">
        <f t="shared" si="121"/>
        <v>0.57817215722521242</v>
      </c>
      <c r="K907" s="11">
        <f t="shared" si="122"/>
        <v>3.3440448877190088</v>
      </c>
      <c r="L907" s="11">
        <f t="shared" si="123"/>
        <v>2.6559551122809912</v>
      </c>
      <c r="M907" s="11">
        <f t="shared" si="124"/>
        <v>7.0540975584515326</v>
      </c>
    </row>
    <row r="908" spans="2:13">
      <c r="B908" t="s">
        <v>945</v>
      </c>
      <c r="C908" s="34">
        <v>0.65700000000000003</v>
      </c>
      <c r="D908" s="14">
        <f t="shared" si="117"/>
        <v>-2.8520317145689367E-2</v>
      </c>
      <c r="E908" s="14">
        <f t="shared" si="118"/>
        <v>8.1340849009070289E-4</v>
      </c>
      <c r="F908" s="2">
        <v>4</v>
      </c>
      <c r="G908" s="14">
        <f t="shared" si="119"/>
        <v>-1.0832507433102081</v>
      </c>
      <c r="H908" s="14">
        <f t="shared" si="120"/>
        <v>1.1734321728821184</v>
      </c>
      <c r="I908" s="19">
        <f t="shared" si="121"/>
        <v>3.089465474751088E-2</v>
      </c>
      <c r="K908" s="11">
        <f t="shared" si="122"/>
        <v>2.9817374515553787</v>
      </c>
      <c r="L908" s="11">
        <f t="shared" si="123"/>
        <v>1.0182625484446213</v>
      </c>
      <c r="M908" s="11">
        <f t="shared" si="124"/>
        <v>1.0368586175649346</v>
      </c>
    </row>
    <row r="909" spans="2:13">
      <c r="B909" t="s">
        <v>946</v>
      </c>
      <c r="C909" s="34">
        <v>0.58299999999999996</v>
      </c>
      <c r="D909" s="14">
        <f t="shared" si="117"/>
        <v>4.5479682854310699E-2</v>
      </c>
      <c r="E909" s="14">
        <f t="shared" si="118"/>
        <v>2.0684015525286826E-3</v>
      </c>
      <c r="F909" s="2">
        <v>7</v>
      </c>
      <c r="G909" s="14">
        <f t="shared" si="119"/>
        <v>-4.0832507433102077</v>
      </c>
      <c r="H909" s="14">
        <f t="shared" si="120"/>
        <v>16.672936632743362</v>
      </c>
      <c r="I909" s="19">
        <f t="shared" si="121"/>
        <v>-0.18570494882037666</v>
      </c>
      <c r="K909" s="11">
        <f t="shared" si="122"/>
        <v>2.8131163806364565</v>
      </c>
      <c r="L909" s="11">
        <f t="shared" si="123"/>
        <v>4.1868836193635435</v>
      </c>
      <c r="M909" s="11">
        <f t="shared" si="124"/>
        <v>17.529994442094765</v>
      </c>
    </row>
    <row r="910" spans="2:13">
      <c r="B910" t="s">
        <v>947</v>
      </c>
      <c r="C910" s="34">
        <v>0.67800000000000005</v>
      </c>
      <c r="D910" s="14">
        <f t="shared" si="117"/>
        <v>-4.9520317145689385E-2</v>
      </c>
      <c r="E910" s="14">
        <f t="shared" si="118"/>
        <v>2.4522618102096583E-3</v>
      </c>
      <c r="F910" s="2">
        <v>11</v>
      </c>
      <c r="G910" s="14">
        <f t="shared" si="119"/>
        <v>-8.0832507433102077</v>
      </c>
      <c r="H910" s="14">
        <f t="shared" si="120"/>
        <v>65.338942579225019</v>
      </c>
      <c r="I910" s="19">
        <f t="shared" si="121"/>
        <v>0.40028514037685092</v>
      </c>
      <c r="K910" s="11">
        <f t="shared" si="122"/>
        <v>3.0295893770864244</v>
      </c>
      <c r="L910" s="11">
        <f t="shared" si="123"/>
        <v>7.970410622913576</v>
      </c>
      <c r="M910" s="11">
        <f t="shared" si="124"/>
        <v>63.527445497853577</v>
      </c>
    </row>
    <row r="911" spans="2:13">
      <c r="B911" t="s">
        <v>948</v>
      </c>
      <c r="C911" s="34">
        <v>0.63700000000000001</v>
      </c>
      <c r="D911" s="14">
        <f t="shared" si="117"/>
        <v>-8.5203171456893489E-3</v>
      </c>
      <c r="E911" s="14">
        <f t="shared" si="118"/>
        <v>7.259580426312789E-5</v>
      </c>
      <c r="F911" s="2">
        <v>1</v>
      </c>
      <c r="G911" s="14">
        <f t="shared" si="119"/>
        <v>1.9167492566897919</v>
      </c>
      <c r="H911" s="14">
        <f t="shared" si="120"/>
        <v>3.6739277130208698</v>
      </c>
      <c r="I911" s="19">
        <f t="shared" si="121"/>
        <v>-1.6331311555761348E-2</v>
      </c>
      <c r="K911" s="11">
        <f t="shared" si="122"/>
        <v>2.9361641891448595</v>
      </c>
      <c r="L911" s="11">
        <f t="shared" si="123"/>
        <v>-1.9361641891448595</v>
      </c>
      <c r="M911" s="11">
        <f t="shared" si="124"/>
        <v>3.7487317673269716</v>
      </c>
    </row>
    <row r="912" spans="2:13">
      <c r="B912" t="s">
        <v>949</v>
      </c>
      <c r="C912" s="34">
        <v>0.67200000000000004</v>
      </c>
      <c r="D912" s="14">
        <f t="shared" si="117"/>
        <v>-4.352031714568938E-2</v>
      </c>
      <c r="E912" s="14">
        <f t="shared" si="118"/>
        <v>1.894018004461385E-3</v>
      </c>
      <c r="F912" s="2">
        <v>1</v>
      </c>
      <c r="G912" s="14">
        <f t="shared" si="119"/>
        <v>1.9167492566897919</v>
      </c>
      <c r="H912" s="14">
        <f t="shared" si="120"/>
        <v>3.6739277130208698</v>
      </c>
      <c r="I912" s="19">
        <f t="shared" si="121"/>
        <v>-8.3417535539904122E-2</v>
      </c>
      <c r="K912" s="11">
        <f t="shared" si="122"/>
        <v>3.0159173983632686</v>
      </c>
      <c r="L912" s="11">
        <f t="shared" si="123"/>
        <v>-2.0159173983632686</v>
      </c>
      <c r="M912" s="11">
        <f t="shared" si="124"/>
        <v>4.0639229570237294</v>
      </c>
    </row>
    <row r="913" spans="2:13">
      <c r="B913" t="s">
        <v>950</v>
      </c>
      <c r="C913" s="34">
        <v>0.64800000000000002</v>
      </c>
      <c r="D913" s="14">
        <f t="shared" si="117"/>
        <v>-1.9520317145689359E-2</v>
      </c>
      <c r="E913" s="14">
        <f t="shared" si="118"/>
        <v>3.8104278146829394E-4</v>
      </c>
      <c r="F913" s="2">
        <v>3</v>
      </c>
      <c r="G913" s="14">
        <f t="shared" si="119"/>
        <v>-8.3250743310208097E-2</v>
      </c>
      <c r="H913" s="14">
        <f t="shared" si="120"/>
        <v>6.9306862617021583E-3</v>
      </c>
      <c r="I913" s="19">
        <f t="shared" si="121"/>
        <v>1.6250809120296388E-3</v>
      </c>
      <c r="K913" s="11">
        <f t="shared" si="122"/>
        <v>2.9612294834706452</v>
      </c>
      <c r="L913" s="11">
        <f t="shared" si="123"/>
        <v>3.8770516529354815E-2</v>
      </c>
      <c r="M913" s="11">
        <f t="shared" si="124"/>
        <v>1.503152951952975E-3</v>
      </c>
    </row>
    <row r="914" spans="2:13">
      <c r="B914" t="s">
        <v>951</v>
      </c>
      <c r="C914" s="34">
        <v>0.63200000000000001</v>
      </c>
      <c r="D914" s="14">
        <f t="shared" ref="D914:D977" si="125">(C$1011-C914)</f>
        <v>-3.5203171456893445E-3</v>
      </c>
      <c r="E914" s="14">
        <f t="shared" ref="E914:E977" si="126">D914^2</f>
        <v>1.2392632806234374E-5</v>
      </c>
      <c r="F914" s="2">
        <v>3</v>
      </c>
      <c r="G914" s="14">
        <f t="shared" ref="G914:G977" si="127">(F$1011-F914)</f>
        <v>-8.3250743310208097E-2</v>
      </c>
      <c r="H914" s="14">
        <f t="shared" ref="H914:H977" si="128">G914^2</f>
        <v>6.9306862617021583E-3</v>
      </c>
      <c r="I914" s="19">
        <f t="shared" ref="I914:I977" si="129">D914*G914</f>
        <v>2.9306901906630807E-4</v>
      </c>
      <c r="K914" s="11">
        <f t="shared" ref="K914:K977" si="130">C914*$G$1015+$G$1018</f>
        <v>2.9247708735422293</v>
      </c>
      <c r="L914" s="11">
        <f t="shared" ref="L914:L977" si="131">F914-K914</f>
        <v>7.522912645777069E-2</v>
      </c>
      <c r="M914" s="11">
        <f t="shared" ref="M914:M977" si="132">L914^2</f>
        <v>5.659421467599254E-3</v>
      </c>
    </row>
    <row r="915" spans="2:13">
      <c r="B915" t="s">
        <v>952</v>
      </c>
      <c r="C915" s="34">
        <v>0.86799999999999999</v>
      </c>
      <c r="D915" s="14">
        <f t="shared" si="125"/>
        <v>-0.23952031714568933</v>
      </c>
      <c r="E915" s="14">
        <f t="shared" si="126"/>
        <v>5.7369982325571597E-2</v>
      </c>
      <c r="F915" s="2">
        <v>1</v>
      </c>
      <c r="G915" s="14">
        <f t="shared" si="127"/>
        <v>1.9167492566897919</v>
      </c>
      <c r="H915" s="14">
        <f t="shared" si="128"/>
        <v>3.6739277130208698</v>
      </c>
      <c r="I915" s="19">
        <f t="shared" si="129"/>
        <v>-0.45910038985110324</v>
      </c>
      <c r="K915" s="11">
        <f t="shared" si="130"/>
        <v>3.4625353699863592</v>
      </c>
      <c r="L915" s="11">
        <f t="shared" si="131"/>
        <v>-2.4625353699863592</v>
      </c>
      <c r="M915" s="11">
        <f t="shared" si="132"/>
        <v>6.0640804484338551</v>
      </c>
    </row>
    <row r="916" spans="2:13">
      <c r="B916" t="s">
        <v>953</v>
      </c>
      <c r="C916" s="34">
        <v>0.877</v>
      </c>
      <c r="D916" s="14">
        <f t="shared" si="125"/>
        <v>-0.24852031714568934</v>
      </c>
      <c r="E916" s="14">
        <f t="shared" si="126"/>
        <v>6.176234803419401E-2</v>
      </c>
      <c r="F916" s="2">
        <v>4</v>
      </c>
      <c r="G916" s="14">
        <f t="shared" si="127"/>
        <v>-1.0832507433102081</v>
      </c>
      <c r="H916" s="14">
        <f t="shared" si="128"/>
        <v>1.1734321728821184</v>
      </c>
      <c r="I916" s="19">
        <f t="shared" si="129"/>
        <v>0.26920981827575663</v>
      </c>
      <c r="K916" s="11">
        <f t="shared" si="130"/>
        <v>3.4830433380710932</v>
      </c>
      <c r="L916" s="11">
        <f t="shared" si="131"/>
        <v>0.51695666192890677</v>
      </c>
      <c r="M916" s="11">
        <f t="shared" si="132"/>
        <v>0.26724419031267799</v>
      </c>
    </row>
    <row r="917" spans="2:13">
      <c r="B917" t="s">
        <v>954</v>
      </c>
      <c r="C917" s="34">
        <v>0.85599999999999998</v>
      </c>
      <c r="D917" s="14">
        <f t="shared" si="125"/>
        <v>-0.22752031714568932</v>
      </c>
      <c r="E917" s="14">
        <f t="shared" si="126"/>
        <v>5.1765494714075051E-2</v>
      </c>
      <c r="F917" s="2">
        <v>14</v>
      </c>
      <c r="G917" s="14">
        <f t="shared" si="127"/>
        <v>-11.083250743310208</v>
      </c>
      <c r="H917" s="14">
        <f t="shared" si="128"/>
        <v>122.83844703908628</v>
      </c>
      <c r="I917" s="19">
        <f t="shared" si="129"/>
        <v>2.5216647241231351</v>
      </c>
      <c r="K917" s="11">
        <f t="shared" si="130"/>
        <v>3.4351914125400476</v>
      </c>
      <c r="L917" s="11">
        <f t="shared" si="131"/>
        <v>10.564808587459952</v>
      </c>
      <c r="M917" s="11">
        <f t="shared" si="132"/>
        <v>111.61518048966755</v>
      </c>
    </row>
    <row r="918" spans="2:13">
      <c r="B918" t="s">
        <v>955</v>
      </c>
      <c r="C918" s="34">
        <v>0.68500000000000005</v>
      </c>
      <c r="D918" s="14">
        <f t="shared" si="125"/>
        <v>-5.6520317145689392E-2</v>
      </c>
      <c r="E918" s="14">
        <f t="shared" si="126"/>
        <v>3.1945462502493104E-3</v>
      </c>
      <c r="F918" s="2">
        <v>1</v>
      </c>
      <c r="G918" s="14">
        <f t="shared" si="127"/>
        <v>1.9167492566897919</v>
      </c>
      <c r="H918" s="14">
        <f t="shared" si="128"/>
        <v>3.6739277130208698</v>
      </c>
      <c r="I918" s="19">
        <f t="shared" si="129"/>
        <v>-0.10833527587687145</v>
      </c>
      <c r="K918" s="11">
        <f t="shared" si="130"/>
        <v>3.0455400189301063</v>
      </c>
      <c r="L918" s="11">
        <f t="shared" si="131"/>
        <v>-2.0455400189301063</v>
      </c>
      <c r="M918" s="11">
        <f t="shared" si="132"/>
        <v>4.1842339690445796</v>
      </c>
    </row>
    <row r="919" spans="2:13">
      <c r="B919" t="s">
        <v>956</v>
      </c>
      <c r="C919" s="34">
        <v>0.55800000000000005</v>
      </c>
      <c r="D919" s="14">
        <f t="shared" si="125"/>
        <v>7.047968285431061E-2</v>
      </c>
      <c r="E919" s="14">
        <f t="shared" si="126"/>
        <v>4.9673856952442046E-3</v>
      </c>
      <c r="F919" s="2">
        <v>5</v>
      </c>
      <c r="G919" s="14">
        <f t="shared" si="127"/>
        <v>-2.0832507433102081</v>
      </c>
      <c r="H919" s="14">
        <f t="shared" si="128"/>
        <v>4.3399336595025346</v>
      </c>
      <c r="I919" s="19">
        <f t="shared" si="129"/>
        <v>-0.14682685169451032</v>
      </c>
      <c r="K919" s="11">
        <f t="shared" si="130"/>
        <v>2.7561498026233071</v>
      </c>
      <c r="L919" s="11">
        <f t="shared" si="131"/>
        <v>2.2438501973766929</v>
      </c>
      <c r="M919" s="11">
        <f t="shared" si="132"/>
        <v>5.0348637082674239</v>
      </c>
    </row>
    <row r="920" spans="2:13">
      <c r="B920" t="s">
        <v>957</v>
      </c>
      <c r="C920" s="34">
        <v>0.748</v>
      </c>
      <c r="D920" s="14">
        <f t="shared" si="125"/>
        <v>-0.11952031714568934</v>
      </c>
      <c r="E920" s="14">
        <f t="shared" si="126"/>
        <v>1.428510621060616E-2</v>
      </c>
      <c r="F920" s="2">
        <v>1</v>
      </c>
      <c r="G920" s="14">
        <f t="shared" si="127"/>
        <v>1.9167492566897919</v>
      </c>
      <c r="H920" s="14">
        <f t="shared" si="128"/>
        <v>3.6739277130208698</v>
      </c>
      <c r="I920" s="19">
        <f t="shared" si="129"/>
        <v>-0.22909047904832822</v>
      </c>
      <c r="K920" s="11">
        <f t="shared" si="130"/>
        <v>3.1890957955232424</v>
      </c>
      <c r="L920" s="11">
        <f t="shared" si="131"/>
        <v>-2.1890957955232424</v>
      </c>
      <c r="M920" s="11">
        <f t="shared" si="132"/>
        <v>4.7921404019775373</v>
      </c>
    </row>
    <row r="921" spans="2:13">
      <c r="B921" t="s">
        <v>958</v>
      </c>
      <c r="C921" s="34">
        <v>0.25600000000000001</v>
      </c>
      <c r="D921" s="14">
        <f t="shared" si="125"/>
        <v>0.37247968285431066</v>
      </c>
      <c r="E921" s="14">
        <f t="shared" si="126"/>
        <v>0.13874111413924783</v>
      </c>
      <c r="F921" s="2">
        <v>4</v>
      </c>
      <c r="G921" s="14">
        <f t="shared" si="127"/>
        <v>-1.0832507433102081</v>
      </c>
      <c r="H921" s="14">
        <f t="shared" si="128"/>
        <v>1.1734321728821184</v>
      </c>
      <c r="I921" s="19">
        <f t="shared" si="129"/>
        <v>-0.40348889331988258</v>
      </c>
      <c r="K921" s="11">
        <f t="shared" si="130"/>
        <v>2.0679935402244629</v>
      </c>
      <c r="L921" s="11">
        <f t="shared" si="131"/>
        <v>1.9320064597755371</v>
      </c>
      <c r="M921" s="11">
        <f t="shared" si="132"/>
        <v>3.7326489606144042</v>
      </c>
    </row>
    <row r="922" spans="2:13">
      <c r="B922" t="s">
        <v>959</v>
      </c>
      <c r="C922" s="34">
        <v>0.48499999999999999</v>
      </c>
      <c r="D922" s="14">
        <f t="shared" si="125"/>
        <v>0.14347968285431068</v>
      </c>
      <c r="E922" s="14">
        <f t="shared" si="126"/>
        <v>2.0586419391973573E-2</v>
      </c>
      <c r="F922" s="2">
        <v>1</v>
      </c>
      <c r="G922" s="14">
        <f t="shared" si="127"/>
        <v>1.9167492566897919</v>
      </c>
      <c r="H922" s="14">
        <f t="shared" si="128"/>
        <v>3.6739277130208698</v>
      </c>
      <c r="I922" s="19">
        <f t="shared" si="129"/>
        <v>0.27501457546108704</v>
      </c>
      <c r="K922" s="11">
        <f t="shared" si="130"/>
        <v>2.589807394824911</v>
      </c>
      <c r="L922" s="11">
        <f t="shared" si="131"/>
        <v>-1.589807394824911</v>
      </c>
      <c r="M922" s="11">
        <f t="shared" si="132"/>
        <v>2.5274875526399705</v>
      </c>
    </row>
    <row r="923" spans="2:13">
      <c r="B923" t="s">
        <v>960</v>
      </c>
      <c r="C923" s="34">
        <v>0.73699999999999999</v>
      </c>
      <c r="D923" s="14">
        <f t="shared" si="125"/>
        <v>-0.10852031714568933</v>
      </c>
      <c r="E923" s="14">
        <f t="shared" si="126"/>
        <v>1.1776659233400993E-2</v>
      </c>
      <c r="F923" s="2">
        <v>3</v>
      </c>
      <c r="G923" s="14">
        <f t="shared" si="127"/>
        <v>-8.3250743310208097E-2</v>
      </c>
      <c r="H923" s="14">
        <f t="shared" si="128"/>
        <v>6.9306862617021583E-3</v>
      </c>
      <c r="I923" s="19">
        <f t="shared" si="129"/>
        <v>9.0343970666381564E-3</v>
      </c>
      <c r="K923" s="11">
        <f t="shared" si="130"/>
        <v>3.1640305011974568</v>
      </c>
      <c r="L923" s="11">
        <f t="shared" si="131"/>
        <v>-0.16403050119745677</v>
      </c>
      <c r="M923" s="11">
        <f t="shared" si="132"/>
        <v>2.6906005323088865E-2</v>
      </c>
    </row>
    <row r="924" spans="2:13">
      <c r="B924" t="s">
        <v>961</v>
      </c>
      <c r="C924" s="34">
        <v>0.68100000000000005</v>
      </c>
      <c r="D924" s="14">
        <f t="shared" si="125"/>
        <v>-5.2520317145689388E-2</v>
      </c>
      <c r="E924" s="14">
        <f t="shared" si="126"/>
        <v>2.7583837130837948E-3</v>
      </c>
      <c r="F924" s="2">
        <v>3</v>
      </c>
      <c r="G924" s="14">
        <f t="shared" si="127"/>
        <v>-8.3250743310208097E-2</v>
      </c>
      <c r="H924" s="14">
        <f t="shared" si="128"/>
        <v>6.9306862617021583E-3</v>
      </c>
      <c r="I924" s="19">
        <f t="shared" si="129"/>
        <v>4.3723554412665082E-3</v>
      </c>
      <c r="K924" s="11">
        <f t="shared" si="130"/>
        <v>3.0364253664480021</v>
      </c>
      <c r="L924" s="11">
        <f t="shared" si="131"/>
        <v>-3.6425366448002094E-2</v>
      </c>
      <c r="M924" s="11">
        <f t="shared" si="132"/>
        <v>1.3268073208712366E-3</v>
      </c>
    </row>
    <row r="925" spans="2:13">
      <c r="B925" t="s">
        <v>962</v>
      </c>
      <c r="C925" s="34">
        <v>0.72399999999999998</v>
      </c>
      <c r="D925" s="14">
        <f t="shared" si="125"/>
        <v>-9.5520317145689315E-2</v>
      </c>
      <c r="E925" s="14">
        <f t="shared" si="126"/>
        <v>9.1241309876130688E-3</v>
      </c>
      <c r="F925" s="2">
        <v>4</v>
      </c>
      <c r="G925" s="14">
        <f t="shared" si="127"/>
        <v>-1.0832507433102081</v>
      </c>
      <c r="H925" s="14">
        <f t="shared" si="128"/>
        <v>1.1734321728821184</v>
      </c>
      <c r="I925" s="19">
        <f t="shared" si="129"/>
        <v>0.10347245454929477</v>
      </c>
      <c r="K925" s="11">
        <f t="shared" si="130"/>
        <v>3.134407880630619</v>
      </c>
      <c r="L925" s="11">
        <f t="shared" si="131"/>
        <v>0.86559211936938096</v>
      </c>
      <c r="M925" s="11">
        <f t="shared" si="132"/>
        <v>0.74924971711437671</v>
      </c>
    </row>
    <row r="926" spans="2:13">
      <c r="B926" t="s">
        <v>963</v>
      </c>
      <c r="C926" s="34">
        <v>0.68100000000000005</v>
      </c>
      <c r="D926" s="14">
        <f t="shared" si="125"/>
        <v>-5.2520317145689388E-2</v>
      </c>
      <c r="E926" s="14">
        <f t="shared" si="126"/>
        <v>2.7583837130837948E-3</v>
      </c>
      <c r="F926" s="2">
        <v>2</v>
      </c>
      <c r="G926" s="14">
        <f t="shared" si="127"/>
        <v>0.9167492566897919</v>
      </c>
      <c r="H926" s="14">
        <f t="shared" si="128"/>
        <v>0.84042919964128593</v>
      </c>
      <c r="I926" s="19">
        <f t="shared" si="129"/>
        <v>-4.8147961704422877E-2</v>
      </c>
      <c r="K926" s="11">
        <f t="shared" si="130"/>
        <v>3.0364253664480021</v>
      </c>
      <c r="L926" s="11">
        <f t="shared" si="131"/>
        <v>-1.0364253664480021</v>
      </c>
      <c r="M926" s="11">
        <f t="shared" si="132"/>
        <v>1.0741775402168754</v>
      </c>
    </row>
    <row r="927" spans="2:13">
      <c r="B927" t="s">
        <v>964</v>
      </c>
      <c r="C927" s="34">
        <v>0.76800000000000002</v>
      </c>
      <c r="D927" s="14">
        <f t="shared" si="125"/>
        <v>-0.13952031714568935</v>
      </c>
      <c r="E927" s="14">
        <f t="shared" si="126"/>
        <v>1.9465918896433738E-2</v>
      </c>
      <c r="F927" s="2">
        <v>4</v>
      </c>
      <c r="G927" s="14">
        <f t="shared" si="127"/>
        <v>-1.0832507433102081</v>
      </c>
      <c r="H927" s="14">
        <f t="shared" si="128"/>
        <v>1.1734321728821184</v>
      </c>
      <c r="I927" s="19">
        <f t="shared" si="129"/>
        <v>0.15113548725494397</v>
      </c>
      <c r="K927" s="11">
        <f t="shared" si="130"/>
        <v>3.234669057933762</v>
      </c>
      <c r="L927" s="11">
        <f t="shared" si="131"/>
        <v>0.76533094206623797</v>
      </c>
      <c r="M927" s="11">
        <f t="shared" si="132"/>
        <v>0.58573145088399525</v>
      </c>
    </row>
    <row r="928" spans="2:13">
      <c r="B928" t="s">
        <v>965</v>
      </c>
      <c r="C928" s="34">
        <v>0.60099999999999998</v>
      </c>
      <c r="D928" s="14">
        <f t="shared" si="125"/>
        <v>2.7479682854310683E-2</v>
      </c>
      <c r="E928" s="14">
        <f t="shared" si="126"/>
        <v>7.5513296977349658E-4</v>
      </c>
      <c r="F928" s="2">
        <v>1</v>
      </c>
      <c r="G928" s="14">
        <f t="shared" si="127"/>
        <v>1.9167492566897919</v>
      </c>
      <c r="H928" s="14">
        <f t="shared" si="128"/>
        <v>3.6739277130208698</v>
      </c>
      <c r="I928" s="19">
        <f t="shared" si="129"/>
        <v>5.2671661685071224E-2</v>
      </c>
      <c r="K928" s="11">
        <f t="shared" si="130"/>
        <v>2.8541323168059241</v>
      </c>
      <c r="L928" s="11">
        <f t="shared" si="131"/>
        <v>-1.8541323168059241</v>
      </c>
      <c r="M928" s="11">
        <f t="shared" si="132"/>
        <v>3.4378066482241034</v>
      </c>
    </row>
    <row r="929" spans="2:13">
      <c r="B929" t="s">
        <v>966</v>
      </c>
      <c r="C929" s="34">
        <v>0.59</v>
      </c>
      <c r="D929" s="14">
        <f t="shared" si="125"/>
        <v>3.8479682854310693E-2</v>
      </c>
      <c r="E929" s="14">
        <f t="shared" si="126"/>
        <v>1.4806859925683322E-3</v>
      </c>
      <c r="F929" s="2">
        <v>3</v>
      </c>
      <c r="G929" s="14">
        <f t="shared" si="127"/>
        <v>-8.3250743310208097E-2</v>
      </c>
      <c r="H929" s="14">
        <f t="shared" si="128"/>
        <v>6.9306862617021583E-3</v>
      </c>
      <c r="I929" s="19">
        <f t="shared" si="129"/>
        <v>-3.2034621999624353E-3</v>
      </c>
      <c r="K929" s="11">
        <f t="shared" si="130"/>
        <v>2.8290670224801384</v>
      </c>
      <c r="L929" s="11">
        <f t="shared" si="131"/>
        <v>0.17093297751986158</v>
      </c>
      <c r="M929" s="11">
        <f t="shared" si="132"/>
        <v>2.9218082803805504E-2</v>
      </c>
    </row>
    <row r="930" spans="2:13">
      <c r="B930" t="s">
        <v>967</v>
      </c>
      <c r="C930" s="34">
        <v>0.77</v>
      </c>
      <c r="D930" s="14">
        <f t="shared" si="125"/>
        <v>-0.14152031714568936</v>
      </c>
      <c r="E930" s="14">
        <f t="shared" si="126"/>
        <v>2.0028000165016498E-2</v>
      </c>
      <c r="F930" s="2">
        <v>7</v>
      </c>
      <c r="G930" s="14">
        <f t="shared" si="127"/>
        <v>-4.0832507433102077</v>
      </c>
      <c r="H930" s="14">
        <f t="shared" si="128"/>
        <v>16.672936632743362</v>
      </c>
      <c r="I930" s="19">
        <f t="shared" si="129"/>
        <v>0.57786294017863238</v>
      </c>
      <c r="K930" s="11">
        <f t="shared" si="130"/>
        <v>3.2392263841748141</v>
      </c>
      <c r="L930" s="11">
        <f t="shared" si="131"/>
        <v>3.7607736158251859</v>
      </c>
      <c r="M930" s="11">
        <f t="shared" si="132"/>
        <v>14.143418189486843</v>
      </c>
    </row>
    <row r="931" spans="2:13">
      <c r="B931" t="s">
        <v>968</v>
      </c>
      <c r="C931" s="34">
        <v>0.54800000000000004</v>
      </c>
      <c r="D931" s="14">
        <f t="shared" si="125"/>
        <v>8.0479682854310619E-2</v>
      </c>
      <c r="E931" s="14">
        <f t="shared" si="126"/>
        <v>6.4769793523304182E-3</v>
      </c>
      <c r="F931" s="2">
        <v>1</v>
      </c>
      <c r="G931" s="14">
        <f t="shared" si="127"/>
        <v>1.9167492566897919</v>
      </c>
      <c r="H931" s="14">
        <f t="shared" si="128"/>
        <v>3.6739277130208698</v>
      </c>
      <c r="I931" s="19">
        <f t="shared" si="129"/>
        <v>0.15425937228963008</v>
      </c>
      <c r="K931" s="11">
        <f t="shared" si="130"/>
        <v>2.7333631714180475</v>
      </c>
      <c r="L931" s="11">
        <f t="shared" si="131"/>
        <v>-1.7333631714180475</v>
      </c>
      <c r="M931" s="11">
        <f t="shared" si="132"/>
        <v>3.0045478840284314</v>
      </c>
    </row>
    <row r="932" spans="2:13">
      <c r="B932" t="s">
        <v>969</v>
      </c>
      <c r="C932" s="34">
        <v>0.63700000000000001</v>
      </c>
      <c r="D932" s="14">
        <f t="shared" si="125"/>
        <v>-8.5203171456893489E-3</v>
      </c>
      <c r="E932" s="14">
        <f t="shared" si="126"/>
        <v>7.259580426312789E-5</v>
      </c>
      <c r="F932" s="2">
        <v>1</v>
      </c>
      <c r="G932" s="14">
        <f t="shared" si="127"/>
        <v>1.9167492566897919</v>
      </c>
      <c r="H932" s="14">
        <f t="shared" si="128"/>
        <v>3.6739277130208698</v>
      </c>
      <c r="I932" s="19">
        <f t="shared" si="129"/>
        <v>-1.6331311555761348E-2</v>
      </c>
      <c r="K932" s="11">
        <f t="shared" si="130"/>
        <v>2.9361641891448595</v>
      </c>
      <c r="L932" s="11">
        <f t="shared" si="131"/>
        <v>-1.9361641891448595</v>
      </c>
      <c r="M932" s="11">
        <f t="shared" si="132"/>
        <v>3.7487317673269716</v>
      </c>
    </row>
    <row r="933" spans="2:13">
      <c r="B933" t="s">
        <v>970</v>
      </c>
      <c r="C933" s="34">
        <v>0.622</v>
      </c>
      <c r="D933" s="14">
        <f t="shared" si="125"/>
        <v>6.4796828543106644E-3</v>
      </c>
      <c r="E933" s="14">
        <f t="shared" si="126"/>
        <v>4.1986289892447599E-5</v>
      </c>
      <c r="F933" s="2">
        <v>3</v>
      </c>
      <c r="G933" s="14">
        <f t="shared" si="127"/>
        <v>-8.3250743310208097E-2</v>
      </c>
      <c r="H933" s="14">
        <f t="shared" si="128"/>
        <v>6.9306862617021583E-3</v>
      </c>
      <c r="I933" s="19">
        <f t="shared" si="129"/>
        <v>-5.394384140357737E-4</v>
      </c>
      <c r="K933" s="11">
        <f t="shared" si="130"/>
        <v>2.9019842423369697</v>
      </c>
      <c r="L933" s="11">
        <f t="shared" si="131"/>
        <v>9.8015757663030278E-2</v>
      </c>
      <c r="M933" s="11">
        <f t="shared" si="132"/>
        <v>9.6070887502578781E-3</v>
      </c>
    </row>
    <row r="934" spans="2:13">
      <c r="B934" t="s">
        <v>971</v>
      </c>
      <c r="C934" s="34">
        <v>0.378</v>
      </c>
      <c r="D934" s="14">
        <f t="shared" si="125"/>
        <v>0.25047968285431066</v>
      </c>
      <c r="E934" s="14">
        <f t="shared" si="126"/>
        <v>6.2740071522796051E-2</v>
      </c>
      <c r="F934" s="2">
        <v>6</v>
      </c>
      <c r="G934" s="14">
        <f t="shared" si="127"/>
        <v>-3.0832507433102081</v>
      </c>
      <c r="H934" s="14">
        <f t="shared" si="128"/>
        <v>9.5064351461229499</v>
      </c>
      <c r="I934" s="19">
        <f t="shared" si="129"/>
        <v>-0.77229166834465857</v>
      </c>
      <c r="K934" s="11">
        <f t="shared" si="130"/>
        <v>2.3459904409286318</v>
      </c>
      <c r="L934" s="11">
        <f t="shared" si="131"/>
        <v>3.6540095590713682</v>
      </c>
      <c r="M934" s="11">
        <f t="shared" si="132"/>
        <v>13.351785857784934</v>
      </c>
    </row>
    <row r="935" spans="2:13">
      <c r="B935" t="s">
        <v>972</v>
      </c>
      <c r="C935" s="34">
        <v>0.83799999999999997</v>
      </c>
      <c r="D935" s="14">
        <f t="shared" si="125"/>
        <v>-0.20952031714568931</v>
      </c>
      <c r="E935" s="14">
        <f t="shared" si="126"/>
        <v>4.3898763296830227E-2</v>
      </c>
      <c r="F935" s="2">
        <v>14</v>
      </c>
      <c r="G935" s="14">
        <f t="shared" si="127"/>
        <v>-11.083250743310208</v>
      </c>
      <c r="H935" s="14">
        <f t="shared" si="128"/>
        <v>122.83844703908628</v>
      </c>
      <c r="I935" s="19">
        <f t="shared" si="129"/>
        <v>2.3221662107435512</v>
      </c>
      <c r="K935" s="11">
        <f t="shared" si="130"/>
        <v>3.39417547637058</v>
      </c>
      <c r="L935" s="11">
        <f t="shared" si="131"/>
        <v>10.605824523629419</v>
      </c>
      <c r="M935" s="11">
        <f t="shared" si="132"/>
        <v>112.48351382601919</v>
      </c>
    </row>
    <row r="936" spans="2:13">
      <c r="B936" t="s">
        <v>973</v>
      </c>
      <c r="C936" s="34">
        <v>0.66100000000000003</v>
      </c>
      <c r="D936" s="14">
        <f t="shared" si="125"/>
        <v>-3.252031714568937E-2</v>
      </c>
      <c r="E936" s="14">
        <f t="shared" si="126"/>
        <v>1.0575710272562181E-3</v>
      </c>
      <c r="F936" s="2">
        <v>2</v>
      </c>
      <c r="G936" s="14">
        <f t="shared" si="127"/>
        <v>0.9167492566897919</v>
      </c>
      <c r="H936" s="14">
        <f t="shared" si="128"/>
        <v>0.84042919964128593</v>
      </c>
      <c r="I936" s="19">
        <f t="shared" si="129"/>
        <v>-2.9812976570627026E-2</v>
      </c>
      <c r="K936" s="11">
        <f t="shared" si="130"/>
        <v>2.9908521040374829</v>
      </c>
      <c r="L936" s="11">
        <f t="shared" si="131"/>
        <v>-0.99085210403748292</v>
      </c>
      <c r="M936" s="11">
        <f t="shared" si="132"/>
        <v>0.98178789207550687</v>
      </c>
    </row>
    <row r="937" spans="2:13">
      <c r="B937" t="s">
        <v>974</v>
      </c>
      <c r="C937" s="34">
        <v>0.378</v>
      </c>
      <c r="D937" s="14">
        <f t="shared" si="125"/>
        <v>0.25047968285431066</v>
      </c>
      <c r="E937" s="14">
        <f t="shared" si="126"/>
        <v>6.2740071522796051E-2</v>
      </c>
      <c r="F937" s="2">
        <v>3</v>
      </c>
      <c r="G937" s="14">
        <f t="shared" si="127"/>
        <v>-8.3250743310208097E-2</v>
      </c>
      <c r="H937" s="14">
        <f t="shared" si="128"/>
        <v>6.9306862617021583E-3</v>
      </c>
      <c r="I937" s="19">
        <f t="shared" si="129"/>
        <v>-2.0852619781726547E-2</v>
      </c>
      <c r="K937" s="11">
        <f t="shared" si="130"/>
        <v>2.3459904409286318</v>
      </c>
      <c r="L937" s="11">
        <f t="shared" si="131"/>
        <v>0.65400955907136815</v>
      </c>
      <c r="M937" s="11">
        <f t="shared" si="132"/>
        <v>0.42772850335672541</v>
      </c>
    </row>
    <row r="938" spans="2:13">
      <c r="B938" t="s">
        <v>975</v>
      </c>
      <c r="C938" s="34">
        <v>0.71199999999999997</v>
      </c>
      <c r="D938" s="14">
        <f t="shared" si="125"/>
        <v>-8.3520317145689305E-2</v>
      </c>
      <c r="E938" s="14">
        <f t="shared" si="126"/>
        <v>6.9756433761165226E-3</v>
      </c>
      <c r="F938" s="2">
        <v>2</v>
      </c>
      <c r="G938" s="14">
        <f t="shared" si="127"/>
        <v>0.9167492566897919</v>
      </c>
      <c r="H938" s="14">
        <f t="shared" si="128"/>
        <v>0.84042919964128593</v>
      </c>
      <c r="I938" s="19">
        <f t="shared" si="129"/>
        <v>-7.6567188661806354E-2</v>
      </c>
      <c r="K938" s="11">
        <f t="shared" si="130"/>
        <v>3.1070639231843074</v>
      </c>
      <c r="L938" s="11">
        <f t="shared" si="131"/>
        <v>-1.1070639231843074</v>
      </c>
      <c r="M938" s="11">
        <f t="shared" si="132"/>
        <v>1.22559053001623</v>
      </c>
    </row>
    <row r="939" spans="2:13">
      <c r="B939" t="s">
        <v>976</v>
      </c>
      <c r="C939" s="34">
        <v>0.73399999999999999</v>
      </c>
      <c r="D939" s="14">
        <f t="shared" si="125"/>
        <v>-0.10552031714568932</v>
      </c>
      <c r="E939" s="14">
        <f t="shared" si="126"/>
        <v>1.1134537330526856E-2</v>
      </c>
      <c r="F939" s="2">
        <v>10</v>
      </c>
      <c r="G939" s="14">
        <f t="shared" si="127"/>
        <v>-7.0832507433102077</v>
      </c>
      <c r="H939" s="14">
        <f t="shared" si="128"/>
        <v>50.172441092604608</v>
      </c>
      <c r="I939" s="19">
        <f t="shared" si="129"/>
        <v>0.74742686485653276</v>
      </c>
      <c r="K939" s="11">
        <f t="shared" si="130"/>
        <v>3.1571945118358791</v>
      </c>
      <c r="L939" s="11">
        <f t="shared" si="131"/>
        <v>6.8428054881641209</v>
      </c>
      <c r="M939" s="11">
        <f t="shared" si="132"/>
        <v>46.823986948849011</v>
      </c>
    </row>
    <row r="940" spans="2:13">
      <c r="B940" t="s">
        <v>977</v>
      </c>
      <c r="C940" s="34">
        <v>0.74399999999999999</v>
      </c>
      <c r="D940" s="14">
        <f t="shared" si="125"/>
        <v>-0.11552031714568933</v>
      </c>
      <c r="E940" s="14">
        <f t="shared" si="126"/>
        <v>1.3344943673440645E-2</v>
      </c>
      <c r="F940" s="2">
        <v>1</v>
      </c>
      <c r="G940" s="14">
        <f t="shared" si="127"/>
        <v>1.9167492566897919</v>
      </c>
      <c r="H940" s="14">
        <f t="shared" si="128"/>
        <v>3.6739277130208698</v>
      </c>
      <c r="I940" s="19">
        <f t="shared" si="129"/>
        <v>-0.22142348202156906</v>
      </c>
      <c r="K940" s="11">
        <f t="shared" si="130"/>
        <v>3.1799811430411387</v>
      </c>
      <c r="L940" s="11">
        <f t="shared" si="131"/>
        <v>-2.1799811430411387</v>
      </c>
      <c r="M940" s="11">
        <f t="shared" si="132"/>
        <v>4.7523177840149495</v>
      </c>
    </row>
    <row r="941" spans="2:13">
      <c r="B941" t="s">
        <v>978</v>
      </c>
      <c r="C941" s="34">
        <v>0.69299999999999995</v>
      </c>
      <c r="D941" s="14">
        <f t="shared" si="125"/>
        <v>-6.4520317145689288E-2</v>
      </c>
      <c r="E941" s="14">
        <f t="shared" si="126"/>
        <v>4.1628713245803273E-3</v>
      </c>
      <c r="F941" s="2">
        <v>2</v>
      </c>
      <c r="G941" s="14">
        <f t="shared" si="127"/>
        <v>0.9167492566897919</v>
      </c>
      <c r="H941" s="14">
        <f t="shared" si="128"/>
        <v>0.84042919964128593</v>
      </c>
      <c r="I941" s="19">
        <f t="shared" si="129"/>
        <v>-5.9148952784700289E-2</v>
      </c>
      <c r="K941" s="11">
        <f t="shared" si="130"/>
        <v>3.0637693238943138</v>
      </c>
      <c r="L941" s="11">
        <f t="shared" si="131"/>
        <v>-1.0637693238943138</v>
      </c>
      <c r="M941" s="11">
        <f t="shared" si="132"/>
        <v>1.1316051744585656</v>
      </c>
    </row>
    <row r="942" spans="2:13">
      <c r="B942" t="s">
        <v>979</v>
      </c>
      <c r="C942" s="34">
        <v>0.48099999999999998</v>
      </c>
      <c r="D942" s="14">
        <f t="shared" si="125"/>
        <v>0.14747968285431068</v>
      </c>
      <c r="E942" s="14">
        <f t="shared" si="126"/>
        <v>2.175025685480806E-2</v>
      </c>
      <c r="F942" s="2">
        <v>3</v>
      </c>
      <c r="G942" s="14">
        <f t="shared" si="127"/>
        <v>-8.3250743310208097E-2</v>
      </c>
      <c r="H942" s="14">
        <f t="shared" si="128"/>
        <v>6.9306862617021583E-3</v>
      </c>
      <c r="I942" s="19">
        <f t="shared" si="129"/>
        <v>-1.2277793220775117E-2</v>
      </c>
      <c r="K942" s="11">
        <f t="shared" si="130"/>
        <v>2.5806927423428072</v>
      </c>
      <c r="L942" s="11">
        <f t="shared" si="131"/>
        <v>0.41930725765719279</v>
      </c>
      <c r="M942" s="11">
        <f t="shared" si="132"/>
        <v>0.17581857632399547</v>
      </c>
    </row>
    <row r="943" spans="2:13">
      <c r="B943" t="s">
        <v>980</v>
      </c>
      <c r="C943" s="34">
        <v>0.745</v>
      </c>
      <c r="D943" s="14">
        <f t="shared" si="125"/>
        <v>-0.11652031714568933</v>
      </c>
      <c r="E943" s="14">
        <f t="shared" si="126"/>
        <v>1.3576984307732024E-2</v>
      </c>
      <c r="F943" s="2">
        <v>1</v>
      </c>
      <c r="G943" s="14">
        <f t="shared" si="127"/>
        <v>1.9167492566897919</v>
      </c>
      <c r="H943" s="14">
        <f t="shared" si="128"/>
        <v>3.6739277130208698</v>
      </c>
      <c r="I943" s="19">
        <f t="shared" si="129"/>
        <v>-0.22334023127825883</v>
      </c>
      <c r="K943" s="11">
        <f t="shared" si="130"/>
        <v>3.1822598061616647</v>
      </c>
      <c r="L943" s="11">
        <f t="shared" si="131"/>
        <v>-2.1822598061616647</v>
      </c>
      <c r="M943" s="11">
        <f t="shared" si="132"/>
        <v>4.7622578615887461</v>
      </c>
    </row>
    <row r="944" spans="2:13">
      <c r="B944" t="s">
        <v>981</v>
      </c>
      <c r="C944" s="34">
        <v>0.64800000000000002</v>
      </c>
      <c r="D944" s="14">
        <f t="shared" si="125"/>
        <v>-1.9520317145689359E-2</v>
      </c>
      <c r="E944" s="14">
        <f t="shared" si="126"/>
        <v>3.8104278146829394E-4</v>
      </c>
      <c r="F944" s="2">
        <v>1</v>
      </c>
      <c r="G944" s="14">
        <f t="shared" si="127"/>
        <v>1.9167492566897919</v>
      </c>
      <c r="H944" s="14">
        <f t="shared" si="128"/>
        <v>3.6739277130208698</v>
      </c>
      <c r="I944" s="19">
        <f t="shared" si="129"/>
        <v>-3.7415553379349077E-2</v>
      </c>
      <c r="K944" s="11">
        <f t="shared" si="130"/>
        <v>2.9612294834706452</v>
      </c>
      <c r="L944" s="11">
        <f t="shared" si="131"/>
        <v>-1.9612294834706452</v>
      </c>
      <c r="M944" s="11">
        <f t="shared" si="132"/>
        <v>3.8464210868345337</v>
      </c>
    </row>
    <row r="945" spans="2:13">
      <c r="B945" t="s">
        <v>982</v>
      </c>
      <c r="C945" s="34">
        <v>0.85099999999999998</v>
      </c>
      <c r="D945" s="14">
        <f t="shared" si="125"/>
        <v>-0.22252031714568932</v>
      </c>
      <c r="E945" s="14">
        <f t="shared" si="126"/>
        <v>4.9515291542618155E-2</v>
      </c>
      <c r="F945" s="2">
        <v>3</v>
      </c>
      <c r="G945" s="14">
        <f t="shared" si="127"/>
        <v>-8.3250743310208097E-2</v>
      </c>
      <c r="H945" s="14">
        <f t="shared" si="128"/>
        <v>6.9306862617021583E-3</v>
      </c>
      <c r="I945" s="19">
        <f t="shared" si="129"/>
        <v>1.8524981804001878E-2</v>
      </c>
      <c r="K945" s="11">
        <f t="shared" si="130"/>
        <v>3.4237980969374178</v>
      </c>
      <c r="L945" s="11">
        <f t="shared" si="131"/>
        <v>-0.42379809693741777</v>
      </c>
      <c r="M945" s="11">
        <f t="shared" si="132"/>
        <v>0.17960482696777694</v>
      </c>
    </row>
    <row r="946" spans="2:13">
      <c r="B946" t="s">
        <v>983</v>
      </c>
      <c r="C946" s="34">
        <v>0.69399999999999995</v>
      </c>
      <c r="D946" s="14">
        <f t="shared" si="125"/>
        <v>-6.5520317145689289E-2</v>
      </c>
      <c r="E946" s="14">
        <f t="shared" si="126"/>
        <v>4.2929119588717059E-3</v>
      </c>
      <c r="F946" s="2">
        <v>1</v>
      </c>
      <c r="G946" s="14">
        <f t="shared" si="127"/>
        <v>1.9167492566897919</v>
      </c>
      <c r="H946" s="14">
        <f t="shared" si="128"/>
        <v>3.6739277130208698</v>
      </c>
      <c r="I946" s="19">
        <f t="shared" si="129"/>
        <v>-0.12558601918707937</v>
      </c>
      <c r="K946" s="11">
        <f t="shared" si="130"/>
        <v>3.0660479870148398</v>
      </c>
      <c r="L946" s="11">
        <f t="shared" si="131"/>
        <v>-2.0660479870148398</v>
      </c>
      <c r="M946" s="11">
        <f t="shared" si="132"/>
        <v>4.2685542846480722</v>
      </c>
    </row>
    <row r="947" spans="2:13">
      <c r="B947" t="s">
        <v>984</v>
      </c>
      <c r="C947" s="34">
        <v>0.77700000000000002</v>
      </c>
      <c r="D947" s="14">
        <f t="shared" si="125"/>
        <v>-0.14852031714568936</v>
      </c>
      <c r="E947" s="14">
        <f t="shared" si="126"/>
        <v>2.2058284605056148E-2</v>
      </c>
      <c r="F947" s="2">
        <v>1</v>
      </c>
      <c r="G947" s="14">
        <f t="shared" si="127"/>
        <v>1.9167492566897919</v>
      </c>
      <c r="H947" s="14">
        <f t="shared" si="128"/>
        <v>3.6739277130208698</v>
      </c>
      <c r="I947" s="19">
        <f t="shared" si="129"/>
        <v>-0.28467620749233224</v>
      </c>
      <c r="K947" s="11">
        <f t="shared" si="130"/>
        <v>3.2551770260184956</v>
      </c>
      <c r="L947" s="11">
        <f t="shared" si="131"/>
        <v>-2.2551770260184956</v>
      </c>
      <c r="M947" s="11">
        <f t="shared" si="132"/>
        <v>5.0858234186816258</v>
      </c>
    </row>
    <row r="948" spans="2:13">
      <c r="B948" t="s">
        <v>985</v>
      </c>
      <c r="C948" s="34">
        <v>0.75800000000000001</v>
      </c>
      <c r="D948" s="14">
        <f t="shared" si="125"/>
        <v>-0.12952031714568935</v>
      </c>
      <c r="E948" s="14">
        <f t="shared" si="126"/>
        <v>1.6775512553519948E-2</v>
      </c>
      <c r="F948" s="2">
        <v>1</v>
      </c>
      <c r="G948" s="14">
        <f t="shared" si="127"/>
        <v>1.9167492566897919</v>
      </c>
      <c r="H948" s="14">
        <f t="shared" si="128"/>
        <v>3.6739277130208698</v>
      </c>
      <c r="I948" s="19">
        <f t="shared" si="129"/>
        <v>-0.24825797161522617</v>
      </c>
      <c r="K948" s="11">
        <f t="shared" si="130"/>
        <v>3.2118824267285024</v>
      </c>
      <c r="L948" s="11">
        <f t="shared" si="131"/>
        <v>-2.2118824267285024</v>
      </c>
      <c r="M948" s="11">
        <f t="shared" si="132"/>
        <v>4.8924238696703686</v>
      </c>
    </row>
    <row r="949" spans="2:13">
      <c r="B949" t="s">
        <v>986</v>
      </c>
      <c r="C949" s="34">
        <v>0.754</v>
      </c>
      <c r="D949" s="14">
        <f t="shared" si="125"/>
        <v>-0.12552031714568934</v>
      </c>
      <c r="E949" s="14">
        <f t="shared" si="126"/>
        <v>1.5755350016354433E-2</v>
      </c>
      <c r="F949" s="2">
        <v>2</v>
      </c>
      <c r="G949" s="14">
        <f t="shared" si="127"/>
        <v>0.9167492566897919</v>
      </c>
      <c r="H949" s="14">
        <f t="shared" si="128"/>
        <v>0.84042919964128593</v>
      </c>
      <c r="I949" s="19">
        <f t="shared" si="129"/>
        <v>-0.11507065744277764</v>
      </c>
      <c r="K949" s="11">
        <f t="shared" si="130"/>
        <v>3.2027677742463982</v>
      </c>
      <c r="L949" s="11">
        <f t="shared" si="131"/>
        <v>-1.2027677742463982</v>
      </c>
      <c r="M949" s="11">
        <f t="shared" si="132"/>
        <v>1.4466503187656348</v>
      </c>
    </row>
    <row r="950" spans="2:13">
      <c r="B950" t="s">
        <v>987</v>
      </c>
      <c r="C950" s="34">
        <v>0.83699999999999997</v>
      </c>
      <c r="D950" s="14">
        <f t="shared" si="125"/>
        <v>-0.2085203171456893</v>
      </c>
      <c r="E950" s="14">
        <f t="shared" si="126"/>
        <v>4.348072266253885E-2</v>
      </c>
      <c r="F950" s="2">
        <v>1</v>
      </c>
      <c r="G950" s="14">
        <f t="shared" si="127"/>
        <v>1.9167492566897919</v>
      </c>
      <c r="H950" s="14">
        <f t="shared" si="128"/>
        <v>3.6739277130208698</v>
      </c>
      <c r="I950" s="19">
        <f t="shared" si="129"/>
        <v>-0.39968116289371963</v>
      </c>
      <c r="K950" s="11">
        <f t="shared" si="130"/>
        <v>3.391896813250054</v>
      </c>
      <c r="L950" s="11">
        <f t="shared" si="131"/>
        <v>-2.391896813250054</v>
      </c>
      <c r="M950" s="11">
        <f t="shared" si="132"/>
        <v>5.7211703652357633</v>
      </c>
    </row>
    <row r="951" spans="2:13">
      <c r="B951" t="s">
        <v>988</v>
      </c>
      <c r="C951" s="34">
        <v>0.61499999999999999</v>
      </c>
      <c r="D951" s="14">
        <f t="shared" si="125"/>
        <v>1.3479682854310671E-2</v>
      </c>
      <c r="E951" s="14">
        <f t="shared" si="126"/>
        <v>1.8170184985279706E-4</v>
      </c>
      <c r="F951" s="2">
        <v>1</v>
      </c>
      <c r="G951" s="14">
        <f t="shared" si="127"/>
        <v>1.9167492566897919</v>
      </c>
      <c r="H951" s="14">
        <f t="shared" si="128"/>
        <v>3.6739277130208698</v>
      </c>
      <c r="I951" s="19">
        <f t="shared" si="129"/>
        <v>2.5837172091414111E-2</v>
      </c>
      <c r="K951" s="11">
        <f t="shared" si="130"/>
        <v>2.8860336004932878</v>
      </c>
      <c r="L951" s="11">
        <f t="shared" si="131"/>
        <v>-1.8860336004932878</v>
      </c>
      <c r="M951" s="11">
        <f t="shared" si="132"/>
        <v>3.5571227421896747</v>
      </c>
    </row>
    <row r="952" spans="2:13">
      <c r="B952" t="s">
        <v>989</v>
      </c>
      <c r="C952" s="34">
        <v>0.68</v>
      </c>
      <c r="D952" s="14">
        <f t="shared" si="125"/>
        <v>-5.1520317145689387E-2</v>
      </c>
      <c r="E952" s="14">
        <f t="shared" si="126"/>
        <v>2.6543430787924157E-3</v>
      </c>
      <c r="F952" s="2">
        <v>7</v>
      </c>
      <c r="G952" s="14">
        <f t="shared" si="127"/>
        <v>-4.0832507433102077</v>
      </c>
      <c r="H952" s="14">
        <f t="shared" si="128"/>
        <v>16.672936632743362</v>
      </c>
      <c r="I952" s="19">
        <f t="shared" si="129"/>
        <v>0.21037037328071381</v>
      </c>
      <c r="K952" s="11">
        <f t="shared" si="130"/>
        <v>3.034146703327476</v>
      </c>
      <c r="L952" s="11">
        <f t="shared" si="131"/>
        <v>3.965853296672524</v>
      </c>
      <c r="M952" s="11">
        <f t="shared" si="132"/>
        <v>15.727992370728327</v>
      </c>
    </row>
    <row r="953" spans="2:13">
      <c r="B953" t="s">
        <v>990</v>
      </c>
      <c r="C953" s="34">
        <v>0.47599999999999998</v>
      </c>
      <c r="D953" s="14">
        <f t="shared" si="125"/>
        <v>0.15247968285431068</v>
      </c>
      <c r="E953" s="14">
        <f t="shared" si="126"/>
        <v>2.3250053683351167E-2</v>
      </c>
      <c r="F953" s="2">
        <v>1</v>
      </c>
      <c r="G953" s="14">
        <f t="shared" si="127"/>
        <v>1.9167492566897919</v>
      </c>
      <c r="H953" s="14">
        <f t="shared" si="128"/>
        <v>3.6739277130208698</v>
      </c>
      <c r="I953" s="19">
        <f t="shared" si="129"/>
        <v>0.29226531877129519</v>
      </c>
      <c r="K953" s="11">
        <f t="shared" si="130"/>
        <v>2.5692994267401774</v>
      </c>
      <c r="L953" s="11">
        <f t="shared" si="131"/>
        <v>-1.5692994267401774</v>
      </c>
      <c r="M953" s="11">
        <f t="shared" si="132"/>
        <v>2.4627006907670497</v>
      </c>
    </row>
    <row r="954" spans="2:13">
      <c r="B954" t="s">
        <v>991</v>
      </c>
      <c r="C954" s="34">
        <v>0.51600000000000001</v>
      </c>
      <c r="D954" s="14">
        <f t="shared" si="125"/>
        <v>0.11247968285431065</v>
      </c>
      <c r="E954" s="14">
        <f t="shared" si="126"/>
        <v>1.2651679055006304E-2</v>
      </c>
      <c r="F954" s="2">
        <v>2</v>
      </c>
      <c r="G954" s="14">
        <f t="shared" si="127"/>
        <v>0.9167492566897919</v>
      </c>
      <c r="H954" s="14">
        <f t="shared" si="128"/>
        <v>0.84042919964128593</v>
      </c>
      <c r="I954" s="19">
        <f t="shared" si="129"/>
        <v>0.10311566564939281</v>
      </c>
      <c r="K954" s="11">
        <f t="shared" si="130"/>
        <v>2.6604459515612167</v>
      </c>
      <c r="L954" s="11">
        <f t="shared" si="131"/>
        <v>-0.66044595156121666</v>
      </c>
      <c r="M954" s="11">
        <f t="shared" si="132"/>
        <v>0.43618885493360093</v>
      </c>
    </row>
    <row r="955" spans="2:13">
      <c r="B955" t="s">
        <v>992</v>
      </c>
      <c r="C955" s="34">
        <v>0.72899999999999998</v>
      </c>
      <c r="D955" s="14">
        <f t="shared" si="125"/>
        <v>-0.10052031714568932</v>
      </c>
      <c r="E955" s="14">
        <f t="shared" si="126"/>
        <v>1.0104334159069962E-2</v>
      </c>
      <c r="F955" s="2">
        <v>5</v>
      </c>
      <c r="G955" s="14">
        <f t="shared" si="127"/>
        <v>-2.0832507433102081</v>
      </c>
      <c r="H955" s="14">
        <f t="shared" si="128"/>
        <v>4.3399336595025346</v>
      </c>
      <c r="I955" s="19">
        <f t="shared" si="129"/>
        <v>0.20940902541153514</v>
      </c>
      <c r="K955" s="11">
        <f t="shared" si="130"/>
        <v>3.1458011962332488</v>
      </c>
      <c r="L955" s="11">
        <f t="shared" si="131"/>
        <v>1.8541988037667512</v>
      </c>
      <c r="M955" s="11">
        <f t="shared" si="132"/>
        <v>3.4380532038900511</v>
      </c>
    </row>
    <row r="956" spans="2:13">
      <c r="B956" t="s">
        <v>993</v>
      </c>
      <c r="C956" s="34">
        <v>0.248</v>
      </c>
      <c r="D956" s="14">
        <f t="shared" si="125"/>
        <v>0.38047968285431066</v>
      </c>
      <c r="E956" s="14">
        <f t="shared" si="126"/>
        <v>0.14476478906491683</v>
      </c>
      <c r="F956" s="2">
        <v>1</v>
      </c>
      <c r="G956" s="14">
        <f t="shared" si="127"/>
        <v>1.9167492566897919</v>
      </c>
      <c r="H956" s="14">
        <f t="shared" si="128"/>
        <v>3.6739277130208698</v>
      </c>
      <c r="I956" s="19">
        <f t="shared" si="129"/>
        <v>0.72928414929656771</v>
      </c>
      <c r="K956" s="11">
        <f t="shared" si="130"/>
        <v>2.0497642352602554</v>
      </c>
      <c r="L956" s="11">
        <f t="shared" si="131"/>
        <v>-1.0497642352602554</v>
      </c>
      <c r="M956" s="11">
        <f t="shared" si="132"/>
        <v>1.1020049496315489</v>
      </c>
    </row>
    <row r="957" spans="2:13">
      <c r="B957" t="s">
        <v>994</v>
      </c>
      <c r="C957" s="34">
        <v>0.59699999999999998</v>
      </c>
      <c r="D957" s="14">
        <f t="shared" si="125"/>
        <v>3.1479682854310687E-2</v>
      </c>
      <c r="E957" s="14">
        <f t="shared" si="126"/>
        <v>9.9097043260798229E-4</v>
      </c>
      <c r="F957" s="2">
        <v>1</v>
      </c>
      <c r="G957" s="14">
        <f t="shared" si="127"/>
        <v>1.9167492566897919</v>
      </c>
      <c r="H957" s="14">
        <f t="shared" si="128"/>
        <v>3.6739277130208698</v>
      </c>
      <c r="I957" s="19">
        <f t="shared" si="129"/>
        <v>6.0338658711830397E-2</v>
      </c>
      <c r="K957" s="11">
        <f t="shared" si="130"/>
        <v>2.8450176643238203</v>
      </c>
      <c r="L957" s="11">
        <f t="shared" si="131"/>
        <v>-1.8450176643238203</v>
      </c>
      <c r="M957" s="11">
        <f t="shared" si="132"/>
        <v>3.4040901816669251</v>
      </c>
    </row>
    <row r="958" spans="2:13">
      <c r="B958" t="s">
        <v>995</v>
      </c>
      <c r="C958" s="34">
        <v>0.495</v>
      </c>
      <c r="D958" s="14">
        <f t="shared" si="125"/>
        <v>0.13347968285431067</v>
      </c>
      <c r="E958" s="14">
        <f t="shared" si="126"/>
        <v>1.7816825734887357E-2</v>
      </c>
      <c r="F958" s="2">
        <v>2</v>
      </c>
      <c r="G958" s="14">
        <f t="shared" si="127"/>
        <v>0.9167492566897919</v>
      </c>
      <c r="H958" s="14">
        <f t="shared" si="128"/>
        <v>0.84042919964128593</v>
      </c>
      <c r="I958" s="19">
        <f t="shared" si="129"/>
        <v>0.12236740003987846</v>
      </c>
      <c r="K958" s="11">
        <f t="shared" si="130"/>
        <v>2.612594026030171</v>
      </c>
      <c r="L958" s="11">
        <f t="shared" si="131"/>
        <v>-0.61259402603017099</v>
      </c>
      <c r="M958" s="11">
        <f t="shared" si="132"/>
        <v>0.37527144072785379</v>
      </c>
    </row>
    <row r="959" spans="2:13">
      <c r="B959" t="s">
        <v>996</v>
      </c>
      <c r="C959" s="34">
        <v>0.77100000000000002</v>
      </c>
      <c r="D959" s="14">
        <f t="shared" si="125"/>
        <v>-0.14252031714568936</v>
      </c>
      <c r="E959" s="14">
        <f t="shared" si="126"/>
        <v>2.0312040799307877E-2</v>
      </c>
      <c r="F959" s="2">
        <v>2</v>
      </c>
      <c r="G959" s="14">
        <f t="shared" si="127"/>
        <v>0.9167492566897919</v>
      </c>
      <c r="H959" s="14">
        <f t="shared" si="128"/>
        <v>0.84042919964128593</v>
      </c>
      <c r="I959" s="19">
        <f t="shared" si="129"/>
        <v>-0.13065539480650412</v>
      </c>
      <c r="K959" s="11">
        <f t="shared" si="130"/>
        <v>3.2415050472953402</v>
      </c>
      <c r="L959" s="11">
        <f t="shared" si="131"/>
        <v>-1.2415050472953402</v>
      </c>
      <c r="M959" s="11">
        <f t="shared" si="132"/>
        <v>1.5413347824598049</v>
      </c>
    </row>
    <row r="960" spans="2:13">
      <c r="B960" t="s">
        <v>997</v>
      </c>
      <c r="C960" s="34">
        <v>0.61199999999999999</v>
      </c>
      <c r="D960" s="14">
        <f t="shared" si="125"/>
        <v>1.6479682854310673E-2</v>
      </c>
      <c r="E960" s="14">
        <f t="shared" si="126"/>
        <v>2.7157994697866116E-4</v>
      </c>
      <c r="F960" s="2">
        <v>1</v>
      </c>
      <c r="G960" s="14">
        <f t="shared" si="127"/>
        <v>1.9167492566897919</v>
      </c>
      <c r="H960" s="14">
        <f t="shared" si="128"/>
        <v>3.6739277130208698</v>
      </c>
      <c r="I960" s="19">
        <f t="shared" si="129"/>
        <v>3.1587419861483494E-2</v>
      </c>
      <c r="K960" s="11">
        <f t="shared" si="130"/>
        <v>2.8791976111317101</v>
      </c>
      <c r="L960" s="11">
        <f t="shared" si="131"/>
        <v>-1.8791976111317101</v>
      </c>
      <c r="M960" s="11">
        <f t="shared" si="132"/>
        <v>3.531383661683126</v>
      </c>
    </row>
    <row r="961" spans="2:13">
      <c r="B961" t="s">
        <v>998</v>
      </c>
      <c r="C961" s="34">
        <v>0.55200000000000005</v>
      </c>
      <c r="D961" s="14">
        <f t="shared" si="125"/>
        <v>7.6479682854310616E-2</v>
      </c>
      <c r="E961" s="14">
        <f t="shared" si="126"/>
        <v>5.849141889495933E-3</v>
      </c>
      <c r="F961" s="2">
        <v>2</v>
      </c>
      <c r="G961" s="14">
        <f t="shared" si="127"/>
        <v>0.9167492566897919</v>
      </c>
      <c r="H961" s="14">
        <f t="shared" si="128"/>
        <v>0.84042919964128593</v>
      </c>
      <c r="I961" s="19">
        <f t="shared" si="129"/>
        <v>7.0112692408560273E-2</v>
      </c>
      <c r="K961" s="11">
        <f t="shared" si="130"/>
        <v>2.7424778239001517</v>
      </c>
      <c r="L961" s="11">
        <f t="shared" si="131"/>
        <v>-0.74247782390015171</v>
      </c>
      <c r="M961" s="11">
        <f t="shared" si="132"/>
        <v>0.55127331898350473</v>
      </c>
    </row>
    <row r="962" spans="2:13">
      <c r="B962" t="s">
        <v>999</v>
      </c>
      <c r="C962" s="34">
        <v>0.46400000000000002</v>
      </c>
      <c r="D962" s="14">
        <f t="shared" si="125"/>
        <v>0.16447968285431064</v>
      </c>
      <c r="E962" s="14">
        <f t="shared" si="126"/>
        <v>2.705356607185461E-2</v>
      </c>
      <c r="F962" s="2">
        <v>2</v>
      </c>
      <c r="G962" s="14">
        <f t="shared" si="127"/>
        <v>0.9167492566897919</v>
      </c>
      <c r="H962" s="14">
        <f t="shared" si="128"/>
        <v>0.84042919964128593</v>
      </c>
      <c r="I962" s="19">
        <f t="shared" si="129"/>
        <v>0.15078662699726197</v>
      </c>
      <c r="K962" s="11">
        <f t="shared" si="130"/>
        <v>2.5419554692938657</v>
      </c>
      <c r="L962" s="11">
        <f t="shared" si="131"/>
        <v>-0.54195546929386573</v>
      </c>
      <c r="M962" s="11">
        <f t="shared" si="132"/>
        <v>0.29371573069753426</v>
      </c>
    </row>
    <row r="963" spans="2:13">
      <c r="B963" t="s">
        <v>1000</v>
      </c>
      <c r="C963" s="34">
        <v>0.747</v>
      </c>
      <c r="D963" s="14">
        <f t="shared" si="125"/>
        <v>-0.11852031714568934</v>
      </c>
      <c r="E963" s="14">
        <f t="shared" si="126"/>
        <v>1.4047065576314782E-2</v>
      </c>
      <c r="F963" s="2">
        <v>2</v>
      </c>
      <c r="G963" s="14">
        <f t="shared" si="127"/>
        <v>0.9167492566897919</v>
      </c>
      <c r="H963" s="14">
        <f t="shared" si="128"/>
        <v>0.84042919964128593</v>
      </c>
      <c r="I963" s="19">
        <f t="shared" si="129"/>
        <v>-0.10865341264594909</v>
      </c>
      <c r="K963" s="11">
        <f t="shared" si="130"/>
        <v>3.1868171324027164</v>
      </c>
      <c r="L963" s="11">
        <f t="shared" si="131"/>
        <v>-1.1868171324027164</v>
      </c>
      <c r="M963" s="11">
        <f t="shared" si="132"/>
        <v>1.4085349057646068</v>
      </c>
    </row>
    <row r="964" spans="2:13">
      <c r="B964" t="s">
        <v>1001</v>
      </c>
      <c r="C964" s="34">
        <v>0.625</v>
      </c>
      <c r="D964" s="14">
        <f t="shared" si="125"/>
        <v>3.4796828543106617E-3</v>
      </c>
      <c r="E964" s="14">
        <f t="shared" si="126"/>
        <v>1.2108192766583594E-5</v>
      </c>
      <c r="F964" s="2">
        <v>1</v>
      </c>
      <c r="G964" s="14">
        <f t="shared" si="127"/>
        <v>1.9167492566897919</v>
      </c>
      <c r="H964" s="14">
        <f t="shared" si="128"/>
        <v>3.6739277130208698</v>
      </c>
      <c r="I964" s="19">
        <f t="shared" si="129"/>
        <v>6.669679524516174E-3</v>
      </c>
      <c r="K964" s="11">
        <f t="shared" si="130"/>
        <v>2.9088202316985479</v>
      </c>
      <c r="L964" s="11">
        <f t="shared" si="131"/>
        <v>-1.9088202316985479</v>
      </c>
      <c r="M964" s="11">
        <f t="shared" si="132"/>
        <v>3.643594676941698</v>
      </c>
    </row>
    <row r="965" spans="2:13">
      <c r="B965" t="s">
        <v>1002</v>
      </c>
      <c r="C965" s="34">
        <v>0.80500000000000005</v>
      </c>
      <c r="D965" s="14">
        <f t="shared" si="125"/>
        <v>-0.17652031714568939</v>
      </c>
      <c r="E965" s="14">
        <f t="shared" si="126"/>
        <v>3.1159422365214764E-2</v>
      </c>
      <c r="F965" s="2">
        <v>1</v>
      </c>
      <c r="G965" s="14">
        <f t="shared" si="127"/>
        <v>1.9167492566897919</v>
      </c>
      <c r="H965" s="14">
        <f t="shared" si="128"/>
        <v>3.6739277130208698</v>
      </c>
      <c r="I965" s="19">
        <f t="shared" si="129"/>
        <v>-0.33834518667964647</v>
      </c>
      <c r="K965" s="11">
        <f t="shared" si="130"/>
        <v>3.3189795933932231</v>
      </c>
      <c r="L965" s="11">
        <f t="shared" si="131"/>
        <v>-2.3189795933932231</v>
      </c>
      <c r="M965" s="11">
        <f t="shared" si="132"/>
        <v>5.3776663545741981</v>
      </c>
    </row>
    <row r="966" spans="2:13">
      <c r="B966" t="s">
        <v>1003</v>
      </c>
      <c r="C966" s="34">
        <v>0.51</v>
      </c>
      <c r="D966" s="14">
        <f t="shared" si="125"/>
        <v>0.11847968285431065</v>
      </c>
      <c r="E966" s="14">
        <f t="shared" si="126"/>
        <v>1.4037435249258034E-2</v>
      </c>
      <c r="F966" s="2">
        <v>1</v>
      </c>
      <c r="G966" s="14">
        <f t="shared" si="127"/>
        <v>1.9167492566897919</v>
      </c>
      <c r="H966" s="14">
        <f t="shared" si="128"/>
        <v>3.6739277130208698</v>
      </c>
      <c r="I966" s="19">
        <f t="shared" si="129"/>
        <v>0.22709584404384223</v>
      </c>
      <c r="K966" s="11">
        <f t="shared" si="130"/>
        <v>2.6467739728380604</v>
      </c>
      <c r="L966" s="11">
        <f t="shared" si="131"/>
        <v>-1.6467739728380604</v>
      </c>
      <c r="M966" s="11">
        <f t="shared" si="132"/>
        <v>2.7118645176168488</v>
      </c>
    </row>
    <row r="967" spans="2:13">
      <c r="B967" t="s">
        <v>1004</v>
      </c>
      <c r="C967" s="34">
        <v>0.45300000000000001</v>
      </c>
      <c r="D967" s="14">
        <f t="shared" si="125"/>
        <v>0.17547968285431065</v>
      </c>
      <c r="E967" s="14">
        <f t="shared" si="126"/>
        <v>3.0793119094649445E-2</v>
      </c>
      <c r="F967" s="2">
        <v>2</v>
      </c>
      <c r="G967" s="14">
        <f t="shared" si="127"/>
        <v>0.9167492566897919</v>
      </c>
      <c r="H967" s="14">
        <f t="shared" si="128"/>
        <v>0.84042919964128593</v>
      </c>
      <c r="I967" s="19">
        <f t="shared" si="129"/>
        <v>0.16087086882084969</v>
      </c>
      <c r="K967" s="11">
        <f t="shared" si="130"/>
        <v>2.5168901749680801</v>
      </c>
      <c r="L967" s="11">
        <f t="shared" si="131"/>
        <v>-0.5168901749680801</v>
      </c>
      <c r="M967" s="11">
        <f t="shared" si="132"/>
        <v>0.26717545297853246</v>
      </c>
    </row>
    <row r="968" spans="2:13">
      <c r="B968" t="s">
        <v>1005</v>
      </c>
      <c r="C968" s="34">
        <v>0.86099999999999999</v>
      </c>
      <c r="D968" s="14">
        <f t="shared" si="125"/>
        <v>-0.23252031714568933</v>
      </c>
      <c r="E968" s="14">
        <f t="shared" si="126"/>
        <v>5.4065697885531942E-2</v>
      </c>
      <c r="F968" s="2">
        <v>1</v>
      </c>
      <c r="G968" s="14">
        <f t="shared" si="127"/>
        <v>1.9167492566897919</v>
      </c>
      <c r="H968" s="14">
        <f t="shared" si="128"/>
        <v>3.6739277130208698</v>
      </c>
      <c r="I968" s="19">
        <f t="shared" si="129"/>
        <v>-0.4456831450542747</v>
      </c>
      <c r="K968" s="11">
        <f t="shared" si="130"/>
        <v>3.4465847281426774</v>
      </c>
      <c r="L968" s="11">
        <f t="shared" si="131"/>
        <v>-2.4465847281426774</v>
      </c>
      <c r="M968" s="11">
        <f t="shared" si="132"/>
        <v>5.9857768319809788</v>
      </c>
    </row>
    <row r="969" spans="2:13">
      <c r="B969" t="s">
        <v>1006</v>
      </c>
      <c r="C969" s="34">
        <v>0.72399999999999998</v>
      </c>
      <c r="D969" s="14">
        <f t="shared" si="125"/>
        <v>-9.5520317145689315E-2</v>
      </c>
      <c r="E969" s="14">
        <f t="shared" si="126"/>
        <v>9.1241309876130688E-3</v>
      </c>
      <c r="F969" s="2">
        <v>1</v>
      </c>
      <c r="G969" s="14">
        <f t="shared" si="127"/>
        <v>1.9167492566897919</v>
      </c>
      <c r="H969" s="14">
        <f t="shared" si="128"/>
        <v>3.6739277130208698</v>
      </c>
      <c r="I969" s="19">
        <f t="shared" si="129"/>
        <v>-0.18308849688777318</v>
      </c>
      <c r="K969" s="11">
        <f t="shared" si="130"/>
        <v>3.134407880630619</v>
      </c>
      <c r="L969" s="11">
        <f t="shared" si="131"/>
        <v>-2.134407880630619</v>
      </c>
      <c r="M969" s="11">
        <f t="shared" si="132"/>
        <v>4.5556970008980908</v>
      </c>
    </row>
    <row r="970" spans="2:13">
      <c r="B970" t="s">
        <v>1007</v>
      </c>
      <c r="C970" s="34">
        <v>0.68899999999999995</v>
      </c>
      <c r="D970" s="14">
        <f t="shared" si="125"/>
        <v>-6.0520317145689284E-2</v>
      </c>
      <c r="E970" s="14">
        <f t="shared" si="126"/>
        <v>3.6627087874148124E-3</v>
      </c>
      <c r="F970" s="2">
        <v>2</v>
      </c>
      <c r="G970" s="14">
        <f t="shared" si="127"/>
        <v>0.9167492566897919</v>
      </c>
      <c r="H970" s="14">
        <f t="shared" si="128"/>
        <v>0.84042919964128593</v>
      </c>
      <c r="I970" s="19">
        <f t="shared" si="129"/>
        <v>-5.5481955757941119E-2</v>
      </c>
      <c r="K970" s="11">
        <f t="shared" si="130"/>
        <v>3.0546546714122096</v>
      </c>
      <c r="L970" s="11">
        <f t="shared" si="131"/>
        <v>-1.0546546714122096</v>
      </c>
      <c r="M970" s="11">
        <f t="shared" si="132"/>
        <v>1.1122964759315959</v>
      </c>
    </row>
    <row r="971" spans="2:13">
      <c r="B971" t="s">
        <v>1008</v>
      </c>
      <c r="C971" s="34">
        <v>0.55000000000000004</v>
      </c>
      <c r="D971" s="14">
        <f t="shared" si="125"/>
        <v>7.8479682854310617E-2</v>
      </c>
      <c r="E971" s="14">
        <f t="shared" si="126"/>
        <v>6.159060620913176E-3</v>
      </c>
      <c r="F971" s="2">
        <v>2</v>
      </c>
      <c r="G971" s="14">
        <f t="shared" si="127"/>
        <v>0.9167492566897919</v>
      </c>
      <c r="H971" s="14">
        <f t="shared" si="128"/>
        <v>0.84042919964128593</v>
      </c>
      <c r="I971" s="19">
        <f t="shared" si="129"/>
        <v>7.1946190921939865E-2</v>
      </c>
      <c r="K971" s="11">
        <f t="shared" si="130"/>
        <v>2.7379204976590996</v>
      </c>
      <c r="L971" s="11">
        <f t="shared" si="131"/>
        <v>-0.73792049765909962</v>
      </c>
      <c r="M971" s="11">
        <f t="shared" si="132"/>
        <v>0.5445266608654532</v>
      </c>
    </row>
    <row r="972" spans="2:13">
      <c r="B972" t="s">
        <v>1009</v>
      </c>
      <c r="C972" s="34">
        <v>0.39200000000000002</v>
      </c>
      <c r="D972" s="14">
        <f t="shared" si="125"/>
        <v>0.23647968285431065</v>
      </c>
      <c r="E972" s="14">
        <f t="shared" si="126"/>
        <v>5.5922640402875347E-2</v>
      </c>
      <c r="F972" s="2">
        <v>1</v>
      </c>
      <c r="G972" s="14">
        <f t="shared" si="127"/>
        <v>1.9167492566897919</v>
      </c>
      <c r="H972" s="14">
        <f t="shared" si="128"/>
        <v>3.6739277130208698</v>
      </c>
      <c r="I972" s="19">
        <f t="shared" si="129"/>
        <v>0.45327225633323764</v>
      </c>
      <c r="K972" s="11">
        <f t="shared" si="130"/>
        <v>2.3778917246159956</v>
      </c>
      <c r="L972" s="11">
        <f t="shared" si="131"/>
        <v>-1.3778917246159956</v>
      </c>
      <c r="M972" s="11">
        <f t="shared" si="132"/>
        <v>1.8985856047652427</v>
      </c>
    </row>
    <row r="973" spans="2:13">
      <c r="B973" t="s">
        <v>1010</v>
      </c>
      <c r="C973" s="34">
        <v>0.78600000000000003</v>
      </c>
      <c r="D973" s="14">
        <f t="shared" si="125"/>
        <v>-0.15752031714568937</v>
      </c>
      <c r="E973" s="14">
        <f t="shared" si="126"/>
        <v>2.4812650313678561E-2</v>
      </c>
      <c r="F973" s="2">
        <v>3</v>
      </c>
      <c r="G973" s="14">
        <f t="shared" si="127"/>
        <v>-8.3250743310208097E-2</v>
      </c>
      <c r="H973" s="14">
        <f t="shared" si="128"/>
        <v>6.9306862617021583E-3</v>
      </c>
      <c r="I973" s="19">
        <f t="shared" si="129"/>
        <v>1.3113683488838358E-2</v>
      </c>
      <c r="K973" s="11">
        <f t="shared" si="130"/>
        <v>3.2756849941032296</v>
      </c>
      <c r="L973" s="11">
        <f t="shared" si="131"/>
        <v>-0.27568499410322955</v>
      </c>
      <c r="M973" s="11">
        <f t="shared" si="132"/>
        <v>7.6002215973697718E-2</v>
      </c>
    </row>
    <row r="974" spans="2:13">
      <c r="B974" t="s">
        <v>1011</v>
      </c>
      <c r="C974" s="34">
        <v>0.67700000000000005</v>
      </c>
      <c r="D974" s="14">
        <f t="shared" si="125"/>
        <v>-4.8520317145689384E-2</v>
      </c>
      <c r="E974" s="14">
        <f t="shared" si="126"/>
        <v>2.3542211759182792E-3</v>
      </c>
      <c r="F974" s="2">
        <v>4</v>
      </c>
      <c r="G974" s="14">
        <f t="shared" si="127"/>
        <v>-1.0832507433102081</v>
      </c>
      <c r="H974" s="14">
        <f t="shared" si="128"/>
        <v>1.1734321728821184</v>
      </c>
      <c r="I974" s="19">
        <f t="shared" si="129"/>
        <v>5.2559669613715061E-2</v>
      </c>
      <c r="K974" s="11">
        <f t="shared" si="130"/>
        <v>3.0273107139658983</v>
      </c>
      <c r="L974" s="11">
        <f t="shared" si="131"/>
        <v>0.97268928603410165</v>
      </c>
      <c r="M974" s="11">
        <f t="shared" si="132"/>
        <v>0.94612444716553046</v>
      </c>
    </row>
    <row r="975" spans="2:13">
      <c r="B975" t="s">
        <v>1012</v>
      </c>
      <c r="C975" s="34">
        <v>0.85499999999999998</v>
      </c>
      <c r="D975" s="14">
        <f t="shared" si="125"/>
        <v>-0.22652031714568932</v>
      </c>
      <c r="E975" s="14">
        <f t="shared" si="126"/>
        <v>5.1311454079783672E-2</v>
      </c>
      <c r="F975" s="2">
        <v>1</v>
      </c>
      <c r="G975" s="14">
        <f t="shared" si="127"/>
        <v>1.9167492566897919</v>
      </c>
      <c r="H975" s="14">
        <f t="shared" si="128"/>
        <v>3.6739277130208698</v>
      </c>
      <c r="I975" s="19">
        <f t="shared" si="129"/>
        <v>-0.43418264951413593</v>
      </c>
      <c r="K975" s="11">
        <f t="shared" si="130"/>
        <v>3.432912749419522</v>
      </c>
      <c r="L975" s="11">
        <f t="shared" si="131"/>
        <v>-2.432912749419522</v>
      </c>
      <c r="M975" s="11">
        <f t="shared" si="132"/>
        <v>5.9190644462880577</v>
      </c>
    </row>
    <row r="976" spans="2:13">
      <c r="B976" t="s">
        <v>1013</v>
      </c>
      <c r="C976" s="34">
        <v>0.64900000000000002</v>
      </c>
      <c r="D976" s="14">
        <f t="shared" si="125"/>
        <v>-2.052031714568936E-2</v>
      </c>
      <c r="E976" s="14">
        <f t="shared" si="126"/>
        <v>4.2108341575967272E-4</v>
      </c>
      <c r="F976" s="2">
        <v>2</v>
      </c>
      <c r="G976" s="14">
        <f t="shared" si="127"/>
        <v>0.9167492566897919</v>
      </c>
      <c r="H976" s="14">
        <f t="shared" si="128"/>
        <v>0.84042919964128593</v>
      </c>
      <c r="I976" s="19">
        <f t="shared" si="129"/>
        <v>-1.8811985490349514E-2</v>
      </c>
      <c r="K976" s="11">
        <f t="shared" si="130"/>
        <v>2.9635081465911712</v>
      </c>
      <c r="L976" s="11">
        <f t="shared" si="131"/>
        <v>-0.96350814659117123</v>
      </c>
      <c r="M976" s="11">
        <f t="shared" si="132"/>
        <v>0.92834794854755387</v>
      </c>
    </row>
    <row r="977" spans="2:13">
      <c r="B977" t="s">
        <v>1014</v>
      </c>
      <c r="C977" s="34">
        <v>0.41</v>
      </c>
      <c r="D977" s="14">
        <f t="shared" si="125"/>
        <v>0.21847968285431069</v>
      </c>
      <c r="E977" s="14">
        <f t="shared" si="126"/>
        <v>4.7733371820120177E-2</v>
      </c>
      <c r="F977" s="2">
        <v>1</v>
      </c>
      <c r="G977" s="14">
        <f t="shared" si="127"/>
        <v>1.9167492566897919</v>
      </c>
      <c r="H977" s="14">
        <f t="shared" si="128"/>
        <v>3.6739277130208698</v>
      </c>
      <c r="I977" s="19">
        <f t="shared" si="129"/>
        <v>0.41877076971282146</v>
      </c>
      <c r="K977" s="11">
        <f t="shared" si="130"/>
        <v>2.4189076607854632</v>
      </c>
      <c r="L977" s="11">
        <f t="shared" si="131"/>
        <v>-1.4189076607854632</v>
      </c>
      <c r="M977" s="11">
        <f t="shared" si="132"/>
        <v>2.0132989498356748</v>
      </c>
    </row>
    <row r="978" spans="2:13">
      <c r="B978" t="s">
        <v>1015</v>
      </c>
      <c r="C978" s="34">
        <v>0.54300000000000004</v>
      </c>
      <c r="D978" s="14">
        <f t="shared" ref="D978:D1010" si="133">(C$1011-C978)</f>
        <v>8.5479682854310624E-2</v>
      </c>
      <c r="E978" s="14">
        <f t="shared" ref="E978:E1010" si="134">D978^2</f>
        <v>7.3067761808735254E-3</v>
      </c>
      <c r="F978" s="2">
        <v>3</v>
      </c>
      <c r="G978" s="14">
        <f t="shared" ref="G978:G1008" si="135">(F$1011-F978)</f>
        <v>-8.3250743310208097E-2</v>
      </c>
      <c r="H978" s="14">
        <f t="shared" ref="H978:H1008" si="136">G978^2</f>
        <v>6.9306862617021583E-3</v>
      </c>
      <c r="I978" s="19">
        <f t="shared" ref="I978:I1008" si="137">D978*G978</f>
        <v>-7.1162471355422103E-3</v>
      </c>
      <c r="K978" s="11">
        <f t="shared" ref="K978:K1010" si="138">C978*$G$1015+$G$1018</f>
        <v>2.7219698558154177</v>
      </c>
      <c r="L978" s="11">
        <f t="shared" ref="L978:L1010" si="139">F978-K978</f>
        <v>0.27803014418458227</v>
      </c>
      <c r="M978" s="11">
        <f t="shared" ref="M978:M1010" si="140">L978^2</f>
        <v>7.7300761075299609E-2</v>
      </c>
    </row>
    <row r="979" spans="2:13">
      <c r="B979" t="s">
        <v>1016</v>
      </c>
      <c r="C979" s="34">
        <v>0.752</v>
      </c>
      <c r="D979" s="14">
        <f t="shared" si="133"/>
        <v>-0.12352031714568934</v>
      </c>
      <c r="E979" s="14">
        <f t="shared" si="134"/>
        <v>1.5257268747771675E-2</v>
      </c>
      <c r="F979" s="2">
        <v>2</v>
      </c>
      <c r="G979" s="14">
        <f t="shared" si="135"/>
        <v>0.9167492566897919</v>
      </c>
      <c r="H979" s="14">
        <f t="shared" si="136"/>
        <v>0.84042919964128593</v>
      </c>
      <c r="I979" s="19">
        <f t="shared" si="137"/>
        <v>-0.11323715892939806</v>
      </c>
      <c r="K979" s="11">
        <f t="shared" si="138"/>
        <v>3.1982104480053462</v>
      </c>
      <c r="L979" s="11">
        <f t="shared" si="139"/>
        <v>-1.1982104480053462</v>
      </c>
      <c r="M979" s="11">
        <f t="shared" si="140"/>
        <v>1.4357082777091723</v>
      </c>
    </row>
    <row r="980" spans="2:13">
      <c r="B980" t="s">
        <v>1016</v>
      </c>
      <c r="C980" s="34">
        <v>0.752</v>
      </c>
      <c r="D980" s="14">
        <f t="shared" si="133"/>
        <v>-0.12352031714568934</v>
      </c>
      <c r="E980" s="14">
        <f t="shared" si="134"/>
        <v>1.5257268747771675E-2</v>
      </c>
      <c r="F980" s="2">
        <v>2</v>
      </c>
      <c r="G980" s="14">
        <f t="shared" si="135"/>
        <v>0.9167492566897919</v>
      </c>
      <c r="H980" s="14">
        <f t="shared" si="136"/>
        <v>0.84042919964128593</v>
      </c>
      <c r="I980" s="19">
        <f t="shared" si="137"/>
        <v>-0.11323715892939806</v>
      </c>
      <c r="K980" s="11">
        <f t="shared" si="138"/>
        <v>3.1982104480053462</v>
      </c>
      <c r="L980" s="11">
        <f t="shared" si="139"/>
        <v>-1.1982104480053462</v>
      </c>
      <c r="M980" s="11">
        <f t="shared" si="140"/>
        <v>1.4357082777091723</v>
      </c>
    </row>
    <row r="981" spans="2:13">
      <c r="B981" t="s">
        <v>1017</v>
      </c>
      <c r="C981" s="34">
        <v>0.39200000000000002</v>
      </c>
      <c r="D981" s="14">
        <f t="shared" si="133"/>
        <v>0.23647968285431065</v>
      </c>
      <c r="E981" s="14">
        <f t="shared" si="134"/>
        <v>5.5922640402875347E-2</v>
      </c>
      <c r="F981" s="2">
        <v>4</v>
      </c>
      <c r="G981" s="14">
        <f t="shared" si="135"/>
        <v>-1.0832507433102081</v>
      </c>
      <c r="H981" s="14">
        <f t="shared" si="136"/>
        <v>1.1734321728821184</v>
      </c>
      <c r="I981" s="19">
        <f t="shared" si="137"/>
        <v>-0.2561667922296943</v>
      </c>
      <c r="K981" s="11">
        <f t="shared" si="138"/>
        <v>2.3778917246159956</v>
      </c>
      <c r="L981" s="11">
        <f t="shared" si="139"/>
        <v>1.6221082753840044</v>
      </c>
      <c r="M981" s="11">
        <f t="shared" si="140"/>
        <v>2.6312352570692688</v>
      </c>
    </row>
    <row r="982" spans="2:13">
      <c r="B982" t="s">
        <v>1018</v>
      </c>
      <c r="C982" s="34">
        <v>0.46899999999999997</v>
      </c>
      <c r="D982" s="14">
        <f t="shared" si="133"/>
        <v>0.15947968285431069</v>
      </c>
      <c r="E982" s="14">
        <f t="shared" si="134"/>
        <v>2.5433769243311519E-2</v>
      </c>
      <c r="F982" s="2">
        <v>3</v>
      </c>
      <c r="G982" s="14">
        <f t="shared" si="135"/>
        <v>-8.3250743310208097E-2</v>
      </c>
      <c r="H982" s="14">
        <f t="shared" si="136"/>
        <v>6.9306862617021583E-3</v>
      </c>
      <c r="I982" s="19">
        <f t="shared" si="137"/>
        <v>-1.3276802140497614E-2</v>
      </c>
      <c r="K982" s="11">
        <f t="shared" si="138"/>
        <v>2.5533487848964955</v>
      </c>
      <c r="L982" s="11">
        <f t="shared" si="139"/>
        <v>0.44665121510350447</v>
      </c>
      <c r="M982" s="11">
        <f t="shared" si="140"/>
        <v>0.19949730795343701</v>
      </c>
    </row>
    <row r="983" spans="2:13">
      <c r="B983" t="s">
        <v>1019</v>
      </c>
      <c r="C983" s="34">
        <v>0.72399999999999998</v>
      </c>
      <c r="D983" s="14">
        <f t="shared" si="133"/>
        <v>-9.5520317145689315E-2</v>
      </c>
      <c r="E983" s="14">
        <f t="shared" si="134"/>
        <v>9.1241309876130688E-3</v>
      </c>
      <c r="F983" s="2">
        <v>1</v>
      </c>
      <c r="G983" s="14">
        <f t="shared" si="135"/>
        <v>1.9167492566897919</v>
      </c>
      <c r="H983" s="14">
        <f t="shared" si="136"/>
        <v>3.6739277130208698</v>
      </c>
      <c r="I983" s="19">
        <f t="shared" si="137"/>
        <v>-0.18308849688777318</v>
      </c>
      <c r="K983" s="11">
        <f t="shared" si="138"/>
        <v>3.134407880630619</v>
      </c>
      <c r="L983" s="11">
        <f t="shared" si="139"/>
        <v>-2.134407880630619</v>
      </c>
      <c r="M983" s="11">
        <f t="shared" si="140"/>
        <v>4.5556970008980908</v>
      </c>
    </row>
    <row r="984" spans="2:13">
      <c r="B984" t="s">
        <v>1020</v>
      </c>
      <c r="C984" s="34">
        <v>0.26</v>
      </c>
      <c r="D984" s="14">
        <f t="shared" si="133"/>
        <v>0.36847968285431065</v>
      </c>
      <c r="E984" s="14">
        <f t="shared" si="134"/>
        <v>0.13577727667641337</v>
      </c>
      <c r="F984" s="2">
        <v>3</v>
      </c>
      <c r="G984" s="14">
        <f t="shared" si="135"/>
        <v>-8.3250743310208097E-2</v>
      </c>
      <c r="H984" s="14">
        <f t="shared" si="136"/>
        <v>6.9306862617021583E-3</v>
      </c>
      <c r="I984" s="19">
        <f t="shared" si="137"/>
        <v>-3.0676207492331103E-2</v>
      </c>
      <c r="K984" s="11">
        <f t="shared" si="138"/>
        <v>2.0771081927065671</v>
      </c>
      <c r="L984" s="11">
        <f t="shared" si="139"/>
        <v>0.9228918072934329</v>
      </c>
      <c r="M984" s="11">
        <f t="shared" si="140"/>
        <v>0.85172928796933889</v>
      </c>
    </row>
    <row r="985" spans="2:13">
      <c r="B985" t="s">
        <v>1021</v>
      </c>
      <c r="C985" s="34">
        <v>0.84399999999999997</v>
      </c>
      <c r="D985" s="14">
        <f t="shared" si="133"/>
        <v>-0.21552031714568931</v>
      </c>
      <c r="E985" s="14">
        <f t="shared" si="134"/>
        <v>4.6449007102578502E-2</v>
      </c>
      <c r="F985" s="2">
        <v>1</v>
      </c>
      <c r="G985" s="14">
        <f t="shared" si="135"/>
        <v>1.9167492566897919</v>
      </c>
      <c r="H985" s="14">
        <f t="shared" si="136"/>
        <v>3.6739277130208698</v>
      </c>
      <c r="I985" s="19">
        <f t="shared" si="137"/>
        <v>-0.41309840769054817</v>
      </c>
      <c r="K985" s="11">
        <f t="shared" si="138"/>
        <v>3.4078474550937359</v>
      </c>
      <c r="L985" s="11">
        <f t="shared" si="139"/>
        <v>-2.4078474550937359</v>
      </c>
      <c r="M985" s="11">
        <f t="shared" si="140"/>
        <v>5.7977293670013808</v>
      </c>
    </row>
    <row r="986" spans="2:13">
      <c r="B986" t="s">
        <v>1022</v>
      </c>
      <c r="C986" s="34">
        <v>0.59399999999999997</v>
      </c>
      <c r="D986" s="14">
        <f t="shared" si="133"/>
        <v>3.4479682854310689E-2</v>
      </c>
      <c r="E986" s="14">
        <f t="shared" si="134"/>
        <v>1.1888485297338466E-3</v>
      </c>
      <c r="F986" s="2">
        <v>9</v>
      </c>
      <c r="G986" s="14">
        <f t="shared" si="135"/>
        <v>-6.0832507433102077</v>
      </c>
      <c r="H986" s="14">
        <f t="shared" si="136"/>
        <v>37.005939605984196</v>
      </c>
      <c r="I986" s="19">
        <f t="shared" si="137"/>
        <v>-0.20974855635258571</v>
      </c>
      <c r="K986" s="11">
        <f t="shared" si="138"/>
        <v>2.8381816749622422</v>
      </c>
      <c r="L986" s="11">
        <f t="shared" si="139"/>
        <v>6.1618183250377578</v>
      </c>
      <c r="M986" s="11">
        <f t="shared" si="140"/>
        <v>37.96800507077112</v>
      </c>
    </row>
    <row r="987" spans="2:13">
      <c r="B987" t="s">
        <v>1023</v>
      </c>
      <c r="C987" s="34">
        <v>0.53</v>
      </c>
      <c r="D987" s="14">
        <f t="shared" si="133"/>
        <v>9.8479682854310635E-2</v>
      </c>
      <c r="E987" s="14">
        <f t="shared" si="134"/>
        <v>9.6982479350856046E-3</v>
      </c>
      <c r="F987" s="2">
        <v>3</v>
      </c>
      <c r="G987" s="14">
        <f t="shared" si="135"/>
        <v>-8.3250743310208097E-2</v>
      </c>
      <c r="H987" s="14">
        <f t="shared" si="136"/>
        <v>6.9306862617021583E-3</v>
      </c>
      <c r="I987" s="19">
        <f t="shared" si="137"/>
        <v>-8.1985067985749158E-3</v>
      </c>
      <c r="K987" s="11">
        <f t="shared" si="138"/>
        <v>2.69234723524858</v>
      </c>
      <c r="L987" s="11">
        <f t="shared" si="139"/>
        <v>0.30765276475142</v>
      </c>
      <c r="M987" s="11">
        <f t="shared" si="140"/>
        <v>9.4650223659192581E-2</v>
      </c>
    </row>
    <row r="988" spans="2:13">
      <c r="B988" t="s">
        <v>1024</v>
      </c>
      <c r="C988" s="34">
        <v>0.89400000000000002</v>
      </c>
      <c r="D988" s="14">
        <f t="shared" si="133"/>
        <v>-0.26552031714568936</v>
      </c>
      <c r="E988" s="14">
        <f t="shared" si="134"/>
        <v>7.0501038817147463E-2</v>
      </c>
      <c r="F988" s="2">
        <v>12</v>
      </c>
      <c r="G988" s="14">
        <f t="shared" si="135"/>
        <v>-9.0832507433102077</v>
      </c>
      <c r="H988" s="14">
        <f t="shared" si="136"/>
        <v>82.505444065845438</v>
      </c>
      <c r="I988" s="19">
        <f t="shared" si="137"/>
        <v>2.411787618077545</v>
      </c>
      <c r="K988" s="11">
        <f t="shared" si="138"/>
        <v>3.5217806111200352</v>
      </c>
      <c r="L988" s="11">
        <f t="shared" si="139"/>
        <v>8.478219388879964</v>
      </c>
      <c r="M988" s="11">
        <f t="shared" si="140"/>
        <v>71.880204005980147</v>
      </c>
    </row>
    <row r="989" spans="2:13">
      <c r="B989" t="s">
        <v>1025</v>
      </c>
      <c r="C989" s="34">
        <v>0.33200000000000002</v>
      </c>
      <c r="D989" s="14">
        <f t="shared" si="133"/>
        <v>0.29647968285431064</v>
      </c>
      <c r="E989" s="14">
        <f t="shared" si="134"/>
        <v>8.7900202345392628E-2</v>
      </c>
      <c r="F989" s="2">
        <v>4</v>
      </c>
      <c r="G989" s="14">
        <f t="shared" si="135"/>
        <v>-1.0832507433102081</v>
      </c>
      <c r="H989" s="14">
        <f t="shared" si="136"/>
        <v>1.1734321728821184</v>
      </c>
      <c r="I989" s="19">
        <f t="shared" si="137"/>
        <v>-0.32116183682830679</v>
      </c>
      <c r="K989" s="11">
        <f t="shared" si="138"/>
        <v>2.2411719373844372</v>
      </c>
      <c r="L989" s="11">
        <f t="shared" si="139"/>
        <v>1.7588280626155628</v>
      </c>
      <c r="M989" s="11">
        <f t="shared" si="140"/>
        <v>3.0934761538440139</v>
      </c>
    </row>
    <row r="990" spans="2:13">
      <c r="B990" t="s">
        <v>1026</v>
      </c>
      <c r="C990" s="34">
        <v>0.67500000000000004</v>
      </c>
      <c r="D990" s="14">
        <f t="shared" si="133"/>
        <v>-4.6520317145689383E-2</v>
      </c>
      <c r="E990" s="14">
        <f t="shared" si="134"/>
        <v>2.1641399073355216E-3</v>
      </c>
      <c r="F990" s="2">
        <v>1</v>
      </c>
      <c r="G990" s="14">
        <f t="shared" si="135"/>
        <v>1.9167492566897919</v>
      </c>
      <c r="H990" s="14">
        <f t="shared" si="136"/>
        <v>3.6739277130208698</v>
      </c>
      <c r="I990" s="19">
        <f t="shared" si="137"/>
        <v>-8.9167783309973506E-2</v>
      </c>
      <c r="K990" s="11">
        <f t="shared" si="138"/>
        <v>3.0227533877248467</v>
      </c>
      <c r="L990" s="11">
        <f t="shared" si="139"/>
        <v>-2.0227533877248467</v>
      </c>
      <c r="M990" s="11">
        <f t="shared" si="140"/>
        <v>4.0915312675523436</v>
      </c>
    </row>
    <row r="991" spans="2:13">
      <c r="B991" t="s">
        <v>1027</v>
      </c>
      <c r="C991" s="34">
        <v>0.68799999999999994</v>
      </c>
      <c r="D991" s="14">
        <f t="shared" si="133"/>
        <v>-5.9520317145689283E-2</v>
      </c>
      <c r="E991" s="14">
        <f t="shared" si="134"/>
        <v>3.5426681531234338E-3</v>
      </c>
      <c r="F991" s="2">
        <v>1</v>
      </c>
      <c r="G991" s="14">
        <f t="shared" si="135"/>
        <v>1.9167492566897919</v>
      </c>
      <c r="H991" s="14">
        <f t="shared" si="136"/>
        <v>3.6739277130208698</v>
      </c>
      <c r="I991" s="19">
        <f t="shared" si="137"/>
        <v>-0.11408552364694061</v>
      </c>
      <c r="K991" s="11">
        <f t="shared" si="138"/>
        <v>3.0523760082916835</v>
      </c>
      <c r="L991" s="11">
        <f t="shared" si="139"/>
        <v>-2.0523760082916835</v>
      </c>
      <c r="M991" s="11">
        <f t="shared" si="140"/>
        <v>4.2122472794113044</v>
      </c>
    </row>
    <row r="992" spans="2:13">
      <c r="B992" t="s">
        <v>1028</v>
      </c>
      <c r="C992" s="34">
        <v>0.66900000000000004</v>
      </c>
      <c r="D992" s="14">
        <f t="shared" si="133"/>
        <v>-4.0520317145689377E-2</v>
      </c>
      <c r="E992" s="14">
        <f t="shared" si="134"/>
        <v>1.6418961015872485E-3</v>
      </c>
      <c r="F992" s="2">
        <v>1</v>
      </c>
      <c r="G992" s="14">
        <f t="shared" si="135"/>
        <v>1.9167492566897919</v>
      </c>
      <c r="H992" s="14">
        <f t="shared" si="136"/>
        <v>3.6739277130208698</v>
      </c>
      <c r="I992" s="19">
        <f t="shared" si="137"/>
        <v>-7.7667287769834739E-2</v>
      </c>
      <c r="K992" s="11">
        <f t="shared" si="138"/>
        <v>3.0090814090016904</v>
      </c>
      <c r="L992" s="11">
        <f t="shared" si="139"/>
        <v>-2.0090814090016904</v>
      </c>
      <c r="M992" s="11">
        <f t="shared" si="140"/>
        <v>4.036408107996218</v>
      </c>
    </row>
    <row r="993" spans="2:13">
      <c r="B993" t="s">
        <v>1029</v>
      </c>
      <c r="C993" s="34">
        <v>0.66500000000000004</v>
      </c>
      <c r="D993" s="14">
        <f t="shared" si="133"/>
        <v>-3.6520317145689374E-2</v>
      </c>
      <c r="E993" s="14">
        <f t="shared" si="134"/>
        <v>1.3337335644217332E-3</v>
      </c>
      <c r="F993" s="2">
        <v>1</v>
      </c>
      <c r="G993" s="14">
        <f t="shared" si="135"/>
        <v>1.9167492566897919</v>
      </c>
      <c r="H993" s="14">
        <f t="shared" si="136"/>
        <v>3.6739277130208698</v>
      </c>
      <c r="I993" s="19">
        <f t="shared" si="137"/>
        <v>-7.0000290743075566E-2</v>
      </c>
      <c r="K993" s="11">
        <f t="shared" si="138"/>
        <v>2.9999667565195867</v>
      </c>
      <c r="L993" s="11">
        <f t="shared" si="139"/>
        <v>-1.9999667565195867</v>
      </c>
      <c r="M993" s="11">
        <f t="shared" si="140"/>
        <v>3.9998670271834755</v>
      </c>
    </row>
    <row r="994" spans="2:13">
      <c r="B994" t="s">
        <v>1030</v>
      </c>
      <c r="C994" s="34">
        <v>0.65900000000000003</v>
      </c>
      <c r="D994" s="14">
        <f t="shared" si="133"/>
        <v>-3.0520317145689368E-2</v>
      </c>
      <c r="E994" s="14">
        <f t="shared" si="134"/>
        <v>9.314897586734604E-4</v>
      </c>
      <c r="F994" s="2">
        <v>3</v>
      </c>
      <c r="G994" s="14">
        <f t="shared" si="135"/>
        <v>-8.3250743310208097E-2</v>
      </c>
      <c r="H994" s="14">
        <f t="shared" si="136"/>
        <v>6.9306862617021583E-3</v>
      </c>
      <c r="I994" s="19">
        <f t="shared" si="137"/>
        <v>2.5408390884419287E-3</v>
      </c>
      <c r="K994" s="11">
        <f t="shared" si="138"/>
        <v>2.9862947777964308</v>
      </c>
      <c r="L994" s="11">
        <f t="shared" si="139"/>
        <v>1.3705222203569178E-2</v>
      </c>
      <c r="M994" s="11">
        <f t="shared" si="140"/>
        <v>1.8783311564920561E-4</v>
      </c>
    </row>
    <row r="995" spans="2:13">
      <c r="B995" t="s">
        <v>1031</v>
      </c>
      <c r="C995" s="34">
        <v>0.75800000000000001</v>
      </c>
      <c r="D995" s="14">
        <f t="shared" si="133"/>
        <v>-0.12952031714568935</v>
      </c>
      <c r="E995" s="14">
        <f t="shared" si="134"/>
        <v>1.6775512553519948E-2</v>
      </c>
      <c r="F995" s="2">
        <v>1</v>
      </c>
      <c r="G995" s="14">
        <f t="shared" si="135"/>
        <v>1.9167492566897919</v>
      </c>
      <c r="H995" s="14">
        <f t="shared" si="136"/>
        <v>3.6739277130208698</v>
      </c>
      <c r="I995" s="19">
        <f t="shared" si="137"/>
        <v>-0.24825797161522617</v>
      </c>
      <c r="K995" s="11">
        <f t="shared" si="138"/>
        <v>3.2118824267285024</v>
      </c>
      <c r="L995" s="11">
        <f t="shared" si="139"/>
        <v>-2.2118824267285024</v>
      </c>
      <c r="M995" s="11">
        <f t="shared" si="140"/>
        <v>4.8924238696703686</v>
      </c>
    </row>
    <row r="996" spans="2:13">
      <c r="B996" t="s">
        <v>1032</v>
      </c>
      <c r="C996" s="34">
        <v>0.69499999999999995</v>
      </c>
      <c r="D996" s="14">
        <f t="shared" si="133"/>
        <v>-6.6520317145689289E-2</v>
      </c>
      <c r="E996" s="14">
        <f t="shared" si="134"/>
        <v>4.4249525931630848E-3</v>
      </c>
      <c r="F996" s="2">
        <v>1</v>
      </c>
      <c r="G996" s="14">
        <f t="shared" si="135"/>
        <v>1.9167492566897919</v>
      </c>
      <c r="H996" s="14">
        <f t="shared" si="136"/>
        <v>3.6739277130208698</v>
      </c>
      <c r="I996" s="19">
        <f t="shared" si="137"/>
        <v>-0.12750276844376918</v>
      </c>
      <c r="K996" s="11">
        <f t="shared" si="138"/>
        <v>3.0683266501353659</v>
      </c>
      <c r="L996" s="11">
        <f t="shared" si="139"/>
        <v>-2.0683266501353659</v>
      </c>
      <c r="M996" s="11">
        <f t="shared" si="140"/>
        <v>4.2779751316601846</v>
      </c>
    </row>
    <row r="997" spans="2:13">
      <c r="B997" t="s">
        <v>1033</v>
      </c>
      <c r="C997" s="34">
        <v>0.36899999999999999</v>
      </c>
      <c r="D997" s="14">
        <f t="shared" si="133"/>
        <v>0.25947968285431067</v>
      </c>
      <c r="E997" s="14">
        <f t="shared" si="134"/>
        <v>6.7329705814173649E-2</v>
      </c>
      <c r="F997" s="2">
        <v>2</v>
      </c>
      <c r="G997" s="14">
        <f t="shared" si="135"/>
        <v>0.9167492566897919</v>
      </c>
      <c r="H997" s="14">
        <f t="shared" si="136"/>
        <v>0.84042919964128593</v>
      </c>
      <c r="I997" s="19">
        <f t="shared" si="137"/>
        <v>0.23787780638279224</v>
      </c>
      <c r="K997" s="11">
        <f t="shared" si="138"/>
        <v>2.3254824728438983</v>
      </c>
      <c r="L997" s="11">
        <f t="shared" si="139"/>
        <v>-0.32548247284389831</v>
      </c>
      <c r="M997" s="11">
        <f t="shared" si="140"/>
        <v>0.105938840128579</v>
      </c>
    </row>
    <row r="998" spans="2:13">
      <c r="B998" t="s">
        <v>1034</v>
      </c>
      <c r="C998" s="34">
        <v>0.65100000000000002</v>
      </c>
      <c r="D998" s="14">
        <f t="shared" si="133"/>
        <v>-2.2520317145689361E-2</v>
      </c>
      <c r="E998" s="14">
        <f t="shared" si="134"/>
        <v>5.0716468434243022E-4</v>
      </c>
      <c r="F998" s="2">
        <v>1</v>
      </c>
      <c r="G998" s="14">
        <f t="shared" si="135"/>
        <v>1.9167492566897919</v>
      </c>
      <c r="H998" s="14">
        <f t="shared" si="136"/>
        <v>3.6739277130208698</v>
      </c>
      <c r="I998" s="19">
        <f t="shared" si="137"/>
        <v>-4.316580114941846E-2</v>
      </c>
      <c r="K998" s="11">
        <f t="shared" si="138"/>
        <v>2.9680654728322229</v>
      </c>
      <c r="L998" s="11">
        <f t="shared" si="139"/>
        <v>-1.9680654728322229</v>
      </c>
      <c r="M998" s="11">
        <f t="shared" si="140"/>
        <v>3.8732817053543211</v>
      </c>
    </row>
    <row r="999" spans="2:13">
      <c r="B999" t="s">
        <v>1035</v>
      </c>
      <c r="C999" s="34">
        <v>0.51900000000000002</v>
      </c>
      <c r="D999" s="14">
        <f t="shared" si="133"/>
        <v>0.10947968285431064</v>
      </c>
      <c r="E999" s="14">
        <f t="shared" si="134"/>
        <v>1.1985800957880439E-2</v>
      </c>
      <c r="F999" s="2">
        <v>1</v>
      </c>
      <c r="G999" s="14">
        <f t="shared" si="135"/>
        <v>1.9167492566897919</v>
      </c>
      <c r="H999" s="14">
        <f t="shared" si="136"/>
        <v>3.6739277130208698</v>
      </c>
      <c r="I999" s="19">
        <f t="shared" si="137"/>
        <v>0.20984510073363408</v>
      </c>
      <c r="K999" s="11">
        <f t="shared" si="138"/>
        <v>2.6672819409227944</v>
      </c>
      <c r="L999" s="11">
        <f t="shared" si="139"/>
        <v>-1.6672819409227944</v>
      </c>
      <c r="M999" s="11">
        <f t="shared" si="140"/>
        <v>2.7798290705272803</v>
      </c>
    </row>
    <row r="1000" spans="2:13">
      <c r="B1000" t="s">
        <v>1036</v>
      </c>
      <c r="C1000" s="34">
        <v>0.48599999999999999</v>
      </c>
      <c r="D1000" s="14">
        <f t="shared" si="133"/>
        <v>0.14247968285431067</v>
      </c>
      <c r="E1000" s="14">
        <f t="shared" si="134"/>
        <v>2.0300460026264951E-2</v>
      </c>
      <c r="F1000" s="2">
        <v>2</v>
      </c>
      <c r="G1000" s="14">
        <f t="shared" si="135"/>
        <v>0.9167492566897919</v>
      </c>
      <c r="H1000" s="14">
        <f t="shared" si="136"/>
        <v>0.84042919964128593</v>
      </c>
      <c r="I1000" s="19">
        <f t="shared" si="137"/>
        <v>0.13061814335008659</v>
      </c>
      <c r="K1000" s="11">
        <f t="shared" si="138"/>
        <v>2.592086057945437</v>
      </c>
      <c r="L1000" s="11">
        <f t="shared" si="139"/>
        <v>-0.59208605794543701</v>
      </c>
      <c r="M1000" s="11">
        <f t="shared" si="140"/>
        <v>0.3505659000133674</v>
      </c>
    </row>
    <row r="1001" spans="2:13">
      <c r="B1001" t="s">
        <v>1037</v>
      </c>
      <c r="C1001" s="34">
        <v>0.192</v>
      </c>
      <c r="D1001" s="14">
        <f t="shared" si="133"/>
        <v>0.43647968285431066</v>
      </c>
      <c r="E1001" s="14">
        <f t="shared" si="134"/>
        <v>0.19051451354459961</v>
      </c>
      <c r="F1001" s="2">
        <v>2</v>
      </c>
      <c r="G1001" s="14">
        <f t="shared" si="135"/>
        <v>0.9167492566897919</v>
      </c>
      <c r="H1001" s="14">
        <f t="shared" si="136"/>
        <v>0.84042919964128593</v>
      </c>
      <c r="I1001" s="19">
        <f t="shared" si="137"/>
        <v>0.40014242481688539</v>
      </c>
      <c r="K1001" s="11">
        <f t="shared" si="138"/>
        <v>1.9221591005108007</v>
      </c>
      <c r="L1001" s="11">
        <f t="shared" si="139"/>
        <v>7.7840899489199256E-2</v>
      </c>
      <c r="M1001" s="11">
        <f t="shared" si="140"/>
        <v>6.0592056332876209E-3</v>
      </c>
    </row>
    <row r="1002" spans="2:13">
      <c r="B1002" t="s">
        <v>1038</v>
      </c>
      <c r="C1002" s="34">
        <v>0.47499999999999998</v>
      </c>
      <c r="D1002" s="14">
        <f t="shared" si="133"/>
        <v>0.15347968285431068</v>
      </c>
      <c r="E1002" s="14">
        <f t="shared" si="134"/>
        <v>2.3556013049059788E-2</v>
      </c>
      <c r="F1002" s="2">
        <v>1</v>
      </c>
      <c r="G1002" s="14">
        <f t="shared" si="135"/>
        <v>1.9167492566897919</v>
      </c>
      <c r="H1002" s="14">
        <f t="shared" si="136"/>
        <v>3.6739277130208698</v>
      </c>
      <c r="I1002" s="19">
        <f t="shared" si="137"/>
        <v>0.29418206802798502</v>
      </c>
      <c r="K1002" s="11">
        <f t="shared" si="138"/>
        <v>2.5670207636196514</v>
      </c>
      <c r="L1002" s="11">
        <f t="shared" si="139"/>
        <v>-1.5670207636196514</v>
      </c>
      <c r="M1002" s="11">
        <f t="shared" si="140"/>
        <v>2.4555540736151151</v>
      </c>
    </row>
    <row r="1003" spans="2:13">
      <c r="B1003" t="s">
        <v>1039</v>
      </c>
      <c r="C1003" s="34">
        <v>0.54100000000000004</v>
      </c>
      <c r="D1003" s="14">
        <f t="shared" si="133"/>
        <v>8.7479682854310625E-2</v>
      </c>
      <c r="E1003" s="14">
        <f t="shared" si="134"/>
        <v>7.6526949122907688E-3</v>
      </c>
      <c r="F1003" s="2">
        <v>1</v>
      </c>
      <c r="G1003" s="14">
        <f t="shared" si="135"/>
        <v>1.9167492566897919</v>
      </c>
      <c r="H1003" s="14">
        <f t="shared" si="136"/>
        <v>3.6739277130208698</v>
      </c>
      <c r="I1003" s="19">
        <f t="shared" si="137"/>
        <v>0.16767661708645862</v>
      </c>
      <c r="K1003" s="11">
        <f t="shared" si="138"/>
        <v>2.7174125295743661</v>
      </c>
      <c r="L1003" s="11">
        <f t="shared" si="139"/>
        <v>-1.7174125295743661</v>
      </c>
      <c r="M1003" s="11">
        <f t="shared" si="140"/>
        <v>2.949505796739023</v>
      </c>
    </row>
    <row r="1004" spans="2:13">
      <c r="B1004" t="s">
        <v>1040</v>
      </c>
      <c r="C1004" s="34">
        <v>0.75</v>
      </c>
      <c r="D1004" s="14">
        <f t="shared" si="133"/>
        <v>-0.12152031714568934</v>
      </c>
      <c r="E1004" s="14">
        <f t="shared" si="134"/>
        <v>1.4767187479188919E-2</v>
      </c>
      <c r="F1004" s="2">
        <v>1</v>
      </c>
      <c r="G1004" s="14">
        <f t="shared" si="135"/>
        <v>1.9167492566897919</v>
      </c>
      <c r="H1004" s="14">
        <f t="shared" si="136"/>
        <v>3.6739277130208698</v>
      </c>
      <c r="I1004" s="19">
        <f t="shared" si="137"/>
        <v>-0.23292397756170782</v>
      </c>
      <c r="K1004" s="11">
        <f t="shared" si="138"/>
        <v>3.1936531217642941</v>
      </c>
      <c r="L1004" s="11">
        <f t="shared" si="139"/>
        <v>-2.1936531217642941</v>
      </c>
      <c r="M1004" s="11">
        <f t="shared" si="140"/>
        <v>4.8121140186262323</v>
      </c>
    </row>
    <row r="1005" spans="2:13">
      <c r="B1005" t="s">
        <v>1041</v>
      </c>
      <c r="C1005" s="34">
        <v>0.68899999999999995</v>
      </c>
      <c r="D1005" s="14">
        <f t="shared" si="133"/>
        <v>-6.0520317145689284E-2</v>
      </c>
      <c r="E1005" s="14">
        <f t="shared" si="134"/>
        <v>3.6627087874148124E-3</v>
      </c>
      <c r="F1005" s="2">
        <v>1</v>
      </c>
      <c r="G1005" s="14">
        <f t="shared" si="135"/>
        <v>1.9167492566897919</v>
      </c>
      <c r="H1005" s="14">
        <f t="shared" si="136"/>
        <v>3.6739277130208698</v>
      </c>
      <c r="I1005" s="19">
        <f t="shared" si="137"/>
        <v>-0.11600227290363041</v>
      </c>
      <c r="K1005" s="11">
        <f t="shared" si="138"/>
        <v>3.0546546714122096</v>
      </c>
      <c r="L1005" s="11">
        <f t="shared" si="139"/>
        <v>-2.0546546714122096</v>
      </c>
      <c r="M1005" s="11">
        <f t="shared" si="140"/>
        <v>4.2216058187560153</v>
      </c>
    </row>
    <row r="1006" spans="2:13">
      <c r="B1006" t="s">
        <v>1042</v>
      </c>
      <c r="C1006" s="34">
        <v>0.68200000000000005</v>
      </c>
      <c r="D1006" s="14">
        <f t="shared" si="133"/>
        <v>-5.3520317145689389E-2</v>
      </c>
      <c r="E1006" s="14">
        <f t="shared" si="134"/>
        <v>2.8644243473751737E-3</v>
      </c>
      <c r="F1006" s="2">
        <v>2</v>
      </c>
      <c r="G1006" s="14">
        <f t="shared" si="135"/>
        <v>0.9167492566897919</v>
      </c>
      <c r="H1006" s="14">
        <f t="shared" si="136"/>
        <v>0.84042919964128593</v>
      </c>
      <c r="I1006" s="19">
        <f t="shared" si="137"/>
        <v>-4.9064710961112673E-2</v>
      </c>
      <c r="K1006" s="11">
        <f t="shared" si="138"/>
        <v>3.0387040295685281</v>
      </c>
      <c r="L1006" s="11">
        <f t="shared" si="139"/>
        <v>-1.0387040295685281</v>
      </c>
      <c r="M1006" s="11">
        <f t="shared" si="140"/>
        <v>1.0789060610418977</v>
      </c>
    </row>
    <row r="1007" spans="2:13">
      <c r="B1007" t="s">
        <v>1043</v>
      </c>
      <c r="C1007" s="34">
        <v>0.33300000000000002</v>
      </c>
      <c r="D1007" s="14">
        <f t="shared" si="133"/>
        <v>0.29547968285431064</v>
      </c>
      <c r="E1007" s="14">
        <f t="shared" si="134"/>
        <v>8.7308242979683995E-2</v>
      </c>
      <c r="F1007" s="2">
        <v>10</v>
      </c>
      <c r="G1007" s="14">
        <f t="shared" si="135"/>
        <v>-7.0832507433102077</v>
      </c>
      <c r="H1007" s="14">
        <f t="shared" si="136"/>
        <v>50.172441092604608</v>
      </c>
      <c r="I1007" s="19">
        <f t="shared" si="137"/>
        <v>-2.0929566832108604</v>
      </c>
      <c r="K1007" s="11">
        <f t="shared" si="138"/>
        <v>2.2434506005049633</v>
      </c>
      <c r="L1007" s="11">
        <f t="shared" si="139"/>
        <v>7.7565493994950367</v>
      </c>
      <c r="M1007" s="11">
        <f t="shared" si="140"/>
        <v>60.164058586806817</v>
      </c>
    </row>
    <row r="1008" spans="2:13">
      <c r="B1008" t="s">
        <v>1044</v>
      </c>
      <c r="C1008" s="34">
        <v>0.72799999999999998</v>
      </c>
      <c r="D1008" s="14">
        <f t="shared" si="133"/>
        <v>-9.9520317145689319E-2</v>
      </c>
      <c r="E1008" s="14">
        <f t="shared" si="134"/>
        <v>9.9042935247785832E-3</v>
      </c>
      <c r="F1008" s="2">
        <v>1</v>
      </c>
      <c r="G1008" s="14">
        <f t="shared" si="135"/>
        <v>1.9167492566897919</v>
      </c>
      <c r="H1008" s="14">
        <f t="shared" si="136"/>
        <v>3.6739277130208698</v>
      </c>
      <c r="I1008" s="19">
        <f t="shared" si="137"/>
        <v>-0.19075549391453236</v>
      </c>
      <c r="K1008" s="11">
        <f t="shared" si="138"/>
        <v>3.1435225331127228</v>
      </c>
      <c r="L1008" s="11">
        <f t="shared" si="139"/>
        <v>-2.1435225331127228</v>
      </c>
      <c r="M1008" s="11">
        <f t="shared" si="140"/>
        <v>4.594688849961984</v>
      </c>
    </row>
    <row r="1009" spans="1:13">
      <c r="B1009" t="s">
        <v>1045</v>
      </c>
      <c r="C1009" s="34">
        <v>0.497</v>
      </c>
      <c r="D1009" s="14">
        <f t="shared" si="133"/>
        <v>0.13147968285431066</v>
      </c>
      <c r="E1009" s="14">
        <f t="shared" si="134"/>
        <v>1.7286907003470114E-2</v>
      </c>
      <c r="F1009" s="2">
        <v>1</v>
      </c>
      <c r="G1009" s="14">
        <f>(F$1011-F1009)</f>
        <v>1.9167492566897919</v>
      </c>
      <c r="H1009" s="14">
        <f t="shared" si="11"/>
        <v>3.6739277130208698</v>
      </c>
      <c r="I1009" s="19">
        <f t="shared" si="12"/>
        <v>0.25201358438080956</v>
      </c>
      <c r="K1009" s="11">
        <f t="shared" si="138"/>
        <v>2.6171513522712226</v>
      </c>
      <c r="L1009" s="11">
        <f t="shared" si="139"/>
        <v>-1.6171513522712226</v>
      </c>
      <c r="M1009" s="11">
        <f t="shared" si="140"/>
        <v>2.6151784961526441</v>
      </c>
    </row>
    <row r="1010" spans="1:13">
      <c r="B1010" t="s">
        <v>1046</v>
      </c>
      <c r="C1010" s="34">
        <v>0.68300000000000005</v>
      </c>
      <c r="D1010" s="14">
        <f t="shared" si="133"/>
        <v>-5.452031714568939E-2</v>
      </c>
      <c r="E1010" s="14">
        <f t="shared" si="134"/>
        <v>2.9724649816665525E-3</v>
      </c>
      <c r="F1010" s="2">
        <v>1</v>
      </c>
      <c r="G1010" s="14">
        <f>(F$1011-F1010)</f>
        <v>1.9167492566897919</v>
      </c>
      <c r="H1010" s="14">
        <f t="shared" si="11"/>
        <v>3.6739277130208698</v>
      </c>
      <c r="I1010" s="19">
        <f t="shared" si="12"/>
        <v>-0.10450177736349185</v>
      </c>
      <c r="K1010" s="11">
        <f t="shared" si="138"/>
        <v>3.0409826926890542</v>
      </c>
      <c r="L1010" s="11">
        <f t="shared" si="139"/>
        <v>-2.0409826926890542</v>
      </c>
      <c r="M1010" s="11">
        <f t="shared" si="140"/>
        <v>4.1656103518562624</v>
      </c>
    </row>
    <row r="1011" spans="1:13">
      <c r="B1011" s="1" t="s">
        <v>27</v>
      </c>
      <c r="C1011" s="35">
        <f>AVERAGE(C2:C1010)</f>
        <v>0.62847968285431066</v>
      </c>
      <c r="D1011" s="13"/>
      <c r="E1011" s="13"/>
      <c r="F1011" s="35">
        <f>AVERAGE(F2:F1010)</f>
        <v>2.9167492566897919</v>
      </c>
      <c r="G1011" s="13"/>
      <c r="H1011" s="14"/>
      <c r="I1011" s="20"/>
      <c r="M1011" s="35"/>
    </row>
    <row r="1012" spans="1:13">
      <c r="B1012" s="1" t="s">
        <v>28</v>
      </c>
      <c r="C1012" s="13"/>
      <c r="D1012" s="13"/>
      <c r="E1012" s="13">
        <f>SUM(E2:E1010)</f>
        <v>23.130357833498508</v>
      </c>
      <c r="F1012" s="13"/>
      <c r="G1012" s="13"/>
      <c r="H1012" s="13">
        <f>SUM(H2:H1010)</f>
        <v>7275.0069375619205</v>
      </c>
      <c r="I1012" s="20">
        <f>SUM(I2:I1010)</f>
        <v>52.706293359762128</v>
      </c>
      <c r="K1012" s="11"/>
      <c r="L1012" s="17"/>
      <c r="M1012" s="36">
        <f>SUM(M2:M1010)</f>
        <v>7154.9070506634353</v>
      </c>
    </row>
    <row r="1015" spans="1:13" ht="15.75">
      <c r="A1015" s="22" t="s">
        <v>8</v>
      </c>
      <c r="B1015" s="31" t="s">
        <v>31</v>
      </c>
      <c r="C1015" s="31"/>
      <c r="D1015" s="23" t="s">
        <v>9</v>
      </c>
      <c r="E1015" s="16">
        <f>I1012</f>
        <v>52.706293359762128</v>
      </c>
      <c r="F1015" s="23" t="s">
        <v>9</v>
      </c>
      <c r="G1015" s="28">
        <f>E1015/E1016</f>
        <v>2.2786631205259744</v>
      </c>
    </row>
    <row r="1016" spans="1:13" ht="18">
      <c r="A1016" s="22"/>
      <c r="B1016" s="32" t="s">
        <v>32</v>
      </c>
      <c r="C1016" s="33"/>
      <c r="D1016" s="23"/>
      <c r="E1016" s="15">
        <f>E1012</f>
        <v>23.130357833498508</v>
      </c>
      <c r="F1016" s="23"/>
      <c r="G1016" s="28"/>
    </row>
    <row r="1018" spans="1:13" ht="15.75" customHeight="1">
      <c r="A1018" s="22" t="s">
        <v>10</v>
      </c>
      <c r="B1018" s="30" t="s">
        <v>34</v>
      </c>
      <c r="C1018" s="30"/>
      <c r="D1018" s="23"/>
      <c r="F1018" s="23" t="s">
        <v>9</v>
      </c>
      <c r="G1018" s="28">
        <f>F1011-G1015*C1011</f>
        <v>1.4846557813698136</v>
      </c>
    </row>
    <row r="1019" spans="1:13" ht="15.75" customHeight="1">
      <c r="A1019" s="22"/>
      <c r="B1019" s="30"/>
      <c r="C1019" s="30"/>
      <c r="D1019" s="23"/>
      <c r="E1019" s="15"/>
      <c r="F1019" s="23"/>
      <c r="G1019" s="28"/>
    </row>
    <row r="1021" spans="1:13">
      <c r="A1021" s="1" t="s">
        <v>29</v>
      </c>
    </row>
    <row r="1022" spans="1:13" ht="15" customHeight="1">
      <c r="B1022" s="23" t="s">
        <v>16</v>
      </c>
      <c r="C1022" s="23" t="s">
        <v>9</v>
      </c>
      <c r="D1022" s="23" t="str">
        <f>_xlfn.CONCAT(ROUND(G1015,4),"x")</f>
        <v>2.2787x</v>
      </c>
      <c r="E1022" s="23" t="s">
        <v>17</v>
      </c>
      <c r="F1022" s="28">
        <f>G1018</f>
        <v>1.4846557813698136</v>
      </c>
    </row>
    <row r="1023" spans="1:13" ht="15" customHeight="1">
      <c r="B1023" s="23"/>
      <c r="C1023" s="23"/>
      <c r="D1023" s="23"/>
      <c r="E1023" s="23"/>
      <c r="F1023" s="28"/>
    </row>
    <row r="1025" spans="1:9" ht="15" customHeight="1">
      <c r="A1025" s="22" t="s">
        <v>38</v>
      </c>
      <c r="B1025" s="31" t="s">
        <v>39</v>
      </c>
      <c r="C1025" s="31"/>
      <c r="D1025" s="23" t="s">
        <v>37</v>
      </c>
      <c r="E1025" s="16">
        <f>M1012</f>
        <v>7154.9070506634353</v>
      </c>
      <c r="F1025" s="23" t="s">
        <v>9</v>
      </c>
      <c r="G1025" s="28">
        <f>1-(E1025/E1026)</f>
        <v>1.650855977585286E-2</v>
      </c>
    </row>
    <row r="1026" spans="1:9" ht="15" customHeight="1">
      <c r="A1026" s="22"/>
      <c r="B1026" s="32" t="s">
        <v>40</v>
      </c>
      <c r="C1026" s="33"/>
      <c r="D1026" s="23"/>
      <c r="E1026" s="15">
        <f>H1012</f>
        <v>7275.0069375619205</v>
      </c>
      <c r="F1026" s="23"/>
      <c r="G1026" s="28"/>
    </row>
    <row r="1028" spans="1:9" ht="15.75" customHeight="1">
      <c r="A1028" s="22" t="s">
        <v>41</v>
      </c>
      <c r="B1028" s="29" t="s">
        <v>43</v>
      </c>
      <c r="C1028" s="29"/>
      <c r="F1028" s="23" t="s">
        <v>9</v>
      </c>
      <c r="G1028" s="28">
        <f>IF(E1012*I1012&lt;0,SQRT(G1025)*-1,SQRT(G1025))</f>
        <v>0.12848564034884544</v>
      </c>
    </row>
    <row r="1029" spans="1:9" ht="33.75" customHeight="1">
      <c r="A1029" s="22"/>
      <c r="B1029" s="29"/>
      <c r="C1029" s="29"/>
      <c r="F1029" s="23"/>
      <c r="G1029" s="28"/>
    </row>
    <row r="1031" spans="1:9" ht="18">
      <c r="A1031" s="37" t="s">
        <v>1049</v>
      </c>
      <c r="B1031" s="38" t="s">
        <v>1050</v>
      </c>
      <c r="C1031" s="31"/>
      <c r="D1031" s="23" t="s">
        <v>9</v>
      </c>
      <c r="E1031" s="16">
        <f>M1012</f>
        <v>7154.9070506634353</v>
      </c>
      <c r="F1031" s="23" t="s">
        <v>1051</v>
      </c>
      <c r="G1031" s="39">
        <v>1</v>
      </c>
      <c r="H1031" s="23" t="s">
        <v>1052</v>
      </c>
      <c r="I1031" s="28">
        <f>SQRT(G1031/G1032*E1031/E1032)</f>
        <v>0.55423772978257735</v>
      </c>
    </row>
    <row r="1032" spans="1:9" ht="15.75">
      <c r="A1032" s="22"/>
      <c r="B1032" s="33" t="s">
        <v>1053</v>
      </c>
      <c r="C1032" s="33"/>
      <c r="D1032" s="23"/>
      <c r="E1032" s="15">
        <f>E1012</f>
        <v>23.130357833498508</v>
      </c>
      <c r="F1032" s="23"/>
      <c r="G1032" s="40">
        <f>COUNT(C2:C1010)-2</f>
        <v>1007</v>
      </c>
      <c r="H1032" s="23"/>
      <c r="I1032" s="28"/>
    </row>
    <row r="1034" spans="1:9" ht="18">
      <c r="A1034" s="37" t="s">
        <v>1054</v>
      </c>
      <c r="B1034" s="38" t="s">
        <v>1055</v>
      </c>
      <c r="C1034" s="31"/>
      <c r="D1034" s="23" t="s">
        <v>9</v>
      </c>
      <c r="E1034" s="16">
        <f>G1015</f>
        <v>2.2786631205259744</v>
      </c>
      <c r="F1034" s="23" t="s">
        <v>9</v>
      </c>
      <c r="G1034" s="41">
        <f>E1034/E1035</f>
        <v>4.1113460850452643</v>
      </c>
    </row>
    <row r="1035" spans="1:9" ht="15.75">
      <c r="A1035" s="22"/>
      <c r="B1035" s="33" t="s">
        <v>1056</v>
      </c>
      <c r="C1035" s="33"/>
      <c r="D1035" s="23"/>
      <c r="E1035" s="15">
        <f>I1031</f>
        <v>0.55423772978257735</v>
      </c>
      <c r="F1035" s="23"/>
      <c r="G1035" s="41"/>
    </row>
  </sheetData>
  <mergeCells count="39">
    <mergeCell ref="H1031:H1032"/>
    <mergeCell ref="D1034:D1035"/>
    <mergeCell ref="F1034:F1035"/>
    <mergeCell ref="G1034:G1035"/>
    <mergeCell ref="A1034:A1035"/>
    <mergeCell ref="B1034:C1034"/>
    <mergeCell ref="B1035:C1035"/>
    <mergeCell ref="F1031:F1032"/>
    <mergeCell ref="I1031:I1032"/>
    <mergeCell ref="A1031:A1032"/>
    <mergeCell ref="B1031:C1031"/>
    <mergeCell ref="B1032:C1032"/>
    <mergeCell ref="D1031:D1032"/>
    <mergeCell ref="A1015:A1016"/>
    <mergeCell ref="B1015:C1015"/>
    <mergeCell ref="D1015:D1016"/>
    <mergeCell ref="F1015:F1016"/>
    <mergeCell ref="G1015:G1016"/>
    <mergeCell ref="B1016:C1016"/>
    <mergeCell ref="A1018:A1019"/>
    <mergeCell ref="B1018:C1019"/>
    <mergeCell ref="D1018:D1019"/>
    <mergeCell ref="F1018:F1019"/>
    <mergeCell ref="G1018:G1019"/>
    <mergeCell ref="A1028:A1029"/>
    <mergeCell ref="B1028:C1029"/>
    <mergeCell ref="F1028:F1029"/>
    <mergeCell ref="G1028:G1029"/>
    <mergeCell ref="F1022:F1023"/>
    <mergeCell ref="A1025:A1026"/>
    <mergeCell ref="B1025:C1025"/>
    <mergeCell ref="D1025:D1026"/>
    <mergeCell ref="F1025:F1026"/>
    <mergeCell ref="G1025:G1026"/>
    <mergeCell ref="B1026:C1026"/>
    <mergeCell ref="B1022:B1023"/>
    <mergeCell ref="C1022:C1023"/>
    <mergeCell ref="D1022:D1023"/>
    <mergeCell ref="E1022:E10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- Textbook</vt:lpstr>
      <vt:lpstr>Sales - Intuitive</vt:lpstr>
      <vt:lpstr>Billboard - Intuitive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Woolery, Christopher</dc:creator>
  <cp:lastModifiedBy>Woolery, Chris</cp:lastModifiedBy>
  <dcterms:created xsi:type="dcterms:W3CDTF">2022-04-25T09:35:29Z</dcterms:created>
  <dcterms:modified xsi:type="dcterms:W3CDTF">2022-06-16T09:27:08Z</dcterms:modified>
</cp:coreProperties>
</file>