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jet-my.sharepoint.com/personal/chris_woolery_rjet_com/Documents/Documents/2023/Tech Skills Demo/"/>
    </mc:Choice>
  </mc:AlternateContent>
  <xr:revisionPtr revIDLastSave="152" documentId="13_ncr:40009_{5A26F6A4-DCE6-472F-B079-1ABD1CA0E0B1}" xr6:coauthVersionLast="47" xr6:coauthVersionMax="47" xr10:uidLastSave="{57A8F8AA-127B-47CD-9EBF-5056C3B45D82}"/>
  <bookViews>
    <workbookView xWindow="-108" yWindow="-108" windowWidth="23256" windowHeight="12576" activeTab="2" xr2:uid="{00000000-000D-0000-FFFF-FFFF00000000}"/>
  </bookViews>
  <sheets>
    <sheet name="Summary" sheetId="3" r:id="rId1"/>
    <sheet name="demo_ScoobyDoo" sheetId="1" r:id="rId2"/>
    <sheet name="Lookup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4" l="1" a="1"/>
  <c r="E22" i="4" s="1"/>
  <c r="E15" i="4"/>
  <c r="E7" i="4"/>
  <c r="E20" i="4" a="1"/>
  <c r="E20" i="4" s="1"/>
  <c r="E21" i="4" a="1"/>
  <c r="E21" i="4" s="1"/>
  <c r="G20" i="4" a="1"/>
  <c r="G20" i="4" s="1"/>
  <c r="G22" i="4" a="1"/>
  <c r="G22" i="4" s="1"/>
  <c r="F22" i="4" a="1"/>
  <c r="F22" i="4" s="1"/>
  <c r="G21" i="4" a="1"/>
  <c r="G21" i="4" s="1"/>
  <c r="F21" i="4" a="1"/>
  <c r="F21" i="4" s="1"/>
  <c r="F20" i="4" a="1"/>
  <c r="F20" i="4" s="1"/>
  <c r="E12" i="4"/>
  <c r="G15" i="4"/>
  <c r="F15" i="4"/>
  <c r="G14" i="4"/>
  <c r="F14" i="4"/>
  <c r="E14" i="4"/>
  <c r="G13" i="4"/>
  <c r="F13" i="4"/>
  <c r="E13" i="4"/>
  <c r="G12" i="4"/>
  <c r="F12" i="4"/>
  <c r="G7" i="4"/>
  <c r="G6" i="4"/>
  <c r="G5" i="4"/>
  <c r="G4" i="4"/>
  <c r="F7" i="4"/>
  <c r="F6" i="4"/>
  <c r="E6" i="4"/>
  <c r="F5" i="4"/>
  <c r="E5" i="4"/>
  <c r="F4" i="4"/>
  <c r="E4" i="4"/>
  <c r="C9" i="3"/>
  <c r="C8" i="3"/>
  <c r="F12" i="3" s="1"/>
  <c r="C7" i="3"/>
  <c r="C6" i="3"/>
  <c r="C5" i="3"/>
  <c r="C4" i="3"/>
  <c r="C3" i="3"/>
  <c r="F11" i="3" l="1"/>
  <c r="F13" i="3"/>
  <c r="G12" i="3" s="1"/>
  <c r="G11" i="3" s="1"/>
  <c r="F15" i="3" l="1"/>
  <c r="G13" i="3"/>
  <c r="H12" i="3" s="1"/>
  <c r="H13" i="3" s="1"/>
  <c r="I12" i="3" s="1"/>
  <c r="F14" i="3"/>
  <c r="H11" i="3" l="1"/>
  <c r="G14" i="3"/>
  <c r="G15" i="3"/>
  <c r="H15" i="3"/>
  <c r="H14" i="3"/>
  <c r="I13" i="3"/>
  <c r="J12" i="3" s="1"/>
  <c r="I11" i="3"/>
  <c r="I14" i="3" l="1"/>
  <c r="I15" i="3"/>
  <c r="J13" i="3"/>
  <c r="K12" i="3" s="1"/>
  <c r="J11" i="3"/>
  <c r="J15" i="3" l="1"/>
  <c r="J14" i="3"/>
  <c r="K13" i="3"/>
  <c r="L12" i="3" s="1"/>
  <c r="K11" i="3"/>
  <c r="K14" i="3" l="1"/>
  <c r="K15" i="3"/>
  <c r="L13" i="3"/>
  <c r="L14" i="3" s="1"/>
  <c r="M14" i="3" s="1"/>
  <c r="L11" i="3"/>
  <c r="L15" i="3" l="1"/>
  <c r="M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<sst xmlns="http://schemas.openxmlformats.org/spreadsheetml/2006/main" count="10400" uniqueCount="2498">
  <si>
    <t>index</t>
  </si>
  <si>
    <t>series_me</t>
  </si>
  <si>
    <t>network</t>
  </si>
  <si>
    <t>season</t>
  </si>
  <si>
    <t>title</t>
  </si>
  <si>
    <t>imdb</t>
  </si>
  <si>
    <t>engagement</t>
  </si>
  <si>
    <t>date_aired</t>
  </si>
  <si>
    <t>run_time</t>
  </si>
  <si>
    <t>format</t>
  </si>
  <si>
    <t>monster_me</t>
  </si>
  <si>
    <t>monster_gender</t>
  </si>
  <si>
    <t>monster_type</t>
  </si>
  <si>
    <t>monster_subtype</t>
  </si>
  <si>
    <t>monster_species</t>
  </si>
  <si>
    <t>monster_real</t>
  </si>
  <si>
    <t>monster_amount</t>
  </si>
  <si>
    <t>caught_fred</t>
  </si>
  <si>
    <t>caught_daphnie</t>
  </si>
  <si>
    <t>caught_velma</t>
  </si>
  <si>
    <t>caught_shaggy</t>
  </si>
  <si>
    <t>caught_scooby</t>
  </si>
  <si>
    <t>captured_fred</t>
  </si>
  <si>
    <t>captured_daphnie</t>
  </si>
  <si>
    <t>captured_velma</t>
  </si>
  <si>
    <t>captured_shaggy</t>
  </si>
  <si>
    <t>captured_scooby</t>
  </si>
  <si>
    <t>unmask_fred</t>
  </si>
  <si>
    <t>unmask_daphnie</t>
  </si>
  <si>
    <t>unmask_velma</t>
  </si>
  <si>
    <t>unmask_shaggy</t>
  </si>
  <si>
    <t>unmask_scooby</t>
  </si>
  <si>
    <t>sck_fred</t>
  </si>
  <si>
    <t>sck_daphnie</t>
  </si>
  <si>
    <t>sck_velma</t>
  </si>
  <si>
    <t>sck_shaggy</t>
  </si>
  <si>
    <t>sck_scooby</t>
  </si>
  <si>
    <t>unmask_other</t>
  </si>
  <si>
    <t>caught_other</t>
  </si>
  <si>
    <t>caught_not</t>
  </si>
  <si>
    <t>trap_work_first</t>
  </si>
  <si>
    <t>setting_terrain</t>
  </si>
  <si>
    <t>setting_country_state</t>
  </si>
  <si>
    <t>suspects_amount</t>
  </si>
  <si>
    <t>non_suspect</t>
  </si>
  <si>
    <t>arrested</t>
  </si>
  <si>
    <t>culprit_me</t>
  </si>
  <si>
    <t>culprit_gender</t>
  </si>
  <si>
    <t>culprit_amount</t>
  </si>
  <si>
    <t>motive</t>
  </si>
  <si>
    <t>if_it_wasnt_for</t>
  </si>
  <si>
    <t>and_that</t>
  </si>
  <si>
    <t>door_gag</t>
  </si>
  <si>
    <t>number_of_scks</t>
  </si>
  <si>
    <t>split_up</t>
  </si>
  <si>
    <t>another_mystery</t>
  </si>
  <si>
    <t>set_a_trap</t>
  </si>
  <si>
    <t>jeepers</t>
  </si>
  <si>
    <t>jinkies</t>
  </si>
  <si>
    <t>my_glasses</t>
  </si>
  <si>
    <t>just_about_wrapped_up</t>
  </si>
  <si>
    <t>zoinks</t>
  </si>
  <si>
    <t>groovy</t>
  </si>
  <si>
    <t>scooby_doo_where_are_you</t>
  </si>
  <si>
    <t>rooby_rooby_roo</t>
  </si>
  <si>
    <t>batman</t>
  </si>
  <si>
    <t>scooby_dum</t>
  </si>
  <si>
    <t>scrappy_doo</t>
  </si>
  <si>
    <t>hex_girls</t>
  </si>
  <si>
    <t>blue_falcon</t>
  </si>
  <si>
    <t>fred_va</t>
  </si>
  <si>
    <t>daphnie_va</t>
  </si>
  <si>
    <t>velma_va</t>
  </si>
  <si>
    <t>shaggy_va</t>
  </si>
  <si>
    <t>scooby_va</t>
  </si>
  <si>
    <t>Scooby Doo, Where Are You!</t>
  </si>
  <si>
    <t>CBS</t>
  </si>
  <si>
    <t>What a Night for a Knight</t>
  </si>
  <si>
    <t>TV Series</t>
  </si>
  <si>
    <t>Black Knight</t>
  </si>
  <si>
    <t>Male</t>
  </si>
  <si>
    <t>Possessed Object</t>
  </si>
  <si>
    <t>Suit</t>
  </si>
  <si>
    <t>Object</t>
  </si>
  <si>
    <t>Urban</t>
  </si>
  <si>
    <t>United States</t>
  </si>
  <si>
    <t>Mr. Wickles</t>
  </si>
  <si>
    <t>Theft</t>
  </si>
  <si>
    <t>Frank Welker</t>
  </si>
  <si>
    <t>Stefanian Christopherson</t>
  </si>
  <si>
    <t>Nicole Jaffe</t>
  </si>
  <si>
    <t>Casey Kasem</t>
  </si>
  <si>
    <t>Don Messick</t>
  </si>
  <si>
    <t>A Clue for Scooby Doo</t>
  </si>
  <si>
    <t>Ghost of Cptn. Cuttler</t>
  </si>
  <si>
    <t>Ghost</t>
  </si>
  <si>
    <t>Human</t>
  </si>
  <si>
    <t>Coast</t>
  </si>
  <si>
    <t>Cptn. Cuttler</t>
  </si>
  <si>
    <t>Hassle in the Castle</t>
  </si>
  <si>
    <t>Phantom</t>
  </si>
  <si>
    <t>Island</t>
  </si>
  <si>
    <t>Bluestone the Great</t>
  </si>
  <si>
    <t>Treasure</t>
  </si>
  <si>
    <t>Mine Your Own Business</t>
  </si>
  <si>
    <t>Miner 49'er</t>
  </si>
  <si>
    <t>Ancient</t>
  </si>
  <si>
    <t>Miner</t>
  </si>
  <si>
    <t>Cave</t>
  </si>
  <si>
    <t>California</t>
  </si>
  <si>
    <t>Hank</t>
  </si>
  <si>
    <t>tural Resource</t>
  </si>
  <si>
    <t>Decoy for a Dogpper</t>
  </si>
  <si>
    <t>Indian Witch Doctor</t>
  </si>
  <si>
    <t>Female</t>
  </si>
  <si>
    <t>Witch Doctor</t>
  </si>
  <si>
    <t>Desert</t>
  </si>
  <si>
    <t>Buck Master</t>
  </si>
  <si>
    <t>Competition</t>
  </si>
  <si>
    <t>What the Hex Going On?</t>
  </si>
  <si>
    <t>Ghost of Elias Kingston</t>
  </si>
  <si>
    <t>Uncle Stuart</t>
  </si>
  <si>
    <t>Extortion</t>
  </si>
  <si>
    <t>Never Ape an Ape Man</t>
  </si>
  <si>
    <t>Ape Man</t>
  </si>
  <si>
    <t>Animal</t>
  </si>
  <si>
    <t>Half-Human</t>
  </si>
  <si>
    <t>Ape</t>
  </si>
  <si>
    <t>Carl</t>
  </si>
  <si>
    <t>Foul Play in Funland</t>
  </si>
  <si>
    <t>Charlie the Robot</t>
  </si>
  <si>
    <t>Mechanical</t>
  </si>
  <si>
    <t>Humanoid</t>
  </si>
  <si>
    <t>Robot</t>
  </si>
  <si>
    <t>Sarah Jenkins</t>
  </si>
  <si>
    <t>Safety</t>
  </si>
  <si>
    <t>The Backstage Rage</t>
  </si>
  <si>
    <t>Puppet Master</t>
  </si>
  <si>
    <t>Pupeteer</t>
  </si>
  <si>
    <t>Mr. Pietro</t>
  </si>
  <si>
    <t>Counterfeit</t>
  </si>
  <si>
    <t>Bedlam in the Big Top</t>
  </si>
  <si>
    <t>Ghost Clown</t>
  </si>
  <si>
    <t>Clown</t>
  </si>
  <si>
    <t>Forest</t>
  </si>
  <si>
    <t>Harry the Hypnotist</t>
  </si>
  <si>
    <t>A Gaggle of Galloping Ghosts</t>
  </si>
  <si>
    <t>Werewolf,Dracula,Frankenstein's Monster</t>
  </si>
  <si>
    <t>Male,Male,Male</t>
  </si>
  <si>
    <t>Animal,Undead,Undead</t>
  </si>
  <si>
    <t>Werewolf,Vampire,Frankenstein's Monster</t>
  </si>
  <si>
    <t>Human,Human,Human</t>
  </si>
  <si>
    <t>Big Bob Oakly</t>
  </si>
  <si>
    <t>these blasted kids</t>
  </si>
  <si>
    <t>dog</t>
  </si>
  <si>
    <t>Scooby-Doo and a Mummy, Too</t>
  </si>
  <si>
    <t>Mummy of Ankha</t>
  </si>
  <si>
    <t>Undead</t>
  </si>
  <si>
    <t>Mummy</t>
  </si>
  <si>
    <t>Dr. jib</t>
  </si>
  <si>
    <t>Which Witch is Which</t>
  </si>
  <si>
    <t>Zombie,Witch</t>
  </si>
  <si>
    <t>Male,Female</t>
  </si>
  <si>
    <t>Undead,Magician</t>
  </si>
  <si>
    <t>Human,Human</t>
  </si>
  <si>
    <t>Swamp</t>
  </si>
  <si>
    <t>Zeke,Zeb Perkins</t>
  </si>
  <si>
    <t>Male,Male</t>
  </si>
  <si>
    <t>Go Away Ghost Ship</t>
  </si>
  <si>
    <t>Ghost of Redbeard</t>
  </si>
  <si>
    <t>Pirate</t>
  </si>
  <si>
    <t>Ocean</t>
  </si>
  <si>
    <t>Mr. Magnus</t>
  </si>
  <si>
    <t>Spooky Space Kook</t>
  </si>
  <si>
    <t>Extraterrestrial</t>
  </si>
  <si>
    <t>Alien</t>
  </si>
  <si>
    <t>Rural</t>
  </si>
  <si>
    <t>Henry Bascombe</t>
  </si>
  <si>
    <t>A Night of Fright Is No Delight</t>
  </si>
  <si>
    <t>Green Ghost,Green Ghost</t>
  </si>
  <si>
    <t>Ghost,Ghost</t>
  </si>
  <si>
    <t>Phantom,Phantom</t>
  </si>
  <si>
    <t>Cosgood Creeps,Mr. Crawls</t>
  </si>
  <si>
    <t>Inheritance</t>
  </si>
  <si>
    <t>That's Snow Ghost</t>
  </si>
  <si>
    <t>Snow Ghost</t>
  </si>
  <si>
    <t>Snow</t>
  </si>
  <si>
    <t>Yeti</t>
  </si>
  <si>
    <t>Mr. Greenway</t>
  </si>
  <si>
    <t>Nowhere to Hyde</t>
  </si>
  <si>
    <t>Ghost of Mr. Hyde</t>
  </si>
  <si>
    <t>Split-Persolity</t>
  </si>
  <si>
    <t>Dr. Jekyll</t>
  </si>
  <si>
    <t>Heather North</t>
  </si>
  <si>
    <t>Mystery Mask Mix-Up</t>
  </si>
  <si>
    <t>Ghost of Zen Tuo,Scare Pair,Scare Pair</t>
  </si>
  <si>
    <t>Ghost,Ghost,Ghost</t>
  </si>
  <si>
    <t>Zombie,Zombie,Zombie</t>
  </si>
  <si>
    <t>A. Fong</t>
  </si>
  <si>
    <t>Smuggling</t>
  </si>
  <si>
    <t>Scooby's Night with a Frozen Fright</t>
  </si>
  <si>
    <t>Caveman</t>
  </si>
  <si>
    <t>Prof. Wayne</t>
  </si>
  <si>
    <t>those meddling kids</t>
  </si>
  <si>
    <t>Jeepers, It's the Creeper</t>
  </si>
  <si>
    <t>Creeper</t>
  </si>
  <si>
    <t>Mr. Carswell</t>
  </si>
  <si>
    <t>Haunted House Hang-Up</t>
  </si>
  <si>
    <t>Headless Specter</t>
  </si>
  <si>
    <t>Headless</t>
  </si>
  <si>
    <t>Penrod Stillwall</t>
  </si>
  <si>
    <t>you snoopers</t>
  </si>
  <si>
    <t>A Tiki Scare Is No Fair</t>
  </si>
  <si>
    <t>Witch Doctor,Mano Tiki Tia</t>
  </si>
  <si>
    <t>Female,Male</t>
  </si>
  <si>
    <t>Ancient,Possessed Object</t>
  </si>
  <si>
    <t>Witch Doctor,Statue</t>
  </si>
  <si>
    <t>Human,Object</t>
  </si>
  <si>
    <t>Jungle</t>
  </si>
  <si>
    <t>Hawaii</t>
  </si>
  <si>
    <t>John Simms</t>
  </si>
  <si>
    <t>Who's Afraid of the Big Bad Werewolf?</t>
  </si>
  <si>
    <t>Werewolf</t>
  </si>
  <si>
    <t>Sheep Rustler</t>
  </si>
  <si>
    <t>Don't Fool with a Phantom</t>
  </si>
  <si>
    <t>Wax Phantom</t>
  </si>
  <si>
    <t>Statue</t>
  </si>
  <si>
    <t>Mr. Rodger Stevens</t>
  </si>
  <si>
    <t>The New Scooby-Doo Movies</t>
  </si>
  <si>
    <t>The Ghastly Ghost Town</t>
  </si>
  <si>
    <t>Giant Bat,Geronimo,Gunslinger,Robot Gunslinger,Cactus</t>
  </si>
  <si>
    <t>Male,Male,Male,Male,None</t>
  </si>
  <si>
    <t>Animal,Ancient,Ancient,Mechanical,Plant</t>
  </si>
  <si>
    <t>Bat,Indian,Cowboy,Humanoid,Cactus</t>
  </si>
  <si>
    <t>Bat,Human,Human,Robot,Cactus</t>
  </si>
  <si>
    <t>Rhino,Amos Crunch</t>
  </si>
  <si>
    <t>The Dymic Scooby-Doo Affair</t>
  </si>
  <si>
    <t>Hooded Man,Skeletons</t>
  </si>
  <si>
    <t>Disguised,Skeleton</t>
  </si>
  <si>
    <t>Hooded,Humaniod</t>
  </si>
  <si>
    <t>Mrs. Baker</t>
  </si>
  <si>
    <t>that dumb dog</t>
  </si>
  <si>
    <t>Wednesday Is Missing</t>
  </si>
  <si>
    <t>The Vulture</t>
  </si>
  <si>
    <t>Bird</t>
  </si>
  <si>
    <t>Vulture</t>
  </si>
  <si>
    <t>House Keeping Couple</t>
  </si>
  <si>
    <t>The Frickert Fracas</t>
  </si>
  <si>
    <t>Scarecrow</t>
  </si>
  <si>
    <t>Simon Shakey</t>
  </si>
  <si>
    <t>Guess Who's Knott Coming to Dinner?</t>
  </si>
  <si>
    <t>Ghost of Captain Moody,Ghost of Captain Moody</t>
  </si>
  <si>
    <t>Captain Moody's Nephews,Captain Moody's Nephews</t>
  </si>
  <si>
    <t>A Good Medium Is Rare</t>
  </si>
  <si>
    <t>The Gargoyle,Phantoms,Phantoms</t>
  </si>
  <si>
    <t>Possessed Object,Ghost,Ghost</t>
  </si>
  <si>
    <t>Statue,Phantom,Phantom</t>
  </si>
  <si>
    <t>Gargoyle,Human,Human</t>
  </si>
  <si>
    <t>Alberto</t>
  </si>
  <si>
    <t>Sandy Duncan's Jekyll and Hyde</t>
  </si>
  <si>
    <t>Ghost,Sheik,Mummy,Pirate,Dragon,Wolfman,Grizzly Bear,Indian,Mr. Hyde</t>
  </si>
  <si>
    <t>Male,Male,Male,Male,Male,Male,Male,Male,Male</t>
  </si>
  <si>
    <t>Ghost,Disguised,Undead,Disguised,Animal,Animal,Animal,Ancient,Disguised</t>
  </si>
  <si>
    <t>Phantom,Sheik,Mummy,Pirate,Dragon,Humanoid,Bear,Indian,Split-Persolity</t>
  </si>
  <si>
    <t>Human,Human,Human,Human,Dragon,Human,Bear,Human,Human</t>
  </si>
  <si>
    <t>Zalia Z. Fairchild</t>
  </si>
  <si>
    <t>Preservation</t>
  </si>
  <si>
    <t>The Secret of Shark Island</t>
  </si>
  <si>
    <t>Shark Men,Shark Men</t>
  </si>
  <si>
    <t>Animal,Animal</t>
  </si>
  <si>
    <t>Sea-Monster,Sea-Monster</t>
  </si>
  <si>
    <t>Shark,Shark</t>
  </si>
  <si>
    <t>Milo Meekly</t>
  </si>
  <si>
    <t>The Spooky Fog of Juneberry</t>
  </si>
  <si>
    <t>Skeleton Man,Lady Ghost,3-Eyed Spook,Giant,Brontosaurus,Headless Horsemen of Sleepy Hollow,Skeleton Stage Driver</t>
  </si>
  <si>
    <t>Male,Female,Male,Male,Male,Male,Male</t>
  </si>
  <si>
    <t>Undead,Ghost,Ghost,Ghost,Ancient,Ghost,Ghost</t>
  </si>
  <si>
    <t>Skeleton,Phantom,Phantom,Phantom,Brontosaurus,Headless,Phantom</t>
  </si>
  <si>
    <t>Human,Human,Human,Human,Dinosaur,Human,Human</t>
  </si>
  <si>
    <t>Gene Haultrey</t>
  </si>
  <si>
    <t>you people</t>
  </si>
  <si>
    <t>The Ghost of Bigfoot</t>
  </si>
  <si>
    <t>Big Foot</t>
  </si>
  <si>
    <t>Vermont</t>
  </si>
  <si>
    <t>Jothan Crabtree</t>
  </si>
  <si>
    <t>The Ghost of the Red Baron</t>
  </si>
  <si>
    <t>Ghost of the Red Baron</t>
  </si>
  <si>
    <t>Pilot</t>
  </si>
  <si>
    <t>Mr. Siegfried</t>
  </si>
  <si>
    <t>The Ghostly Creep from the Deep</t>
  </si>
  <si>
    <t>Ghost of Redbeard,Ghost of Redbeard's crew,Ghost of Redbeard's crew,Ghost of Redbeard's crew</t>
  </si>
  <si>
    <t>Male,Male,Male,Male</t>
  </si>
  <si>
    <t>Ghost,Ghost,Ghost,Ghost</t>
  </si>
  <si>
    <t>Pirate,Pirate,Pirate,Pirate</t>
  </si>
  <si>
    <t>Human,Human,Human,Human</t>
  </si>
  <si>
    <t>Oil Pirate</t>
  </si>
  <si>
    <t>The Haunted Horseman of Hagglethorn Hall</t>
  </si>
  <si>
    <t>Haunted Horseman,Moat Monster</t>
  </si>
  <si>
    <t>Ghost,Animal</t>
  </si>
  <si>
    <t>Horseman,Amphibian</t>
  </si>
  <si>
    <t>Human,Frog</t>
  </si>
  <si>
    <t>Duke of Strathmore,Cyrus Wheedly</t>
  </si>
  <si>
    <t>brats</t>
  </si>
  <si>
    <t>The Phantom of the Country Music Hall</t>
  </si>
  <si>
    <t>Possessed Viking Mannequin,Possessed Davy Crockett Mannequin</t>
  </si>
  <si>
    <t>Possessed Object,Possessed Object</t>
  </si>
  <si>
    <t>Viking,Soldier</t>
  </si>
  <si>
    <t>Tennessee</t>
  </si>
  <si>
    <t>Bertha,Ben Bing</t>
  </si>
  <si>
    <t>The Caped Crusader Caper</t>
  </si>
  <si>
    <t>Dryad,Troll</t>
  </si>
  <si>
    <t>Mythical,Mythical</t>
  </si>
  <si>
    <t>Tree,Humanoid</t>
  </si>
  <si>
    <t>The Joker,The Penguin</t>
  </si>
  <si>
    <t>The Lochness Mess</t>
  </si>
  <si>
    <t>Sea Serpent,Ghost of Paul Revere,Minuteman Ghost,Redcoat Ghost</t>
  </si>
  <si>
    <t>Mythical,Ghost,Ghost,Ghost</t>
  </si>
  <si>
    <t>Sea-Monster,Phantom,Phantom,Phantom</t>
  </si>
  <si>
    <t>Serpent,Human,Human,Human</t>
  </si>
  <si>
    <t>Massachusetts</t>
  </si>
  <si>
    <t>Morgan,Winslow,Selby</t>
  </si>
  <si>
    <t>The Mystery of Haunted Island</t>
  </si>
  <si>
    <t>Hooded Ghosts,Hooded Ghosts,Hooded Ghosts</t>
  </si>
  <si>
    <t>Phantom,Phantom,Phantom</t>
  </si>
  <si>
    <t>Scorpions Owner,Scorpions Coach,Scorpions Trainer</t>
  </si>
  <si>
    <t>The Haunted Showboat</t>
  </si>
  <si>
    <t>Ghost of Injun Joe,Ghost of Captain Scavenger</t>
  </si>
  <si>
    <t>Missouri</t>
  </si>
  <si>
    <t>Jack Can,Jack Can's Partner</t>
  </si>
  <si>
    <t>Mystery in Persia</t>
  </si>
  <si>
    <t>Jadal</t>
  </si>
  <si>
    <t>Mythical</t>
  </si>
  <si>
    <t>Genie</t>
  </si>
  <si>
    <t>Iran</t>
  </si>
  <si>
    <t>Abdullah</t>
  </si>
  <si>
    <t>The Spirited Spooked Sports Show</t>
  </si>
  <si>
    <t>Spirit of Fireball McPhan</t>
  </si>
  <si>
    <t>Jesse Finster,Mr Griffith's Twin Brother</t>
  </si>
  <si>
    <t>The Extermitor</t>
  </si>
  <si>
    <t>Cat Creature,Frankenstein,Creepy Man,Ghost Bird,Unknown Extermitor,Ghostly Man,Invisible Couple,Sea Monster</t>
  </si>
  <si>
    <t>Male,Male,Male,Male,Male,Male,Male,Male</t>
  </si>
  <si>
    <t>Animal,Undead,Disguised,Animal,Disguise,Ghost,Ghost,Animal</t>
  </si>
  <si>
    <t>Humanoid,Frankenstein's Monster,Creepy,Headless,Extermitor,Phantom,Phantom,Sea-Monster</t>
  </si>
  <si>
    <t>Human,Human,Human,Bird,Human,Human,Human,Fish</t>
  </si>
  <si>
    <t>Otto,Lorne Chumley</t>
  </si>
  <si>
    <t>The Weird Winds of Wino</t>
  </si>
  <si>
    <t>Windmakers,Windmakers,Windmakers,Windmakers</t>
  </si>
  <si>
    <t>Disguised,Disguised,Disguised,Disguised</t>
  </si>
  <si>
    <t>Hooded,Hooded,Hooded,Hooded</t>
  </si>
  <si>
    <t>Mississippi</t>
  </si>
  <si>
    <t>P.J. Peabody</t>
  </si>
  <si>
    <t>The Haunted Candy Factory</t>
  </si>
  <si>
    <t>Green Globs,Green Globs</t>
  </si>
  <si>
    <t>Humanoid,Humanoid</t>
  </si>
  <si>
    <t>Mr. Crink,Sterling Smith</t>
  </si>
  <si>
    <t>The Haunted Carnival</t>
  </si>
  <si>
    <t>Ghostly Strongman</t>
  </si>
  <si>
    <t>Masked Marvel</t>
  </si>
  <si>
    <t>The Scooby-Doo Show</t>
  </si>
  <si>
    <t>ABC</t>
  </si>
  <si>
    <t>High Rise Hair Raiser</t>
  </si>
  <si>
    <t>Specter of Ebenezer Crabbe,Ghost of Netty Crabbe</t>
  </si>
  <si>
    <t>Jim Rivets,Red Sparks</t>
  </si>
  <si>
    <t>Pat Stevens</t>
  </si>
  <si>
    <t>Dynomutt, Dogwonder</t>
  </si>
  <si>
    <t>Crossover</t>
  </si>
  <si>
    <t>Everyone Hyde!</t>
  </si>
  <si>
    <t>Mr. Hyde,Snitch</t>
  </si>
  <si>
    <t>Disguised,Animal</t>
  </si>
  <si>
    <t>Split-Persolity,Split-Persolity</t>
  </si>
  <si>
    <t>Human,Hound</t>
  </si>
  <si>
    <t>Willie the Weasel</t>
  </si>
  <si>
    <t>The Fiesta Host is an Aztec Ghost</t>
  </si>
  <si>
    <t>Ghost of King Katazuma,Aztec Statue Monster</t>
  </si>
  <si>
    <t>Ghost,Possessed Object</t>
  </si>
  <si>
    <t>Phantom,Statue</t>
  </si>
  <si>
    <t>Mexico</t>
  </si>
  <si>
    <t>Prof. Stonehack,Eli Stonehack</t>
  </si>
  <si>
    <t>What Now, Lowbrow?</t>
  </si>
  <si>
    <t>Lowbrow,Lowbrow's Henchmen,Lowbrow's Henchmen</t>
  </si>
  <si>
    <t>Super-Villain,Super-Villain,Super-Villain</t>
  </si>
  <si>
    <t>Idiot,Henchman,Henchman</t>
  </si>
  <si>
    <t>The Gruesome Game of the Gator Ghoul</t>
  </si>
  <si>
    <t>Ghost of Gator Ghoul</t>
  </si>
  <si>
    <t>Amphibian</t>
  </si>
  <si>
    <t>Alligator</t>
  </si>
  <si>
    <t>Georgia</t>
  </si>
  <si>
    <t>Alice Dovely</t>
  </si>
  <si>
    <t>Whatta Shocking Ghost</t>
  </si>
  <si>
    <t>10000 Volt Ghost</t>
  </si>
  <si>
    <t>Electric</t>
  </si>
  <si>
    <t>Mr. Voltner,Mayor Dudley</t>
  </si>
  <si>
    <t>you meddling kids</t>
  </si>
  <si>
    <t>The Headless Horseman of Halloween</t>
  </si>
  <si>
    <t>Headless Horseman</t>
  </si>
  <si>
    <t>Elwood Crane</t>
  </si>
  <si>
    <t>Scared a Lot in Camelot</t>
  </si>
  <si>
    <t>Ghost of Merlin,Black Knight</t>
  </si>
  <si>
    <t>Witch</t>
  </si>
  <si>
    <t>Zarko</t>
  </si>
  <si>
    <t>The Harum-Scarum Sanitarium</t>
  </si>
  <si>
    <t>Ghost of Dr. Coffin</t>
  </si>
  <si>
    <t>Cada</t>
  </si>
  <si>
    <t>Officer Oldfield</t>
  </si>
  <si>
    <t>The No-Face Zombie Chase Case</t>
  </si>
  <si>
    <t>No-Face Zombie,Gorilla</t>
  </si>
  <si>
    <t>Undead,Animal</t>
  </si>
  <si>
    <t>Zombie,Beast</t>
  </si>
  <si>
    <t>Human,Gorilla</t>
  </si>
  <si>
    <t>Mr. Dilly</t>
  </si>
  <si>
    <t>these meddling kids</t>
  </si>
  <si>
    <t>Mamba Wamba and the Voodoo Hoodoo</t>
  </si>
  <si>
    <t>Mamba Wamba,Zombie Lila,Mamba Zombie,</t>
  </si>
  <si>
    <t>Male,Female,Male</t>
  </si>
  <si>
    <t>Ghost,Undead,Undead</t>
  </si>
  <si>
    <t>Witch Doctor,Zombie,Zombie</t>
  </si>
  <si>
    <t>Rodger,Lila</t>
  </si>
  <si>
    <t>A Frightened Hound Meets Demons Underground</t>
  </si>
  <si>
    <t>Demon</t>
  </si>
  <si>
    <t>Washington</t>
  </si>
  <si>
    <t>Sam Crenshaw</t>
  </si>
  <si>
    <t>you and that dog coming along</t>
  </si>
  <si>
    <t>The Wizard of Ooze</t>
  </si>
  <si>
    <t>Swamp Rat</t>
  </si>
  <si>
    <t>Rat</t>
  </si>
  <si>
    <t>Mudmouth</t>
  </si>
  <si>
    <t>A Bum Steer for Scooby</t>
  </si>
  <si>
    <t>Tamuka the Ghost Bull,Medicine Man Ghost,Talking Bull</t>
  </si>
  <si>
    <t>Ghost,Ghost,Animal</t>
  </si>
  <si>
    <t>Beast,Witch Doctor,Beast</t>
  </si>
  <si>
    <t>Bull,Human,Bull</t>
  </si>
  <si>
    <t>Texas</t>
  </si>
  <si>
    <t>Sam Farren,Lenny,Sam Farren's Foreman</t>
  </si>
  <si>
    <t>pesky pair in the cow costume</t>
  </si>
  <si>
    <t>There's a Demon Shark in the Foggy Dark</t>
  </si>
  <si>
    <t>Demon Shark</t>
  </si>
  <si>
    <t>Shark</t>
  </si>
  <si>
    <t>Mr. Wells</t>
  </si>
  <si>
    <t>Scooby-Doo, Where's the Crew?</t>
  </si>
  <si>
    <t>Ghost of Captain Pescado,Kelp Monster,Octopus Monster</t>
  </si>
  <si>
    <t>Ghost,Plant,Animal</t>
  </si>
  <si>
    <t>Pirate,Humanoid,Octopus</t>
  </si>
  <si>
    <t>Human,Kelp,Octopus</t>
  </si>
  <si>
    <t>Mr. Carp</t>
  </si>
  <si>
    <t>these meddling laddies and lasses</t>
  </si>
  <si>
    <t>The Ghost That Sacked the Quarterback</t>
  </si>
  <si>
    <t>Rambling Ghost</t>
  </si>
  <si>
    <t>Athlete</t>
  </si>
  <si>
    <t>Buck Bender</t>
  </si>
  <si>
    <t>nosy kids</t>
  </si>
  <si>
    <t>The Ghost of the Bad Humor Man</t>
  </si>
  <si>
    <t>Strawberry Technicolor Phantom,Chocolate Technicolor Phantom,Vanilla Technicolor Phantom</t>
  </si>
  <si>
    <t>Sammy the Shrimp</t>
  </si>
  <si>
    <t>those brats</t>
  </si>
  <si>
    <t>The Spirits of '76</t>
  </si>
  <si>
    <t>Ghost of Benedict Arnold,Ghost of William Demont,Ghost of Major Andre</t>
  </si>
  <si>
    <t>Statue,Statue,Statue</t>
  </si>
  <si>
    <t>Washington D.C.</t>
  </si>
  <si>
    <t>Mr. Clive,Mr. Wilit</t>
  </si>
  <si>
    <t>The Curse of the Viking Lake</t>
  </si>
  <si>
    <t>Viking Ghost,Viking Ghost,Viking Ghost</t>
  </si>
  <si>
    <t>Viking,Viking,Viking</t>
  </si>
  <si>
    <t>Mr. Hansen</t>
  </si>
  <si>
    <t>Laff-a-Lympics</t>
  </si>
  <si>
    <t>The Swiss Alps</t>
  </si>
  <si>
    <t>TV Series (segmented)</t>
  </si>
  <si>
    <t>Mountain</t>
  </si>
  <si>
    <t>Switzerland</t>
  </si>
  <si>
    <t>Tokyo, Japan</t>
  </si>
  <si>
    <t>Japan</t>
  </si>
  <si>
    <t>Vampire Bats and Scaredy Cats</t>
  </si>
  <si>
    <t>Gramps the Vamp</t>
  </si>
  <si>
    <t>Vampire</t>
  </si>
  <si>
    <t>Leon Vaugh</t>
  </si>
  <si>
    <t>Acapulco</t>
  </si>
  <si>
    <t>England</t>
  </si>
  <si>
    <t>Hang in There, Scooby-Doo</t>
  </si>
  <si>
    <t>Pterodactyl Ghost</t>
  </si>
  <si>
    <t>Pterodactyl</t>
  </si>
  <si>
    <t>Dinosaur</t>
  </si>
  <si>
    <t>Mr Bohannon</t>
  </si>
  <si>
    <t>Florida</t>
  </si>
  <si>
    <t>Chi</t>
  </si>
  <si>
    <t>Hong Kong</t>
  </si>
  <si>
    <t>The Chiller Diller Movie Thriller</t>
  </si>
  <si>
    <t>Phantom of Milo Booth</t>
  </si>
  <si>
    <t>Jim Moss</t>
  </si>
  <si>
    <t>The Sahara Desert</t>
  </si>
  <si>
    <t>Africa</t>
  </si>
  <si>
    <t>Scotland</t>
  </si>
  <si>
    <t>Lochness Monster</t>
  </si>
  <si>
    <t>The Spooky Case of the Grand Prix Race</t>
  </si>
  <si>
    <t>Phantom Racer</t>
  </si>
  <si>
    <t>Ken Rodgers</t>
  </si>
  <si>
    <t>France</t>
  </si>
  <si>
    <t>Australia</t>
  </si>
  <si>
    <t>The Ozrk Witch</t>
  </si>
  <si>
    <t>Ghost of Witch McCoy,Zombie</t>
  </si>
  <si>
    <t>Female,Male,</t>
  </si>
  <si>
    <t>Ghost,Undead</t>
  </si>
  <si>
    <t>Witch,Zombie</t>
  </si>
  <si>
    <t>Aggie Wilkins,Zeke Harkins</t>
  </si>
  <si>
    <t>Athens, Greece</t>
  </si>
  <si>
    <t>Greece</t>
  </si>
  <si>
    <t>The Ozarks</t>
  </si>
  <si>
    <t>Creepy Cruise</t>
  </si>
  <si>
    <t>Futuristic Monster</t>
  </si>
  <si>
    <t>Insect</t>
  </si>
  <si>
    <t>Professor Von Klamp,Simon Grady</t>
  </si>
  <si>
    <t>Italy</t>
  </si>
  <si>
    <t>Kitty Hawk, North Caroli</t>
  </si>
  <si>
    <t>North Caroli</t>
  </si>
  <si>
    <t>The Creepy Heap from the Deep</t>
  </si>
  <si>
    <t>Creepy Heap from the Deep,Soulless Captain Clements</t>
  </si>
  <si>
    <t>Animal,Undead</t>
  </si>
  <si>
    <t>Sea-Monster,Possessed</t>
  </si>
  <si>
    <t>Sea-Monster,Human</t>
  </si>
  <si>
    <t>Bank Robber,Captain Clements</t>
  </si>
  <si>
    <t>Egypt</t>
  </si>
  <si>
    <t>Sherwood Forest</t>
  </si>
  <si>
    <t>Spain</t>
  </si>
  <si>
    <t>The Himalayas</t>
  </si>
  <si>
    <t>Abomible Snowman,Abomible Snowwoman</t>
  </si>
  <si>
    <t>Yeti,Yeti</t>
  </si>
  <si>
    <t>Snow-Monster,Snow-Monster</t>
  </si>
  <si>
    <t>Nepal</t>
  </si>
  <si>
    <t>India</t>
  </si>
  <si>
    <t>Israel</t>
  </si>
  <si>
    <t>San Francisco</t>
  </si>
  <si>
    <t>The Grand Canyon</t>
  </si>
  <si>
    <t>Arizo</t>
  </si>
  <si>
    <t>Ireland</t>
  </si>
  <si>
    <t>Leprechaun</t>
  </si>
  <si>
    <t>Magician</t>
  </si>
  <si>
    <t>Prehistoric Dinosaur</t>
  </si>
  <si>
    <t>Norway</t>
  </si>
  <si>
    <t>North Pole</t>
  </si>
  <si>
    <t>Tahiti</t>
  </si>
  <si>
    <t>French Polynesia</t>
  </si>
  <si>
    <t>Holland</t>
  </si>
  <si>
    <t>Netherlands</t>
  </si>
  <si>
    <t>Quebec</t>
  </si>
  <si>
    <t>Baghdad</t>
  </si>
  <si>
    <t>Iraq</t>
  </si>
  <si>
    <t>Watch Out! The Willawa!</t>
  </si>
  <si>
    <t>Willawa,Owl Men,Owl Men</t>
  </si>
  <si>
    <t>Animal,Animal,Animal</t>
  </si>
  <si>
    <t>Owl,Humanoid,Humanoid</t>
  </si>
  <si>
    <t>Owl,Owl,Owl</t>
  </si>
  <si>
    <t>Indian Reserve</t>
  </si>
  <si>
    <t>Grey Fox</t>
  </si>
  <si>
    <t>Russia</t>
  </si>
  <si>
    <t>Caribbean</t>
  </si>
  <si>
    <t>Ghost of Blue Beard</t>
  </si>
  <si>
    <t>A Creepy Tangle in the Bermuda Triangle</t>
  </si>
  <si>
    <t>Skeleton Men,Skeleton Men,Skeleton Men</t>
  </si>
  <si>
    <t>Undead,Undead,Undead</t>
  </si>
  <si>
    <t>Skeleton,Skeleton,Skeleton</t>
  </si>
  <si>
    <t>Bermuda Triangle</t>
  </si>
  <si>
    <t>Dr. Grimsley</t>
  </si>
  <si>
    <t>New York</t>
  </si>
  <si>
    <t>Turkey</t>
  </si>
  <si>
    <t>A Scary Night with a Snow Beast Fright</t>
  </si>
  <si>
    <t>Snow Beast</t>
  </si>
  <si>
    <t>Beast</t>
  </si>
  <si>
    <t>Snow-Monster</t>
  </si>
  <si>
    <t>Jean Pierre Baptiste</t>
  </si>
  <si>
    <t>South America</t>
  </si>
  <si>
    <t>Anbelle</t>
  </si>
  <si>
    <t>Amazonian</t>
  </si>
  <si>
    <t>Brazil</t>
  </si>
  <si>
    <t>Transylvania</t>
  </si>
  <si>
    <t>Frankenstein's Monster,Vampires,Living Trees,Monster of the Black Lagoon</t>
  </si>
  <si>
    <t>Undead,Undead,Plant,Animal</t>
  </si>
  <si>
    <t>Frankenstein's Monster,Vampire,Tree,Serpent</t>
  </si>
  <si>
    <t>Human,Human,Tree,Swamp Monster</t>
  </si>
  <si>
    <t>Romania</t>
  </si>
  <si>
    <t>To Switch a Witch</t>
  </si>
  <si>
    <t>Ghost Witch of Old Salem</t>
  </si>
  <si>
    <t>Arlene Wilcox's Sister,Gar Mooney</t>
  </si>
  <si>
    <t>French Riviera</t>
  </si>
  <si>
    <t>New Zealand</t>
  </si>
  <si>
    <t>The Tar Monster</t>
  </si>
  <si>
    <t>Tar Monster</t>
  </si>
  <si>
    <t>Tar</t>
  </si>
  <si>
    <t>Creature</t>
  </si>
  <si>
    <t>Mr. Stoner</t>
  </si>
  <si>
    <t>New Orleans</t>
  </si>
  <si>
    <t>Louisia</t>
  </si>
  <si>
    <t>Atlantis</t>
  </si>
  <si>
    <t>Giant Squid</t>
  </si>
  <si>
    <t>GIant</t>
  </si>
  <si>
    <t>Squid</t>
  </si>
  <si>
    <t>A Highland Fling with a Monstrous Thing</t>
  </si>
  <si>
    <t>Ghost of Finnyan McDuff,Loch Ness Monster</t>
  </si>
  <si>
    <t>Ghost,Mythical</t>
  </si>
  <si>
    <t>Phantom,Loch Ness Monster</t>
  </si>
  <si>
    <t>Human,Dinosaur</t>
  </si>
  <si>
    <t>Jamie Craigmore</t>
  </si>
  <si>
    <t>Morocco</t>
  </si>
  <si>
    <t>The Creepy Case of Old Iron Face</t>
  </si>
  <si>
    <t>Old Iron Face</t>
  </si>
  <si>
    <t>Disguised</t>
  </si>
  <si>
    <t>Mama Mione</t>
  </si>
  <si>
    <t>Warsaw, Poland</t>
  </si>
  <si>
    <t>Poland</t>
  </si>
  <si>
    <t>Jeepers, It's the Jaguaro!</t>
  </si>
  <si>
    <t>Jaguaro</t>
  </si>
  <si>
    <t>Jungle-Monster</t>
  </si>
  <si>
    <t>Barney,Luis</t>
  </si>
  <si>
    <t>Siam</t>
  </si>
  <si>
    <t>The Moon</t>
  </si>
  <si>
    <t>Moon</t>
  </si>
  <si>
    <t>Make a Beeline Away from that Feline</t>
  </si>
  <si>
    <t>Cat Creature</t>
  </si>
  <si>
    <t>Cat</t>
  </si>
  <si>
    <t>Mr. Bixby</t>
  </si>
  <si>
    <t>The Creepy Creature of Vulture's Claw</t>
  </si>
  <si>
    <t>Mantis</t>
  </si>
  <si>
    <t>Proff. Greer</t>
  </si>
  <si>
    <t>The Diabolical Disc Demon</t>
  </si>
  <si>
    <t>Musician</t>
  </si>
  <si>
    <t>Ace Decade</t>
  </si>
  <si>
    <t>Scooby's Chinese Fortune Kooky Caper</t>
  </si>
  <si>
    <t>Moon Monster</t>
  </si>
  <si>
    <t>Chin Wong Sing</t>
  </si>
  <si>
    <t>A Mece in Venice</t>
  </si>
  <si>
    <t>Ghostly Gondolier</t>
  </si>
  <si>
    <t>Mario</t>
  </si>
  <si>
    <t>Don't Go Near the Fortress of Fear</t>
  </si>
  <si>
    <t>Ghost of Juan Carlos</t>
  </si>
  <si>
    <t>Puerto Rico</t>
  </si>
  <si>
    <t>Cptn. Eddy</t>
  </si>
  <si>
    <t>you meddling young fools</t>
  </si>
  <si>
    <t>The Warlock of Wimbledon</t>
  </si>
  <si>
    <t>Anthos,Devil Hound</t>
  </si>
  <si>
    <t>Ancient,Animal</t>
  </si>
  <si>
    <t>Warlock,Demon</t>
  </si>
  <si>
    <t>Nick Thomas,John Thomas</t>
  </si>
  <si>
    <t>The Beast is Awake in Bottomless Lake</t>
  </si>
  <si>
    <t>Beast of Bottomless Lake</t>
  </si>
  <si>
    <t>Sea-Monster</t>
  </si>
  <si>
    <t>Julie Johnson</t>
  </si>
  <si>
    <t>Scooby-Doo and Scrappy-Doo (first series)</t>
  </si>
  <si>
    <t>The Scarab Lives!</t>
  </si>
  <si>
    <t>Blue Scarab</t>
  </si>
  <si>
    <t>Super-Villain</t>
  </si>
  <si>
    <t>Howard Gruger</t>
  </si>
  <si>
    <t>The Night Ghoul of Wonderworld</t>
  </si>
  <si>
    <t>Night Ghoul</t>
  </si>
  <si>
    <t>Ghoul</t>
  </si>
  <si>
    <t>Mr. Marino</t>
  </si>
  <si>
    <t>Strange Encounters of a Scooby Kind</t>
  </si>
  <si>
    <t>Tessie</t>
  </si>
  <si>
    <t>The Neon Phantom of the Roller Disco!</t>
  </si>
  <si>
    <t>Neon Phantom</t>
  </si>
  <si>
    <t>Bill Walker</t>
  </si>
  <si>
    <t>Shiver and Shake, That Demon's a Ske</t>
  </si>
  <si>
    <t>Ske Demon,Clown</t>
  </si>
  <si>
    <t>Animal,Disguised</t>
  </si>
  <si>
    <t>Demon,Clown</t>
  </si>
  <si>
    <t>Ske,Human</t>
  </si>
  <si>
    <t>First Mate Defarge</t>
  </si>
  <si>
    <t>The Scary Sky Skeleton</t>
  </si>
  <si>
    <t>Sky Skeleton</t>
  </si>
  <si>
    <t>Skeleton</t>
  </si>
  <si>
    <t>Eddie Drake</t>
  </si>
  <si>
    <t>The Demon of the Dugout</t>
  </si>
  <si>
    <t>Dragon Beast</t>
  </si>
  <si>
    <t>Dragon</t>
  </si>
  <si>
    <t>Mr. Husai</t>
  </si>
  <si>
    <t>The Hairy Scare of the Devil Bear</t>
  </si>
  <si>
    <t>Devil Bear</t>
  </si>
  <si>
    <t>Bear</t>
  </si>
  <si>
    <t>Chuck Hunt</t>
  </si>
  <si>
    <t>Twenty Thousand Screams Under the Sea</t>
  </si>
  <si>
    <t>Sea Beast of the Aztecs</t>
  </si>
  <si>
    <t>Tiger Morris</t>
  </si>
  <si>
    <t>you</t>
  </si>
  <si>
    <t>I Left My Neck in San Francisco</t>
  </si>
  <si>
    <t>Lady Vampire of the Bat</t>
  </si>
  <si>
    <t>Lefty Callahan</t>
  </si>
  <si>
    <t>When You Wish Upon a Star Creature</t>
  </si>
  <si>
    <t>Star Creature</t>
  </si>
  <si>
    <t>Star</t>
  </si>
  <si>
    <t>Mr. Greenfield</t>
  </si>
  <si>
    <t>The Ghoul, the Bat and the Ugly</t>
  </si>
  <si>
    <t>Shadow Creature</t>
  </si>
  <si>
    <t>Brandon Davies</t>
  </si>
  <si>
    <t>Marla Scott</t>
  </si>
  <si>
    <t>Scooby Goes Hollywood</t>
  </si>
  <si>
    <t>Movie</t>
  </si>
  <si>
    <t>Rocky Mountain Yiiiii!</t>
  </si>
  <si>
    <t>Ghost of Jeremiah Pratt</t>
  </si>
  <si>
    <t>Will Henry Pratt</t>
  </si>
  <si>
    <t>The Sorcerer's a Mece</t>
  </si>
  <si>
    <t>Ghost of the Great Haldane</t>
  </si>
  <si>
    <t>New Jersey</t>
  </si>
  <si>
    <t>Morgan the Magician</t>
  </si>
  <si>
    <t>Lock the Door, It's a Minotaur!</t>
  </si>
  <si>
    <t>Minotaur</t>
  </si>
  <si>
    <t>Nick Papas</t>
  </si>
  <si>
    <t>The Ransom of Scooby Chief</t>
  </si>
  <si>
    <t>Carl,Tony</t>
  </si>
  <si>
    <t>Scooby-Doo and Scrappy-Doo (second series)</t>
  </si>
  <si>
    <t>A Close Encounter with a Strange Kind</t>
  </si>
  <si>
    <t>Aliens,Aliens</t>
  </si>
  <si>
    <t>Extraterrestrial,Extraterrestrial</t>
  </si>
  <si>
    <t>Alien,Alien</t>
  </si>
  <si>
    <t>Space</t>
  </si>
  <si>
    <t>Experimentation</t>
  </si>
  <si>
    <t>A Fit Night Out for Bats</t>
  </si>
  <si>
    <t>Sylvester</t>
  </si>
  <si>
    <t>Food</t>
  </si>
  <si>
    <t>The Chinese Food Factory</t>
  </si>
  <si>
    <t>Chinese Food Factory Burglar</t>
  </si>
  <si>
    <t>Masked</t>
  </si>
  <si>
    <t>Scooby's Desert Dilemma</t>
  </si>
  <si>
    <t>Arabian Magician</t>
  </si>
  <si>
    <t>Saudi Arabia</t>
  </si>
  <si>
    <t>The Old Cat and Mouse Game</t>
  </si>
  <si>
    <t>Cat Man</t>
  </si>
  <si>
    <t>Stow-Aways</t>
  </si>
  <si>
    <t>Sailor</t>
  </si>
  <si>
    <t>Trespassing</t>
  </si>
  <si>
    <t>Mummy's the Word</t>
  </si>
  <si>
    <t>Hang in There, Scooby</t>
  </si>
  <si>
    <t>Stuntman Scooby</t>
  </si>
  <si>
    <t>Scooby's Three Ding-a-Ling Circus</t>
  </si>
  <si>
    <t>Boss</t>
  </si>
  <si>
    <t>Scooby's Fantastic Island</t>
  </si>
  <si>
    <t>Assistance</t>
  </si>
  <si>
    <t>Long John Scrappy</t>
  </si>
  <si>
    <t>Abduction</t>
  </si>
  <si>
    <t>Scooby's Bull Fright</t>
  </si>
  <si>
    <t>Scooby Ghosts West</t>
  </si>
  <si>
    <t>Inkeeper</t>
  </si>
  <si>
    <t>Haunt</t>
  </si>
  <si>
    <t>A Bungle in the Jungle</t>
  </si>
  <si>
    <t>zrat of the Jungle</t>
  </si>
  <si>
    <t>Scooby's Fun Zone</t>
  </si>
  <si>
    <t>Killer Krunch</t>
  </si>
  <si>
    <t>Anger</t>
  </si>
  <si>
    <t>Swamp Witch</t>
  </si>
  <si>
    <t>Sir Scooby and the Black Knight</t>
  </si>
  <si>
    <t>Knight</t>
  </si>
  <si>
    <t>Waxworld</t>
  </si>
  <si>
    <t>Wax Master</t>
  </si>
  <si>
    <t>Scooby in Wonderland</t>
  </si>
  <si>
    <t>Evil Trees,Caterpillar,Cheshire Cat,Queen of Hearts</t>
  </si>
  <si>
    <t>Male,Male,Male,Female</t>
  </si>
  <si>
    <t>Plant,Animal,Animal,Magician</t>
  </si>
  <si>
    <t>Evil,Talking,Talking,Queen</t>
  </si>
  <si>
    <t>Tree,Caterpillar,Cat,Human</t>
  </si>
  <si>
    <t>Imagition</t>
  </si>
  <si>
    <t>Scrappy's Birthday</t>
  </si>
  <si>
    <t>Orderly</t>
  </si>
  <si>
    <t>South Seas Scare</t>
  </si>
  <si>
    <t>Lava Monster</t>
  </si>
  <si>
    <t>Lava</t>
  </si>
  <si>
    <t>Scooby's Swiss Miss</t>
  </si>
  <si>
    <t>Bulldog</t>
  </si>
  <si>
    <t>Alaskan King Coward</t>
  </si>
  <si>
    <t>Alaskan Monster</t>
  </si>
  <si>
    <t>Alaska</t>
  </si>
  <si>
    <t>Et Tu, Scoob?</t>
  </si>
  <si>
    <t>Rocky Maximus</t>
  </si>
  <si>
    <t>Gladiator</t>
  </si>
  <si>
    <t>Soggy Bog Scooby</t>
  </si>
  <si>
    <t>Swamp Monster</t>
  </si>
  <si>
    <t>Swamp-Monster</t>
  </si>
  <si>
    <t>Scooby Gumbo</t>
  </si>
  <si>
    <t>Cheft</t>
  </si>
  <si>
    <t>Way Out Scooby</t>
  </si>
  <si>
    <t>Mars</t>
  </si>
  <si>
    <t>Strongman Scooby</t>
  </si>
  <si>
    <t>Bully</t>
  </si>
  <si>
    <t>Moonlight Madness</t>
  </si>
  <si>
    <t>Shaggy</t>
  </si>
  <si>
    <t>Austria</t>
  </si>
  <si>
    <t>Adolf</t>
  </si>
  <si>
    <t>Loneliness</t>
  </si>
  <si>
    <t>Dog Tag Scooby</t>
  </si>
  <si>
    <t>Sergent</t>
  </si>
  <si>
    <t>Training</t>
  </si>
  <si>
    <t>Scooby at the Center of the World</t>
  </si>
  <si>
    <t>Rock Monsters,Rock Monsters</t>
  </si>
  <si>
    <t>Rock,Rock</t>
  </si>
  <si>
    <t>Cave-Monster,Cave-Monster</t>
  </si>
  <si>
    <t>Scooby's Trip to Ahz</t>
  </si>
  <si>
    <t>Wicked Witch of the North by Southeast</t>
  </si>
  <si>
    <t>A Fright at the Opera</t>
  </si>
  <si>
    <t>Phantom of the Sewers</t>
  </si>
  <si>
    <t>Robot Ranch</t>
  </si>
  <si>
    <t>Rawhide Red</t>
  </si>
  <si>
    <t>Surprised Spies</t>
  </si>
  <si>
    <t>Enemy Spy</t>
  </si>
  <si>
    <t>Spy</t>
  </si>
  <si>
    <t>The Invasion of the Scooby Stchers</t>
  </si>
  <si>
    <t>Conquer</t>
  </si>
  <si>
    <t>Scooby Dooby Guru</t>
  </si>
  <si>
    <t>Taj Mahal Gaurd</t>
  </si>
  <si>
    <t>Scooby and the Bandit</t>
  </si>
  <si>
    <t>Bandit,Wilbur</t>
  </si>
  <si>
    <t>Scooby-Nocchio</t>
  </si>
  <si>
    <t>Pleasure Island Man</t>
  </si>
  <si>
    <t>Trickster</t>
  </si>
  <si>
    <t>Lighthouse Keeper Scooby</t>
  </si>
  <si>
    <t>Scooby's Roots</t>
  </si>
  <si>
    <t>Sheet Ghost</t>
  </si>
  <si>
    <t>Great-Grandpa Scooby</t>
  </si>
  <si>
    <t>Mistake</t>
  </si>
  <si>
    <t>Scooby's Escape from Atlantis</t>
  </si>
  <si>
    <t>Centaur</t>
  </si>
  <si>
    <t>Excalibur Scooby</t>
  </si>
  <si>
    <t>Merlin,Jasper</t>
  </si>
  <si>
    <t>Magician,Animal</t>
  </si>
  <si>
    <t>Wizard,Giant</t>
  </si>
  <si>
    <t>Scooby Saves the World</t>
  </si>
  <si>
    <t>Scooby-Dooby Goo</t>
  </si>
  <si>
    <t>Rickshaw Scooby</t>
  </si>
  <si>
    <t>Scooby's Luck of the Irish</t>
  </si>
  <si>
    <t>Pat O'Wiley</t>
  </si>
  <si>
    <t>Backstage Scooby</t>
  </si>
  <si>
    <t>Scooby's House of Mystery</t>
  </si>
  <si>
    <t>Madame Olga</t>
  </si>
  <si>
    <t>Sweet Dreams Scooby</t>
  </si>
  <si>
    <t>Red Baron,T-Rex</t>
  </si>
  <si>
    <t>Pilot,Dinosaur</t>
  </si>
  <si>
    <t>Scooby-Doo 2000</t>
  </si>
  <si>
    <t>Toy Gorilla</t>
  </si>
  <si>
    <t>Toy</t>
  </si>
  <si>
    <t>Gorilla</t>
  </si>
  <si>
    <t>Automated</t>
  </si>
  <si>
    <t>Punk Rock Scooby</t>
  </si>
  <si>
    <t>Plutonian</t>
  </si>
  <si>
    <t>Hound</t>
  </si>
  <si>
    <t>Canine to Five</t>
  </si>
  <si>
    <t>Dr. Wolf</t>
  </si>
  <si>
    <t>Hard Hat Scooby</t>
  </si>
  <si>
    <t>Vampire Foreman</t>
  </si>
  <si>
    <t>Hothouse Scooby</t>
  </si>
  <si>
    <t>Carnivorous Plants</t>
  </si>
  <si>
    <t>Plant</t>
  </si>
  <si>
    <t>Giant</t>
  </si>
  <si>
    <t>Venus Fly Trap</t>
  </si>
  <si>
    <t>Gardener</t>
  </si>
  <si>
    <t>Pigskin Scooby</t>
  </si>
  <si>
    <t>Sopwith Scooby</t>
  </si>
  <si>
    <t>Baron Lundwaft</t>
  </si>
  <si>
    <t>Tenderbigfoot</t>
  </si>
  <si>
    <t>Bigfoot</t>
  </si>
  <si>
    <t>Scooby and the Beanstalk</t>
  </si>
  <si>
    <t>Maltese Mackerel</t>
  </si>
  <si>
    <t>Big Thug,Small Thug</t>
  </si>
  <si>
    <t>Dumb Waiter Caper</t>
  </si>
  <si>
    <t>Bruiser,Bugsy Burton</t>
  </si>
  <si>
    <t>Catfish Burglar Caper</t>
  </si>
  <si>
    <t>Catfish Burglar</t>
  </si>
  <si>
    <t>Mrs. Higgins</t>
  </si>
  <si>
    <t>Movie Monster Mece</t>
  </si>
  <si>
    <t>Gargoyle,Medusa,Sea Creature,Octopus Monster,Bigfoot</t>
  </si>
  <si>
    <t>Male,Female,Male,Male,Male</t>
  </si>
  <si>
    <t>Possessed Object,Mythical,Animal,Animal,Animal</t>
  </si>
  <si>
    <t>Statue,Gorgon,Humanoid,Giant,Humanoid</t>
  </si>
  <si>
    <t>Gargoyle,Human,Sea-Monster,Octopus,Bigfoot</t>
  </si>
  <si>
    <t>Von Scareheim,Cameraman</t>
  </si>
  <si>
    <t>Production</t>
  </si>
  <si>
    <t>Super Teen Shaggy</t>
  </si>
  <si>
    <t>Basketball Bumblers</t>
  </si>
  <si>
    <t>Big Ed</t>
  </si>
  <si>
    <t>Beauty Constest Caper</t>
  </si>
  <si>
    <t>Ms. Bulgravia,Bruno</t>
  </si>
  <si>
    <t>Stake-out at the Take-out</t>
  </si>
  <si>
    <t>Hamburger Haven Owner,Otto,Ivan</t>
  </si>
  <si>
    <t>Who's Scooby-Doo?</t>
  </si>
  <si>
    <t>Tank,Squeak</t>
  </si>
  <si>
    <t>Double Trouble Date</t>
  </si>
  <si>
    <t>Cable Car Caper</t>
  </si>
  <si>
    <t>Vendetta,Bruno</t>
  </si>
  <si>
    <t>Muscle Trouble</t>
  </si>
  <si>
    <t>Comic Book Caper</t>
  </si>
  <si>
    <t>Slime Boy</t>
  </si>
  <si>
    <t>Slime</t>
  </si>
  <si>
    <t>Mr. Morley</t>
  </si>
  <si>
    <t>Misfortune Teller</t>
  </si>
  <si>
    <t>A Gem of a Case</t>
  </si>
  <si>
    <t>Fingers Malone</t>
  </si>
  <si>
    <t>From Bad to Curse</t>
  </si>
  <si>
    <t>Michelos</t>
  </si>
  <si>
    <t>Disappearing Car Caper</t>
  </si>
  <si>
    <t>Pistons McGee</t>
  </si>
  <si>
    <t>Scooby-Doo and Genie-Poo</t>
  </si>
  <si>
    <t>Jasmine</t>
  </si>
  <si>
    <t>Close Encounter of the Worst Kind</t>
  </si>
  <si>
    <t>Alien Scavenger Hunter,Alien Scavenger Hunter,Alien Scavenger Hunter</t>
  </si>
  <si>
    <t>Extraterrestrial,Extraterrestrial,Extraterrestrial</t>
  </si>
  <si>
    <t>Teen,Teen,Teen</t>
  </si>
  <si>
    <t>Alien,Alien,Alien</t>
  </si>
  <si>
    <t>Captain Canine Caper</t>
  </si>
  <si>
    <t>Dogpper</t>
  </si>
  <si>
    <t>Johthan Johnson</t>
  </si>
  <si>
    <t>The Incredible Cat Lady Caper</t>
  </si>
  <si>
    <t>Cat Lady</t>
  </si>
  <si>
    <t>Picnic Poopers</t>
  </si>
  <si>
    <t>One Million Years Before Lunch</t>
  </si>
  <si>
    <t>Wonga</t>
  </si>
  <si>
    <t>Pre-Historic</t>
  </si>
  <si>
    <t>Where's the Wolf</t>
  </si>
  <si>
    <t>Scooby-Doo</t>
  </si>
  <si>
    <t>Hoedown Showdown</t>
  </si>
  <si>
    <t>Snow Job Too Small</t>
  </si>
  <si>
    <t>Abomible Snowman</t>
  </si>
  <si>
    <t>Cousin Sherwood</t>
  </si>
  <si>
    <t>The New Scooby and Scrappy Doo Show</t>
  </si>
  <si>
    <t>Scooby the Barbarian</t>
  </si>
  <si>
    <t>Olaf the Terrible</t>
  </si>
  <si>
    <t>Viking</t>
  </si>
  <si>
    <t>Professor Busby</t>
  </si>
  <si>
    <t>No Sharking Zone</t>
  </si>
  <si>
    <t>Great White Shark,Seaweed Monster</t>
  </si>
  <si>
    <t>Animal,Plant</t>
  </si>
  <si>
    <t>Shark,Seaweed</t>
  </si>
  <si>
    <t>Shark,Sea-Monster</t>
  </si>
  <si>
    <t>Cowabunga Carlyle</t>
  </si>
  <si>
    <t>Scoobygeist</t>
  </si>
  <si>
    <t>Face in the Fireplace,Ghosts Under the Bed,Living Animal Heads,Skeleton,Living Statue,Organ Playing Ghost</t>
  </si>
  <si>
    <t>Male,Male,Male,Female,Male,Male</t>
  </si>
  <si>
    <t>Ghost,Ghost,Undead,Undead,Possessed Object,Ghost</t>
  </si>
  <si>
    <t>Phantom,Phantom,Head,Skeleton,Statue,Phantom</t>
  </si>
  <si>
    <t>Human,Human,Beast,Human,Human,Human</t>
  </si>
  <si>
    <t>The Quagmire Quake Caper</t>
  </si>
  <si>
    <t>Mud Monster</t>
  </si>
  <si>
    <t>Mud</t>
  </si>
  <si>
    <t>Quanto</t>
  </si>
  <si>
    <t>Hound of the Scoobyvilles</t>
  </si>
  <si>
    <t>Hound of the Barkervilles</t>
  </si>
  <si>
    <t>Bentley</t>
  </si>
  <si>
    <t>The Dinosaur Deception</t>
  </si>
  <si>
    <t>Dr. LaRue</t>
  </si>
  <si>
    <t>The Creature Came from The Chemlab</t>
  </si>
  <si>
    <t>Creature from Chem Lab</t>
  </si>
  <si>
    <t>Chem</t>
  </si>
  <si>
    <t>Toby Wallace</t>
  </si>
  <si>
    <t>No Thanks, Masked Manx</t>
  </si>
  <si>
    <t>Masked Manx</t>
  </si>
  <si>
    <t>Milo Damp</t>
  </si>
  <si>
    <t>Scooby of the Jungle</t>
  </si>
  <si>
    <t>Randar the Ape Man,Mobotsu</t>
  </si>
  <si>
    <t>Humanoid,Giant</t>
  </si>
  <si>
    <t>Ape,Ape</t>
  </si>
  <si>
    <t>Randal Bakko</t>
  </si>
  <si>
    <t>Scooby-Doo and Cyclops, Too</t>
  </si>
  <si>
    <t>Maid Zombie,Barney Zombie,Tourist Zombie,Amy Zombie</t>
  </si>
  <si>
    <t>Female,Male,Male,Female</t>
  </si>
  <si>
    <t>Undead,Undead,Undead,Undead</t>
  </si>
  <si>
    <t>Possessed,Possessed,Possessed,Possessed</t>
  </si>
  <si>
    <t>Mr. Cyclops,Amy Simons</t>
  </si>
  <si>
    <t>Scooby Roo</t>
  </si>
  <si>
    <t>Neanderthal Monster of Devil's Rock</t>
  </si>
  <si>
    <t>Darcy</t>
  </si>
  <si>
    <t>Scooby's Gold Medal Gambit</t>
  </si>
  <si>
    <t>Chameleon</t>
  </si>
  <si>
    <t>Wizards and Warlocks</t>
  </si>
  <si>
    <t>Tower Wizard,Yadzruck</t>
  </si>
  <si>
    <t>Wizard,Humanoid</t>
  </si>
  <si>
    <t>Human,Yadzruck</t>
  </si>
  <si>
    <t>Scoobsie</t>
  </si>
  <si>
    <t>Phantom of the Soaps</t>
  </si>
  <si>
    <t>Danny Divine</t>
  </si>
  <si>
    <t>The Mark of Scooby</t>
  </si>
  <si>
    <t>Commandante</t>
  </si>
  <si>
    <t>The Crazy Carnival Caper</t>
  </si>
  <si>
    <t>Jerry</t>
  </si>
  <si>
    <t>Scooby and the Minotaur</t>
  </si>
  <si>
    <t>Mr. Kronos</t>
  </si>
  <si>
    <t>Scooby Pinch Hits</t>
  </si>
  <si>
    <t>Ghost of Casey O'Reilly</t>
  </si>
  <si>
    <t>Reggie Rungout</t>
  </si>
  <si>
    <t>The Fall Dog</t>
  </si>
  <si>
    <t>Gremlin</t>
  </si>
  <si>
    <t>Mickey Hack</t>
  </si>
  <si>
    <t>The Scooby Coupe</t>
  </si>
  <si>
    <t>Specter of the Sports Cars</t>
  </si>
  <si>
    <t>Crocker Pitt</t>
  </si>
  <si>
    <t>Who's Minding the Monster</t>
  </si>
  <si>
    <t>Frankenstein's Monster,Dracula,Dracula's Wife,Dracula Jr.</t>
  </si>
  <si>
    <t>Male,Male,Female,Male</t>
  </si>
  <si>
    <t>Undead,Undead,Undead,Animal</t>
  </si>
  <si>
    <t>Frankenstein's Monster,Vampire,Vampire,Werewolf</t>
  </si>
  <si>
    <t>Scooby ala Mode</t>
  </si>
  <si>
    <t>Ghost of Chef Maras</t>
  </si>
  <si>
    <t>Chef</t>
  </si>
  <si>
    <t>Chef Gustav</t>
  </si>
  <si>
    <t>Where's Scooby-Doo?</t>
  </si>
  <si>
    <t>Sidney Gasper,Dr. tasha,Little Guy,Beatrice Whimsey</t>
  </si>
  <si>
    <t>Male,Female,Male,Female</t>
  </si>
  <si>
    <t>Wedding Bell Boos!</t>
  </si>
  <si>
    <t>Ghost of McBaggy Rodgers</t>
  </si>
  <si>
    <t>Alex Anders</t>
  </si>
  <si>
    <t>The New Scooby-Doo Mysteries</t>
  </si>
  <si>
    <t>Happy Birthday, Scooby-Doo</t>
  </si>
  <si>
    <t>Red Skull</t>
  </si>
  <si>
    <t>Skull</t>
  </si>
  <si>
    <t>Stuyvesant</t>
  </si>
  <si>
    <t>Scooby's Peep-Hole Pandemonium</t>
  </si>
  <si>
    <t>Maid Mummy</t>
  </si>
  <si>
    <t>Orson Kane</t>
  </si>
  <si>
    <t>The Hand of Horror</t>
  </si>
  <si>
    <t>Helping Hands</t>
  </si>
  <si>
    <t>Gloves</t>
  </si>
  <si>
    <t>Ratfield</t>
  </si>
  <si>
    <t>Scoo-Be or Not Scoo-Be?</t>
  </si>
  <si>
    <t>Sea Demon,Sea Demon</t>
  </si>
  <si>
    <t>Denmark</t>
  </si>
  <si>
    <t>Rosey Crans,Gilly Stern</t>
  </si>
  <si>
    <t>The Stoney Glare Stare</t>
  </si>
  <si>
    <t>Cyclops</t>
  </si>
  <si>
    <t>Thaddeus Blimp,Wilmer,Proff. Mikos</t>
  </si>
  <si>
    <t>Mission: Un-Doo-Able</t>
  </si>
  <si>
    <t>Master Mind</t>
  </si>
  <si>
    <t>Genius</t>
  </si>
  <si>
    <t>Cecil</t>
  </si>
  <si>
    <t>The Bee Team</t>
  </si>
  <si>
    <t>Giant Bees</t>
  </si>
  <si>
    <t>Bee</t>
  </si>
  <si>
    <t>Harley Finster</t>
  </si>
  <si>
    <t>Doom Service</t>
  </si>
  <si>
    <t>Ghost of Ebenezer Overview</t>
  </si>
  <si>
    <t>Mrs. Van Loon</t>
  </si>
  <si>
    <t>A Code in the Nose</t>
  </si>
  <si>
    <t>Codefinger</t>
  </si>
  <si>
    <t>Ghost of the Ancient Astrouts</t>
  </si>
  <si>
    <t>Zombies,Zombies,Zombies,Zombies</t>
  </si>
  <si>
    <t>Zombie,Zombie,Zombie,Zombie</t>
  </si>
  <si>
    <t>Harriet Mullins,Harriet Mullin's Associate,Abdul,Punjab</t>
  </si>
  <si>
    <t>Female,Male,Male,Male</t>
  </si>
  <si>
    <t>The Night of Living Toys</t>
  </si>
  <si>
    <t>Evil Elf</t>
  </si>
  <si>
    <t>Elf</t>
  </si>
  <si>
    <t>Kateri Kobald</t>
  </si>
  <si>
    <t>South Pole Vault</t>
  </si>
  <si>
    <t>Mad Sea Lion</t>
  </si>
  <si>
    <t>Sea Lion</t>
  </si>
  <si>
    <t>Antarctica</t>
  </si>
  <si>
    <t>Dr. Carlin</t>
  </si>
  <si>
    <t>A Halloween Hassle at Dracula's Castle</t>
  </si>
  <si>
    <t>Ghost of Dr. Van Helsing</t>
  </si>
  <si>
    <t>Igor,Chandra</t>
  </si>
  <si>
    <t>A Night Louse at the White House</t>
  </si>
  <si>
    <t>Ghost of Abraham Lincoln,Ghost of George Washington,Ghost of Ulysses S. Grant,Ghost of Theodore Roosevelt</t>
  </si>
  <si>
    <t>President,President,President,President</t>
  </si>
  <si>
    <t>Ambassador of Klopstokia,Ambassador's Wife</t>
  </si>
  <si>
    <t>Showboat Scooby</t>
  </si>
  <si>
    <t>Ghost of Colonel Beauregard</t>
  </si>
  <si>
    <t>Pops Baloney</t>
  </si>
  <si>
    <t>The 'Dooby Dooby Doo' Ado</t>
  </si>
  <si>
    <t>Nevada</t>
  </si>
  <si>
    <t>Lesser Band Thief</t>
  </si>
  <si>
    <t>Sherlock Doo</t>
  </si>
  <si>
    <t>Ghost of Sherlock Holmes</t>
  </si>
  <si>
    <t>Detective</t>
  </si>
  <si>
    <t>Mr. Stapleton</t>
  </si>
  <si>
    <t>A Scarey Duel with a Cartoon Ghoul</t>
  </si>
  <si>
    <t>Monster Mutt</t>
  </si>
  <si>
    <t>Dimwittie</t>
  </si>
  <si>
    <t>E*I*E*I*O</t>
  </si>
  <si>
    <t>Monster Mouse</t>
  </si>
  <si>
    <t>Mouse</t>
  </si>
  <si>
    <t>Parker</t>
  </si>
  <si>
    <t>The Nutcracker Scoob</t>
  </si>
  <si>
    <t>Ghost of Christmas Never</t>
  </si>
  <si>
    <t>nette Musette</t>
  </si>
  <si>
    <t>The 13 Ghosts of Scooby-Doo</t>
  </si>
  <si>
    <t>To All the Ghouls I've Loved Before</t>
  </si>
  <si>
    <t>Bogle,Weerd,Ghoulio,Werewolfs,Werewolf Daphnie</t>
  </si>
  <si>
    <t>Male,Male,Male,Male,Female</t>
  </si>
  <si>
    <t>Ghost,Ghost,Undead,Animal,Animal</t>
  </si>
  <si>
    <t>Phantom,Phantom,Vampire,Werewolf,Werewolf</t>
  </si>
  <si>
    <t>Cartoon,Cartoon,Human,Human,Human</t>
  </si>
  <si>
    <t>Tibet</t>
  </si>
  <si>
    <t>Scoobra Kadoobra</t>
  </si>
  <si>
    <t>Maldore the Malevolent,Evil Tree,Evil Tree,Dragon,Rat Gaurds,Rat Gaurds</t>
  </si>
  <si>
    <t>Male,Male,Male,Male,Male,Male</t>
  </si>
  <si>
    <t>Mythical,Plant,Plant,Mythical,Animal,Animal</t>
  </si>
  <si>
    <t>Demon,Evil,Evil,Dragon,Giant,Giant</t>
  </si>
  <si>
    <t>Demon,Tree,Tree,Dragon,Rat,Rat</t>
  </si>
  <si>
    <t>Me and My Shadow Demon</t>
  </si>
  <si>
    <t>Shadow Demon,Griswald,Queen Morbidia</t>
  </si>
  <si>
    <t>Male,Male,Female</t>
  </si>
  <si>
    <t>Mythical,Animal,Magician</t>
  </si>
  <si>
    <t>Shadow,Giant,Vampire</t>
  </si>
  <si>
    <t>Demon,Spider,Human</t>
  </si>
  <si>
    <t>Reflections in the Ghoulish Eye</t>
  </si>
  <si>
    <t>Bogle,Weerd,Reflector Specter</t>
  </si>
  <si>
    <t>Ghost,Ghost,Mythical</t>
  </si>
  <si>
    <t>Phantom,Phantom,Mirror</t>
  </si>
  <si>
    <t>Cartoon,Cartoon,Demon</t>
  </si>
  <si>
    <t>That's Monstertainment</t>
  </si>
  <si>
    <t>Zomba,Dr. Frankscoob's Monster</t>
  </si>
  <si>
    <t>Mythical,Undead</t>
  </si>
  <si>
    <t>Demon,Frankenstein's Monster</t>
  </si>
  <si>
    <t>Demon,Human</t>
  </si>
  <si>
    <t>Ship of Ghouls</t>
  </si>
  <si>
    <t>Bogel,Weerd,Captain Ghost,Ghosts on the Ship,Tordo,Demon</t>
  </si>
  <si>
    <t>Male,Male,Male,Male,Male</t>
  </si>
  <si>
    <t>Ghost,Ghost,Ghost,Ghost,Mythical</t>
  </si>
  <si>
    <t>Phantom,Phantom,Phantom,Phantom,Tordo</t>
  </si>
  <si>
    <t>Cartoon,Cartoon,Human,Human,Demon</t>
  </si>
  <si>
    <t>A Spooky Little Ghoul Like You</t>
  </si>
  <si>
    <t>Bogel,Weerd,Nekara,Nekara's Minions</t>
  </si>
  <si>
    <t>Ghost,Ghost,Magician,Ghost</t>
  </si>
  <si>
    <t>Phantom,Phantom,Witch,Phantom</t>
  </si>
  <si>
    <t>Cartoon,Cartoon,Human,Human</t>
  </si>
  <si>
    <t>When You Witch Upon a Star</t>
  </si>
  <si>
    <t>Marcella,Helda Brewski,Ernestine Brewski,Wanda Brewski</t>
  </si>
  <si>
    <t>Female,Female,Female,Female</t>
  </si>
  <si>
    <t>Magician,Magician,Magician,Magician</t>
  </si>
  <si>
    <t>Witch,Witch,Witch,Witch</t>
  </si>
  <si>
    <t>It's a Wonderful Scoob</t>
  </si>
  <si>
    <t>Time Slime,Bogel,Weerd</t>
  </si>
  <si>
    <t>Magician,Ghost,Ghost</t>
  </si>
  <si>
    <t>Wizard,Phantom,Phantom</t>
  </si>
  <si>
    <t>Scooby in Kwacky Land</t>
  </si>
  <si>
    <t>Demondo,Bogel,Weerd</t>
  </si>
  <si>
    <t>Mythical,Ghost,Ghost</t>
  </si>
  <si>
    <t>Demon,Phantom,Phantom</t>
  </si>
  <si>
    <t>Demon,Cartoon,Cartoon</t>
  </si>
  <si>
    <t>Coast-to-Ghost</t>
  </si>
  <si>
    <t>Rankor,Bogel,Weerd,Head of S.A.P.S.,Living Plants</t>
  </si>
  <si>
    <t>Undead,Ghost,Ghost,Ghost,Plant</t>
  </si>
  <si>
    <t>Vampire,Phantom,Phantom,Demon,Flower</t>
  </si>
  <si>
    <t>Goblin,Cartoon,Cartoon,Demon,Flower</t>
  </si>
  <si>
    <t>The Ghouliest Show on Earth</t>
  </si>
  <si>
    <t>Porff. Phantazmo,Bogel,Weerd</t>
  </si>
  <si>
    <t>Warlock,Phantom,Phantom</t>
  </si>
  <si>
    <t>Human,Cartoon,Cartoon</t>
  </si>
  <si>
    <t>Horror-Scope Scoob</t>
  </si>
  <si>
    <t>Zimbulu,Bogel,Weerd,Boris Kreepoff,Zombies,Zombies,Zombies</t>
  </si>
  <si>
    <t>Male,Male,Male,Male,Male,Male,Male</t>
  </si>
  <si>
    <t>Mythical,Ghost,Ghost,Undead,Undead,Undead,Undead</t>
  </si>
  <si>
    <t>Demon,Phantom,Phantom,Zombie,Zombie,Zombie,Zombie</t>
  </si>
  <si>
    <t>Demon,Cartoon,Cartoon,Human,Human,Human,Human</t>
  </si>
  <si>
    <t>Han-Barbera Superstars 10</t>
  </si>
  <si>
    <t>Syndication</t>
  </si>
  <si>
    <t>Special</t>
  </si>
  <si>
    <t>Scooby-Doo Meets the Boo Brothers</t>
  </si>
  <si>
    <t>Headless Horseman,Beauregard's Ghost,Skull Ghost,Floating Skeleton</t>
  </si>
  <si>
    <t>Undead,Ghost,Undead,Undead</t>
  </si>
  <si>
    <t>Undead,Soldier,Skeleton,Skeleton</t>
  </si>
  <si>
    <t>T.J. Buzby</t>
  </si>
  <si>
    <t>A Pup med Scooby-Doo</t>
  </si>
  <si>
    <t>A Bicycle Built for Boo</t>
  </si>
  <si>
    <t>Mr. Conrad</t>
  </si>
  <si>
    <t>you pesky kids</t>
  </si>
  <si>
    <t>Carl Steven</t>
  </si>
  <si>
    <t>Kellie Martin</t>
  </si>
  <si>
    <t>Christi Lange</t>
  </si>
  <si>
    <t>The Sludge Monster from the Earth's Core</t>
  </si>
  <si>
    <t>Sludge Monster from the Earth's Croe</t>
  </si>
  <si>
    <t>Sludge</t>
  </si>
  <si>
    <t>Sludge-Monster</t>
  </si>
  <si>
    <t>Mr. Buckston</t>
  </si>
  <si>
    <t>The Schnoock Who Took My Comic Book</t>
  </si>
  <si>
    <t>Dr. Croaker</t>
  </si>
  <si>
    <t>Frog</t>
  </si>
  <si>
    <t>Wendel McWendel</t>
  </si>
  <si>
    <t>Wanted Cheddar Alive</t>
  </si>
  <si>
    <t>Cheese Monster</t>
  </si>
  <si>
    <t>Cheese</t>
  </si>
  <si>
    <t>Larry P. Acme</t>
  </si>
  <si>
    <t>puppy</t>
  </si>
  <si>
    <t>For Letter or Worse</t>
  </si>
  <si>
    <t>Ghost of Al Cabone</t>
  </si>
  <si>
    <t>Presti</t>
  </si>
  <si>
    <t>pup med Scooby-Doo</t>
  </si>
  <si>
    <t>The Babysitter from Beyond</t>
  </si>
  <si>
    <t>Boogedy Bones</t>
  </si>
  <si>
    <t>Zombie</t>
  </si>
  <si>
    <t>Molly the Moll,Manny the Mauler</t>
  </si>
  <si>
    <t>Scooby-Doo and the Ghoul School</t>
  </si>
  <si>
    <t>Revolta,Grim Creeper,Mirror Monster,Well-Dweller</t>
  </si>
  <si>
    <t>Magician,Plant,Magician,Animal</t>
  </si>
  <si>
    <t>Witch,Humanoid,Mirror Monster,Humanoid</t>
  </si>
  <si>
    <t>Human,Potato,Human,Sea-Monster</t>
  </si>
  <si>
    <t>Snow Place Like Home</t>
  </si>
  <si>
    <t>Ice Demon</t>
  </si>
  <si>
    <t>Ice</t>
  </si>
  <si>
    <t>Mr. Forester</t>
  </si>
  <si>
    <t>Now Museum, Now You Don't</t>
  </si>
  <si>
    <t>Samurai Ghost</t>
  </si>
  <si>
    <t>Samurai</t>
  </si>
  <si>
    <t>Dr. Dayton</t>
  </si>
  <si>
    <t>these pesky kids</t>
  </si>
  <si>
    <t>pup</t>
  </si>
  <si>
    <t>Scooby Dude</t>
  </si>
  <si>
    <t>Headless Skateboarder</t>
  </si>
  <si>
    <t>Sandy Sneakers,Al</t>
  </si>
  <si>
    <t>those pesky kids</t>
  </si>
  <si>
    <t>awesome pup</t>
  </si>
  <si>
    <t>Ghost Who's Coming to Dinner</t>
  </si>
  <si>
    <t>Boobeard</t>
  </si>
  <si>
    <t>Jack</t>
  </si>
  <si>
    <t>Scooby-Doo! and the Reluctant Werewolf</t>
  </si>
  <si>
    <t>Count Dracula,Wolfgong,Frankenstein,Repulsa,Witch Sisters,Witch Sisters,Mummy,Bonejangles,Swamp Thing,Van Pira,Werewolf Shaggy,Dr. Jackyll,Dragonfly,Webman,Schlockness Monster,Genghis Kong,Man-Eating Plant</t>
  </si>
  <si>
    <t>Male,Male,Male,Female,Female,Female,Male,Male,Male,Female,Male,Male,Male,Male,Male,Male,Male,Male,Male</t>
  </si>
  <si>
    <t>Undead,Animal,Undead,Undead,Magician,Magician,Undead,Undead,Possessed Object,Undead,Disfigured,Disfigured,Animal,Disguised,Insect,Insect,Possessed Object,Animal,Plant</t>
  </si>
  <si>
    <t>Vampire,Humanoid,Frankenstein's Monster,Frankenstein's Monster,Witch,Witch,Mummy,Skeleton,Humanoid,Vampire,Thrall,Thrall,Werewolf,Split-Persolity,Bug,Humanoid,Tar,Humanoid,Venus Flytrap</t>
  </si>
  <si>
    <t>Human,Wolf,Human,Human,Human,Human,Human,Human,Swamp Monster,Human,Human,Human,Human,Human,Dragonfly,Spider,Creature,Ape,Venus Flytrap</t>
  </si>
  <si>
    <t>The Story Stick</t>
  </si>
  <si>
    <t>Totem Spirit</t>
  </si>
  <si>
    <t>Totem</t>
  </si>
  <si>
    <t>Mr. Ryan</t>
  </si>
  <si>
    <t>Robopup</t>
  </si>
  <si>
    <t>Ghost of Chef Pierre Goulash</t>
  </si>
  <si>
    <t>Mr. Gordon</t>
  </si>
  <si>
    <t>Lights...Camera...Monster</t>
  </si>
  <si>
    <t>Stinkweed</t>
  </si>
  <si>
    <t>Plant-Monster</t>
  </si>
  <si>
    <t>Vincent Thorn</t>
  </si>
  <si>
    <t>pup, scooby of the jungle</t>
  </si>
  <si>
    <t>Curse of the Collar</t>
  </si>
  <si>
    <t>Ghost of Buster McMutt Mauler</t>
  </si>
  <si>
    <t>Mr. Trixenstuff</t>
  </si>
  <si>
    <t>these nice, but trouble making kids</t>
  </si>
  <si>
    <t>loveable, but pesky puppy</t>
  </si>
  <si>
    <t>The Return of Commander Cool</t>
  </si>
  <si>
    <t>Barbara Simone</t>
  </si>
  <si>
    <t>that super hero</t>
  </si>
  <si>
    <t>super puppy</t>
  </si>
  <si>
    <t>The Spirit of Rock'n Roll</t>
  </si>
  <si>
    <t>Ghost of Purvis Parker</t>
  </si>
  <si>
    <t>Mr. Dilton</t>
  </si>
  <si>
    <t>Purvis and you kids</t>
  </si>
  <si>
    <t>Chickenstein Lives</t>
  </si>
  <si>
    <t>Chickenstein</t>
  </si>
  <si>
    <t>Frankenstein's Monster</t>
  </si>
  <si>
    <t>Chicken</t>
  </si>
  <si>
    <t>Casmer Codwaller</t>
  </si>
  <si>
    <t>these kids</t>
  </si>
  <si>
    <t>Night of the Living Burger</t>
  </si>
  <si>
    <t>Burger Monster</t>
  </si>
  <si>
    <t>Burger</t>
  </si>
  <si>
    <t>Skippy Johnson</t>
  </si>
  <si>
    <t>The Computer Walks Among Us</t>
  </si>
  <si>
    <t>Dinkley 2000</t>
  </si>
  <si>
    <t>Computer</t>
  </si>
  <si>
    <t>Bruce Wormsley</t>
  </si>
  <si>
    <t>her friends</t>
  </si>
  <si>
    <t>Don Gone Scooby</t>
  </si>
  <si>
    <t>Paula P. Casso</t>
  </si>
  <si>
    <t>Terror, Thy me is Zombo</t>
  </si>
  <si>
    <t>Ghost of Zombo</t>
  </si>
  <si>
    <t>Joey Jipner</t>
  </si>
  <si>
    <t>you nosey kids</t>
  </si>
  <si>
    <t>clownin canine</t>
  </si>
  <si>
    <t>Night of the Boogey Biker</t>
  </si>
  <si>
    <t>Boogey Biker</t>
  </si>
  <si>
    <t>Red Herring</t>
  </si>
  <si>
    <t>Dawn of the Spooky Shuttle Scare</t>
  </si>
  <si>
    <t>Astrout Ghost</t>
  </si>
  <si>
    <t>Astrout</t>
  </si>
  <si>
    <t>Simon Simons</t>
  </si>
  <si>
    <t>Horror of the Haunted Hairpiece</t>
  </si>
  <si>
    <t>Bigwig</t>
  </si>
  <si>
    <t>Hair</t>
  </si>
  <si>
    <t>Crusty Baker</t>
  </si>
  <si>
    <t>Wrestle Maniacs</t>
  </si>
  <si>
    <t>Ghost of the Hooded Heifer</t>
  </si>
  <si>
    <t>Wrestler</t>
  </si>
  <si>
    <t>Herbert Blaum</t>
  </si>
  <si>
    <t>those kids</t>
  </si>
  <si>
    <t>two lame super heros</t>
  </si>
  <si>
    <t>The Were-Doo of Doo Manor</t>
  </si>
  <si>
    <t>sty-Doo</t>
  </si>
  <si>
    <t>Proff. Digmi</t>
  </si>
  <si>
    <t>that tunneling puppy</t>
  </si>
  <si>
    <t>Catcher on the Sly</t>
  </si>
  <si>
    <t>Buster McMuttMauler</t>
  </si>
  <si>
    <t>The Ghost of Mrs. Shusham</t>
  </si>
  <si>
    <t>Ghost of Mrs. Shusham</t>
  </si>
  <si>
    <t>Librarian</t>
  </si>
  <si>
    <t>Bernice Binder</t>
  </si>
  <si>
    <t>these two</t>
  </si>
  <si>
    <t>The Wrath of Waitro</t>
  </si>
  <si>
    <t>Mayhem of the Moving Mollusk</t>
  </si>
  <si>
    <t>Moving Mollusk</t>
  </si>
  <si>
    <t>Sil</t>
  </si>
  <si>
    <t>Lester Leord</t>
  </si>
  <si>
    <t>you kids</t>
  </si>
  <si>
    <t>stupid puppy</t>
  </si>
  <si>
    <t>TV Special</t>
  </si>
  <si>
    <t>TBC</t>
  </si>
  <si>
    <t>Arabian Nights</t>
  </si>
  <si>
    <t>Johnny Bravo</t>
  </si>
  <si>
    <t>Cartoon Network</t>
  </si>
  <si>
    <t>Bravo Dooby-Doo</t>
  </si>
  <si>
    <t>Ghostly Gardener</t>
  </si>
  <si>
    <t>Jebidisa Bravo</t>
  </si>
  <si>
    <t>B.J. Ward</t>
  </si>
  <si>
    <t>Hadley Kay</t>
  </si>
  <si>
    <t>Warner Home Video</t>
  </si>
  <si>
    <t>Scooby-Doo on Zombie Island</t>
  </si>
  <si>
    <t>Ghost of Morgan Moonscar,Pirate Zombies,Confederate Zombies,Tourist Zombies,Simone Lenoir,Le Dupree,Jacques</t>
  </si>
  <si>
    <t>Male,Male,Male,Male,Female,Female,Male</t>
  </si>
  <si>
    <t>Ghost,Undead,Undead,Undead,Animal,Animal,Animal</t>
  </si>
  <si>
    <t>Pirate,Zombie,Zombie,Zombie,Werecat,Werecat,Werecat</t>
  </si>
  <si>
    <t>Human,Human,Human,Human,Human,Human,Human</t>
  </si>
  <si>
    <t>Marry Kay Bergman</t>
  </si>
  <si>
    <t>Billy West</t>
  </si>
  <si>
    <t>Scott Innes</t>
  </si>
  <si>
    <t>Scooby-Doo and the Witch's Ghost</t>
  </si>
  <si>
    <t>Ben Ravencroft,Sarah Ravencroft,Evil Trees,Pumpkin Monsters,Enormous Turkey</t>
  </si>
  <si>
    <t>Magician,Ghost,Plant,Plant,Animal</t>
  </si>
  <si>
    <t>Warlock,Witch,Evil,Humanoid,Giant</t>
  </si>
  <si>
    <t>Human,Human,Tree,Pumpkin,Turkey</t>
  </si>
  <si>
    <t>The Scooby-Doo Project</t>
  </si>
  <si>
    <t>Casper County Monster,Casper County Monster</t>
  </si>
  <si>
    <t>Forest-Monster,Forest-Monster</t>
  </si>
  <si>
    <t>Some Guy</t>
  </si>
  <si>
    <t>Entertainment</t>
  </si>
  <si>
    <t>Scooby-Doo and the Alien Invaders</t>
  </si>
  <si>
    <t>Aliens,Aliens,Aliens</t>
  </si>
  <si>
    <t>New Mexico</t>
  </si>
  <si>
    <t>Max,Steve,Laura,Fake MP 1,Fake MP 2</t>
  </si>
  <si>
    <t>Male,Male,Female,Male,Male</t>
  </si>
  <si>
    <t>meddl-</t>
  </si>
  <si>
    <t>Scooby-Doo and the Cyber Chase</t>
  </si>
  <si>
    <t>Phantom Virus</t>
  </si>
  <si>
    <t>Bill McLemore</t>
  </si>
  <si>
    <t>Grey DeLisle</t>
  </si>
  <si>
    <t>Night of the Living Doo</t>
  </si>
  <si>
    <t>Zombie,Mummy,Zombie Gary Coleman</t>
  </si>
  <si>
    <t>Zombie,Mummy,Zombie</t>
  </si>
  <si>
    <t>Jabberjaw</t>
  </si>
  <si>
    <t>Warner Bros. Picture</t>
  </si>
  <si>
    <t>Movie (Theatrical)</t>
  </si>
  <si>
    <t>Demons,Demons,Demons,Demons,Possessed College Kids,Possessed Fred,Possessed Marry Jane,Possessed Daphine,Possessed Velma,Scrappy-Rex</t>
  </si>
  <si>
    <t>Male,Male,Male,Male,Male,Male,Female,Female,Female,Male</t>
  </si>
  <si>
    <t>Mythical,Mythical,Mythical,Mythical,Possessed Object,Possessed Object,Possessed Object,Possessed Object,Possessed Object,Animal</t>
  </si>
  <si>
    <t>Demon,Demon,Demon,Demon,Possessed,Possessed,Possessed,Possessed,Possessed,Giant</t>
  </si>
  <si>
    <t>Demon,Demon,Demon,Demon,Human,Human,Human,Human,Human,Hound</t>
  </si>
  <si>
    <t>Scrappy-Doo,N' Goo Tua,Zarkos,Short Henchman</t>
  </si>
  <si>
    <t>Freddie Prinze Jr.</t>
  </si>
  <si>
    <t>Sarah Michelle Gellar</t>
  </si>
  <si>
    <t>Linda Cardellini</t>
  </si>
  <si>
    <t>Matthew Lillard</t>
  </si>
  <si>
    <t>Neil Fanning</t>
  </si>
  <si>
    <t>Harvey Birdman, Attorney at Law</t>
  </si>
  <si>
    <t>Adult Swim</t>
  </si>
  <si>
    <t>Shaggy Busted</t>
  </si>
  <si>
    <t>Green Monster</t>
  </si>
  <si>
    <t>Weed</t>
  </si>
  <si>
    <t>Old Man Bakov</t>
  </si>
  <si>
    <t>the damn cotton market</t>
  </si>
  <si>
    <t>What's New Scooby-Doo?</t>
  </si>
  <si>
    <t>The WB</t>
  </si>
  <si>
    <t>There's No Creature Like Snow Creature</t>
  </si>
  <si>
    <t>Snow Creature</t>
  </si>
  <si>
    <t>Ice-Monster</t>
  </si>
  <si>
    <t>Avalanche Anderson</t>
  </si>
  <si>
    <t>interloping adolescents</t>
  </si>
  <si>
    <t>gluttonous dog</t>
  </si>
  <si>
    <t>Mindy Cohn</t>
  </si>
  <si>
    <t>3-D Struction</t>
  </si>
  <si>
    <t>Dinosaur Spirit</t>
  </si>
  <si>
    <t>Spirit</t>
  </si>
  <si>
    <t>Costa Rica</t>
  </si>
  <si>
    <t>Luis Cepeda,Heather Lane</t>
  </si>
  <si>
    <t>turistas</t>
  </si>
  <si>
    <t>Space Ape and the Cape</t>
  </si>
  <si>
    <t>The Alien</t>
  </si>
  <si>
    <t>Janet Lawrence</t>
  </si>
  <si>
    <t>Big Scare in the Big Easy</t>
  </si>
  <si>
    <t>Ghost of the Leland Brothers,Ghost of the Leland Brothers</t>
  </si>
  <si>
    <t>Soldier,Soldier</t>
  </si>
  <si>
    <t>Crawdad Mike</t>
  </si>
  <si>
    <t>ya'll meddling kids</t>
  </si>
  <si>
    <t>It's Mean, It's Green, It's the Mystery Machine</t>
  </si>
  <si>
    <t>The Mystery Machine</t>
  </si>
  <si>
    <t>Car</t>
  </si>
  <si>
    <t>Vehicle</t>
  </si>
  <si>
    <t>Susan Dinwiddle</t>
  </si>
  <si>
    <t>Riva Ras Regas</t>
  </si>
  <si>
    <t>Ghost of Rufus Raucaus</t>
  </si>
  <si>
    <t>Phylidia Flanders</t>
  </si>
  <si>
    <t>Roller Ghoster Ride</t>
  </si>
  <si>
    <t>Roller Ghoster</t>
  </si>
  <si>
    <t>Terry</t>
  </si>
  <si>
    <t>Safari, So Goodie!</t>
  </si>
  <si>
    <t>Jungle Demons</t>
  </si>
  <si>
    <t>Malawi</t>
  </si>
  <si>
    <t>Honey Honsecker,Henry Honsecker</t>
  </si>
  <si>
    <t>She Sees Sea Monsters by the Sea Shore</t>
  </si>
  <si>
    <t>Motoshondu</t>
  </si>
  <si>
    <t>Serpent</t>
  </si>
  <si>
    <t>Crunch Granville</t>
  </si>
  <si>
    <t>you meddling mainlanders</t>
  </si>
  <si>
    <t>A Scooby-Doo! Christmas</t>
  </si>
  <si>
    <t>Headless Snowman</t>
  </si>
  <si>
    <t>Snow-Man</t>
  </si>
  <si>
    <t>Proff. William Fagen Higginson</t>
  </si>
  <si>
    <t>Toy Scary Boo</t>
  </si>
  <si>
    <t>Spaceman Swintons,Anbel Action Figure,Other Toys</t>
  </si>
  <si>
    <t>Mechanical,Mechanical,Mechanical</t>
  </si>
  <si>
    <t>Humanoid,Humanoid,Toy</t>
  </si>
  <si>
    <t>Toy,Toy,Toy</t>
  </si>
  <si>
    <t>Walter Claphammer</t>
  </si>
  <si>
    <t>Lights! Camera! Mayhem!</t>
  </si>
  <si>
    <t>Faceless Phantom</t>
  </si>
  <si>
    <t>Vincent Wong</t>
  </si>
  <si>
    <t>you wonderful meddling kids</t>
  </si>
  <si>
    <t>Pompii and Circumstance</t>
  </si>
  <si>
    <t>Captain Guzman,Ugo DiRildi</t>
  </si>
  <si>
    <t>Scooby-Doo! and the Legend of the Vampire</t>
  </si>
  <si>
    <t>Yowie Yahoo,Dark Skull,Stormy Weathers,Lightning Strikes</t>
  </si>
  <si>
    <t>Vampire,Vampire,Vampire,Vampire</t>
  </si>
  <si>
    <t>Russell,Harry,Barry</t>
  </si>
  <si>
    <t>The Untural</t>
  </si>
  <si>
    <t>Baseball Specter</t>
  </si>
  <si>
    <t>Specter</t>
  </si>
  <si>
    <t>Bob Taylor</t>
  </si>
  <si>
    <t>Big Appetite in Little Tokyo</t>
  </si>
  <si>
    <t>Ancient One,30 Foot Shaggy</t>
  </si>
  <si>
    <t>Mystic,Giant</t>
  </si>
  <si>
    <t>Proff. Pomfrit</t>
  </si>
  <si>
    <t>Mummy Scares Best</t>
  </si>
  <si>
    <t>Mummy of Pharaoh Scamses,Zombies,Zombies,Zombies,Zombies,Zombie Fred,Zombie Daphnie,Zombie Velma</t>
  </si>
  <si>
    <t>Male,Male,Male,Female,Male,Male,Female,Female</t>
  </si>
  <si>
    <t>Undead,Undead,Undead,Undead,Undead,Undead,Undead,Undead</t>
  </si>
  <si>
    <t>Mummy,Zombie,Zombie,Zombie,Zombie,Zombie,Zombie,Zombie</t>
  </si>
  <si>
    <t>Human,Human,Human,Human,Human,Human,Human,Human</t>
  </si>
  <si>
    <t>Qasl Al-Famir,Madamoiselle Chantal</t>
  </si>
  <si>
    <t>The Fast and the Wormious</t>
  </si>
  <si>
    <t>Gusano Grande</t>
  </si>
  <si>
    <t>Worm</t>
  </si>
  <si>
    <t>Gibby Norton</t>
  </si>
  <si>
    <t>Scooby-Doo! and the Monster of Mexico</t>
  </si>
  <si>
    <t>Chupacabra,Paco,Quetzalcoatl,Jaguar Statues,Aztec Giant Statue,Ghost of SeÃ±or Otero,Skeleton Man</t>
  </si>
  <si>
    <t>Animal,Animal,Mythical,Possessed Object,Possessed Object,Ghost,Undead</t>
  </si>
  <si>
    <t>Humanoid,Bird,Dragon,Statue,Statue,Phantom,Skeleton</t>
  </si>
  <si>
    <t>Chupacabra,Parrot,Dragon,Jaguar,Human,Human,Human</t>
  </si>
  <si>
    <t>Mr. Smiley,Charlene</t>
  </si>
  <si>
    <t>High-Tech House of Horrors</t>
  </si>
  <si>
    <t>Jeevens,Shari</t>
  </si>
  <si>
    <t>Mechanical,Mechanical</t>
  </si>
  <si>
    <t>Robot,Computer</t>
  </si>
  <si>
    <t>The Vampire Strikes Back</t>
  </si>
  <si>
    <t>Baron Fortescu</t>
  </si>
  <si>
    <t>Baron Fortescu,Steve Fortescu</t>
  </si>
  <si>
    <t>A Scooby-Doo Halloween</t>
  </si>
  <si>
    <t>Scarecrows,Ghost of Hank Banning</t>
  </si>
  <si>
    <t>Possessed Object,Ghost</t>
  </si>
  <si>
    <t>Scarecrow,Phantom</t>
  </si>
  <si>
    <t>Marcy</t>
  </si>
  <si>
    <t>Homeward Hound</t>
  </si>
  <si>
    <t>Meadow,Scar,Skull</t>
  </si>
  <si>
    <t>Female,Male,Male</t>
  </si>
  <si>
    <t>The San Franpsycho</t>
  </si>
  <si>
    <t>San Franpsycho</t>
  </si>
  <si>
    <t>Convict</t>
  </si>
  <si>
    <t>Rutie Banez</t>
  </si>
  <si>
    <t>Simple Plan and the Invisible Madman</t>
  </si>
  <si>
    <t>Invisible Man</t>
  </si>
  <si>
    <t>Invisible</t>
  </si>
  <si>
    <t>Zeke Zillon,Jack Hunter,Gibby Norton,Eve De La Faye</t>
  </si>
  <si>
    <t>Recipe for Disaster</t>
  </si>
  <si>
    <t>Scooby Sck Monster,Scooby Sck Monster</t>
  </si>
  <si>
    <t>Scooby Sck,Scooby Sck</t>
  </si>
  <si>
    <t>Ohio</t>
  </si>
  <si>
    <t>Penelope Bailey,Trudey Lowe</t>
  </si>
  <si>
    <t>Female,Female</t>
  </si>
  <si>
    <t>pestering kids</t>
  </si>
  <si>
    <t>Large Dragon at Large</t>
  </si>
  <si>
    <t>Glasburgh Dragon</t>
  </si>
  <si>
    <t>Jamison Steven Ripley</t>
  </si>
  <si>
    <t>you meddling medieval kids</t>
  </si>
  <si>
    <t>Uncle Scooby and Antarctica</t>
  </si>
  <si>
    <t>Fish Creature</t>
  </si>
  <si>
    <t>Fish</t>
  </si>
  <si>
    <t>Monroe Hopper</t>
  </si>
  <si>
    <t>New Mexico, Old Monster</t>
  </si>
  <si>
    <t>Wakumi,Shaman</t>
  </si>
  <si>
    <t>Animal,Ancient</t>
  </si>
  <si>
    <t>Giant,Shaman</t>
  </si>
  <si>
    <t>Bird,Human</t>
  </si>
  <si>
    <t>Henry Thornwald</t>
  </si>
  <si>
    <t>Scooby-Doo 2: Monsters Unleashed</t>
  </si>
  <si>
    <t>Masked Figure,Pterodactyl Ghost,Black Knight Ghost,Cotton Candy Glob,Tar Monster,Minder 49er,Captain Cutler's Ghost,Zombie,10000 Volt Ghost,Skeleton Men,Skeleton Men</t>
  </si>
  <si>
    <t>Male,Male,Male,Male,Male,Male,Male,Male,Male,Male,Male</t>
  </si>
  <si>
    <t>Disguised,Animal,Possessed Object,Possessed Object,Possessed Object,Ancient,Possessed Object,Undead,Ghost,Undead,Undead</t>
  </si>
  <si>
    <t>Scientist,Dinosaur,Suit,Candy,Tar,Miner,Suit,Zombie,Electric,Skeleton,Skeleton</t>
  </si>
  <si>
    <t>Human,Pterodactyl,Human,Cotton Candy,Tar,Human,Human,Human,Human,Human,Human</t>
  </si>
  <si>
    <t>Dr. Jothan Jacobo,Ned</t>
  </si>
  <si>
    <t>those meddling punks</t>
  </si>
  <si>
    <t>dumb dog</t>
  </si>
  <si>
    <t>It's All Greek to Scooby</t>
  </si>
  <si>
    <t>Susie Smythe</t>
  </si>
  <si>
    <t>Scooby-Doo! and the Loch Ness Monster</t>
  </si>
  <si>
    <t>Loch Ness Monster,Loch Ness Monster</t>
  </si>
  <si>
    <t>Dinosaur,Dinosaur</t>
  </si>
  <si>
    <t>Prof. Fio Pembrooke,Colin Haggard,Angus Haggard</t>
  </si>
  <si>
    <t>Fright House of a Lighthouse</t>
  </si>
  <si>
    <t>Creepy Keeper,Skeleton Crew</t>
  </si>
  <si>
    <t>Undead,Undead</t>
  </si>
  <si>
    <t>Lighthouse Keeper,Skeleton</t>
  </si>
  <si>
    <t>Wisconsin</t>
  </si>
  <si>
    <t>Crusty McPeet,Vero Dempsey</t>
  </si>
  <si>
    <t>Go West, Young Scoob</t>
  </si>
  <si>
    <t>Sheriff,Cold Steel,Other Robot Cowboys</t>
  </si>
  <si>
    <t>Cowboy,Cowboy,Cowboy</t>
  </si>
  <si>
    <t>Aloha, Scooby-Doo!</t>
  </si>
  <si>
    <t>Wiki-Tiki,Tiny Tikis</t>
  </si>
  <si>
    <t>Ancient,Ancient</t>
  </si>
  <si>
    <t>Hawaiian,Hawaiian</t>
  </si>
  <si>
    <t>Snookie Waeawa,Manu Tuiama</t>
  </si>
  <si>
    <t>A Scooby-Doo Valentine</t>
  </si>
  <si>
    <t>Clone Fred,Clone Daphnie,Clone Velma,Clone Shaggy,Clone Scooby</t>
  </si>
  <si>
    <t>Male,Female,Female,Male,Male</t>
  </si>
  <si>
    <t>Mechanical,Mechanical,Mechanical,Mechanical,Mechanical</t>
  </si>
  <si>
    <t>Clone,Clone,Clone,Clone,Clone</t>
  </si>
  <si>
    <t>Human,Human,Human,Human,Human</t>
  </si>
  <si>
    <t>J.C. Chasez</t>
  </si>
  <si>
    <t>Titanic Twist</t>
  </si>
  <si>
    <t>Deformed</t>
  </si>
  <si>
    <t>Curt Crunch,Connie Crunch</t>
  </si>
  <si>
    <t>Ready to Scare</t>
  </si>
  <si>
    <t>Gargoyle</t>
  </si>
  <si>
    <t>Danica LeBlake,Guy L'Avorton</t>
  </si>
  <si>
    <t>Farmed &amp; Dangerous</t>
  </si>
  <si>
    <t>Demon Farmer</t>
  </si>
  <si>
    <t>Farmer</t>
  </si>
  <si>
    <t>Neville Poppenbacher</t>
  </si>
  <si>
    <t>Diamonds Are a Ghoul's Best Friend</t>
  </si>
  <si>
    <t>Frozen Fiend</t>
  </si>
  <si>
    <t>Gali Korzhakov</t>
  </si>
  <si>
    <t>you meddling foreign kids</t>
  </si>
  <si>
    <t>A Terrifying Round with a Mecing Metallic Clown</t>
  </si>
  <si>
    <t>Mecing Metallic Clown</t>
  </si>
  <si>
    <t>Mayor Smith Snipper</t>
  </si>
  <si>
    <t>Camp Comeoniwanscareya</t>
  </si>
  <si>
    <t>Toxic Terror</t>
  </si>
  <si>
    <t>Toxic</t>
  </si>
  <si>
    <t>Grey</t>
  </si>
  <si>
    <t>those meddling kids in your cabin</t>
  </si>
  <si>
    <t>Block-Long Hong Kong Terror</t>
  </si>
  <si>
    <t>Wu</t>
  </si>
  <si>
    <t>Gentlemen, Start Your Monsters!</t>
  </si>
  <si>
    <t>Skeleton Driver</t>
  </si>
  <si>
    <t>Jimmy,Cindy</t>
  </si>
  <si>
    <t>you meddling grown-ups</t>
  </si>
  <si>
    <t>Gold Paw</t>
  </si>
  <si>
    <t>Gold Monster</t>
  </si>
  <si>
    <t>Gold</t>
  </si>
  <si>
    <t>Kentukey</t>
  </si>
  <si>
    <t>Drill Sergeant Payne</t>
  </si>
  <si>
    <t>you meddling civilians</t>
  </si>
  <si>
    <t>Reef Grief!</t>
  </si>
  <si>
    <t>Coral Creature,Sand Monsters</t>
  </si>
  <si>
    <t>Plant,Possessed Object</t>
  </si>
  <si>
    <t>Humanoid,Sand</t>
  </si>
  <si>
    <t>Coral,Human</t>
  </si>
  <si>
    <t>Spencer Johnson</t>
  </si>
  <si>
    <t>you meddling sand-drips</t>
  </si>
  <si>
    <t>Scooby-Doo! in Where's my Mummy?</t>
  </si>
  <si>
    <t>Ghost of Cleopatra,Army of the Undead,Spirit of the Sand</t>
  </si>
  <si>
    <t>Undead,Undead,Animal</t>
  </si>
  <si>
    <t>Mummy,Mummy,Giant</t>
  </si>
  <si>
    <t>Human,Human,Scorpion</t>
  </si>
  <si>
    <t>Velma Dinkley,Prince Omar Karam</t>
  </si>
  <si>
    <t>E-Scream</t>
  </si>
  <si>
    <t>Osomons</t>
  </si>
  <si>
    <t>Little</t>
  </si>
  <si>
    <t>Simulation</t>
  </si>
  <si>
    <t>Scooby-Doo! Pirates Ahoy!</t>
  </si>
  <si>
    <t>Cptn. Skunk Beard,Wooden Wally,Sea Salt Sally,Cptn. Skunk Beard's Crew</t>
  </si>
  <si>
    <t>Biff Wellington,Mr. Mysterio</t>
  </si>
  <si>
    <t>Shaggy &amp; Scooby-Doo Get a Clue!</t>
  </si>
  <si>
    <t>The CW</t>
  </si>
  <si>
    <t>Shags to Riches</t>
  </si>
  <si>
    <t>Dr. Phineus Phibes,Agent 1,Agent 2,Agent 3,Agent 4,Agent 5,Agent 6,Agent 7,Agent,8,Agent,9,Agent 10,Agent 11,Agent 12,Agent 13,Dr. Trebal</t>
  </si>
  <si>
    <t>Male,Male,Male,Male,Male,Male,Male,Male,Male,Male,Male,Male,Male,Male,Male</t>
  </si>
  <si>
    <t>Super-Villain,Disguised,Disguised,Disguised,Disguised,Disguised,Disguised,Disguised,Disguised,Disguised,Disguised,Disguised,Disguised,Disguised,Dr. Trebal</t>
  </si>
  <si>
    <t>Doctor,Agent,Agent,Agent,Agent,Agent,Agent,Agent,Agent,Agent,Agent,Agent,Agent,Agent,Doctor</t>
  </si>
  <si>
    <t>Human,Human,Human,Human,Human,Human,Human,Human,Human,Human,Human,Human,Human,Human,Human,Human</t>
  </si>
  <si>
    <t>Scott Menville</t>
  </si>
  <si>
    <t>More Fondue for Scooby-Doo</t>
  </si>
  <si>
    <t>Dr. Phineus Phibes,Agent 3,Agent 4,Agent 5,Agent 6,Agent 7,Agent,9,Agent 10,Agent 11,Agent 12,Agent 13,Dr. Trebal,Misty Swiss</t>
  </si>
  <si>
    <t>Male,Male,Male,Male,Male,Male,Male,Male,Male,Male,Male,Male,Male,Male,Male,Female</t>
  </si>
  <si>
    <t>Super-Villain,Disguised,Disguised,Disguised,Disguised,Disguised,Disguised,Disguised,Disguised,Disguised,Disguised,Dr. Trebal,Super-Villain</t>
  </si>
  <si>
    <t>Doctor,Agent,Agent,Agent,Agent,Agent,Agent,Agent,Agent,Agent,Agent,Doctor,Agent</t>
  </si>
  <si>
    <t>Human,Human,Human,Human,Human,Human,Human,Human,Human,Human,Human,Human,Human,</t>
  </si>
  <si>
    <t>High Society Scooby</t>
  </si>
  <si>
    <t>Dr. Phineus Phibes,Agent 1,Agent 2,Agent 3,Agent 8,Agent 11,Dr. Trebla</t>
  </si>
  <si>
    <t>Super-Villain,Disguised,Disguised,Disguised,Disguised,Disguised,Super-Villain</t>
  </si>
  <si>
    <t>Doctor,Agent,Agent,Agent,Agent,Agent,Doctor</t>
  </si>
  <si>
    <t>Party Arty</t>
  </si>
  <si>
    <t>Dr. Phineus Phibes,A.R.T.,Agent 2,Dr. Trebla</t>
  </si>
  <si>
    <t>Super-Villain,Mechanical,Disguised,Super-Villain</t>
  </si>
  <si>
    <t>Doctor,Robot,Agent,Doctor</t>
  </si>
  <si>
    <t>Human,Object,Human,Human</t>
  </si>
  <si>
    <t>Smart House</t>
  </si>
  <si>
    <t>Dr. Phineus Phibes,Dr. Trebla,Kevin,Mark,Ricky,Agent 1,Agent 2</t>
  </si>
  <si>
    <t>Super-Villain,Super-Villain,Mechanical,Super-Villain,Super-Villain,Disguised,Disguised</t>
  </si>
  <si>
    <t>Doctor,Doctor,Computer,Nerd,Nerd,Agent,Agent</t>
  </si>
  <si>
    <t>Human,Human,Object,Human,Human,Human,Human</t>
  </si>
  <si>
    <t>Lightning Strikes Twice</t>
  </si>
  <si>
    <t>Dr. Phineus Phibes,Agent 1,Agent 2,Agent 3,Agent 4,Agent 7,Agent 10,Agent 11,Agent 12,Agent 13,Dr. Trebla</t>
  </si>
  <si>
    <t>Super-Villain,Disguised,Disguised,Disguised,Disguised,Disguised,Disguised,Disguised,Disguised,Disguised,Super-Villain</t>
  </si>
  <si>
    <t>Doctor,Agent,Agent,Agent,Agent,Agent,Agent,Agent,Agent,Agent,Doctor</t>
  </si>
  <si>
    <t>Human,Human,Human,Human,Human,Human,Human,Human,Human,Human,Human</t>
  </si>
  <si>
    <t>Don't Feed the Animals</t>
  </si>
  <si>
    <t>Dr. Phineus Phibes,Bruce,Brucey,Agent 13,Mark,Ricky,Dr. Trebla</t>
  </si>
  <si>
    <t>Super-Villain,Super-Villain,Super-Villain,Disguised,Super-Villain,Super-Villain,Super-Villain</t>
  </si>
  <si>
    <t>Doctor,Poacher,Poacher,Agent,Nerd,Nerd,Doctor</t>
  </si>
  <si>
    <t>Mysterty of the Missing Mystery Solvers</t>
  </si>
  <si>
    <t>Dr. Phineus Phibes,Agent 4,Agent 13</t>
  </si>
  <si>
    <t>Super-Villain,Disguised,Disguised</t>
  </si>
  <si>
    <t>Doctor,Agent,Agent</t>
  </si>
  <si>
    <t>Chefs of Steel</t>
  </si>
  <si>
    <t>Dr. Phineus Phibes,Dr. Trebla,Chef Suki Sukihari,Agent 2,Agent 5,Agent 8</t>
  </si>
  <si>
    <t>Super-Villain,Super-Villain,Super-Villain,Disguised,Disguised,Disguised</t>
  </si>
  <si>
    <t>Doctor,Doctor,Chef,Agent,Agent,Agent</t>
  </si>
  <si>
    <t>Human,Human,Human,Human,Human,Human</t>
  </si>
  <si>
    <t>Almost Ghosts</t>
  </si>
  <si>
    <t>Dr. Phineus Phibes,Dr. Trebla,Agent 1,Agent 2,Mark,Ricky</t>
  </si>
  <si>
    <t>Super-Villain,Super-Villain,Disguised,Disguised,Super-Villain,Super-Villain</t>
  </si>
  <si>
    <t>Doctor,Doctor,Agent,Agent,Nerd,Nerd</t>
  </si>
  <si>
    <t>Pole to Pole</t>
  </si>
  <si>
    <t>Dr. Phineus Phibes,Dr. Trebla,Dr. Speed,Agent 1,Agent 2,Agent 5,Agent 6,Agent 8,Agent 11,Agent 12,Agent 13</t>
  </si>
  <si>
    <t>Super-Villain,Super-Villain,Super-Villain,Disguised,Disguised,Disguised,Disguised,Disguised,Disguised,Disguised,Disguised</t>
  </si>
  <si>
    <t>Doctor,Doctor,Doctor,Agent,Agent,Agent,Agent,Agent,Agent,Agent,Agent</t>
  </si>
  <si>
    <t>Big Trouble</t>
  </si>
  <si>
    <t>Dr. Phineus Phibes,Dr. Trebla,Agent 1,Agent 2,Mark,Ricky,Agent,4,Agent 7,Agent 11</t>
  </si>
  <si>
    <t>Super-Villain,Super-Villain,Disguised,Disguised,Super-Villain,Super-Villain,Disguised,Disguised,Disguised</t>
  </si>
  <si>
    <t>Doctor,Doctor,Agent,Agent,Nerd,Nerd,Agent,Agent,Agent</t>
  </si>
  <si>
    <t>Human,Human,Human,Human,Human,Human,Human,Human,Human</t>
  </si>
  <si>
    <t>Operation Dog and Hippy Boy</t>
  </si>
  <si>
    <t>Dr. Phineus Phibes,Mece,Mr. Invisible,Cat Lady,Agent 2</t>
  </si>
  <si>
    <t>Male,Male,Male,Female,Male</t>
  </si>
  <si>
    <t>Super-Villain,Super-Villain,Super-Villain,Super-Villain,Disguised</t>
  </si>
  <si>
    <t>Doctor,Wrestler,Invisible,Super-Villain,Agent</t>
  </si>
  <si>
    <t>Chill Out, Scooby-Doo!</t>
  </si>
  <si>
    <t>Minga Sherpa</t>
  </si>
  <si>
    <t>Shaggy and Scooby World</t>
  </si>
  <si>
    <t>Dr. Phineus Phibes,Dr. Trebla,Agent 1,Agent 2,Agent 5,Agent 6,Agent 7,Agent 9,Mark,Ricky</t>
  </si>
  <si>
    <t>Male,Male,Male,Male,Male,Male,Male,Male,Male,Male</t>
  </si>
  <si>
    <t>Super-Villain,Super-Villain,Disguised,Disguised,Disguised,Disguised,Disguised,Disguised,Super-Villain,Super-Villain</t>
  </si>
  <si>
    <t>Doctor,Doctor,Agent,Agent,Agent,Agent,Agent,Agent,Nerd,Nerd</t>
  </si>
  <si>
    <t>Human,Human,Human,Human,Human,Human,Human,Human,Human,Human</t>
  </si>
  <si>
    <t>Almost Purr-fect</t>
  </si>
  <si>
    <t>Dr. Phineus Phibes,Agent 1,Agent 2,Agent 4,Mark,Ricky,Dr. Trebla,Mece</t>
  </si>
  <si>
    <t>Super-Villain,Disguised,Disguised,Disguised,Super-Villain,Super-Villain,Super-Villain,Super-Villain,Super-Villain</t>
  </si>
  <si>
    <t>Doctor,Agent,Agent,Agent,Nerd,Nerd,Doctor,Wrestler</t>
  </si>
  <si>
    <t>Inside Job</t>
  </si>
  <si>
    <t>Dr. Phineus Phibes,Agent 1,Agent 2,Agent 3,Agent 4,Agent 5,Agent 6,Agent 8,Agent 9,Dr Trebla</t>
  </si>
  <si>
    <t>Super-Villain,Disguised,Disguised,Disguised,Disguised,Disguised,Disguised,Disguised,Disguised,Super-Villain</t>
  </si>
  <si>
    <t>Doctor,Agent,Agent,Agent,Agent,Agent,Agent,Agent,Agent,Doctor</t>
  </si>
  <si>
    <t>Zoinksman</t>
  </si>
  <si>
    <t>Dr. Phineus Phibes,Agent 1,Agent 2,Agent 3,Agent 4,Agent 5,Agent 7,Agent 8,Agent 9,Agent 11,Agent 12,Agent 13,Dr Trebla</t>
  </si>
  <si>
    <t>Male,Male,Male,Male,Male,Male,Male,Male,Male,Male,Male,Male,Male</t>
  </si>
  <si>
    <t>Super-Villain,Disguised,Disguised,Disguised,Disguised,Disguised,Disguised,Disguised,Disguised,Disguised, Disguised, Disguised,Super-Villain</t>
  </si>
  <si>
    <t>Doctor,Agent,Agent,Agent,Agent,Agent,Agent,Agent,Agent,Agent,Agent,Agent,Doctor</t>
  </si>
  <si>
    <t>The Many Faces of Evil</t>
  </si>
  <si>
    <t>Dr. Phineus Phibes,Clown Phibes,Evil Phibes,Peekaboo Phibes,Klepto Phibes,Kung Fu Phibes,Pirate Phibes,Pantsing Phibes,Mark,Ricky,Dr. Trebla</t>
  </si>
  <si>
    <t>Super-Villain,Super-Villain,Super-Villain,Super-Villain,Super-Villain,Super-Villain,Super-Villain,Super-Villain,Super-Villain,Super-Villain,Super-Villain</t>
  </si>
  <si>
    <t>Doctor,Clown,Doctor,Playful,Burglar,Kung Fu,Pirate,Doctor,Nerd,Nerd,Doctor</t>
  </si>
  <si>
    <t>Crusin' for a Brusin'</t>
  </si>
  <si>
    <t>Dr. Phineus Phibes,Agent 1,Agent 2,Dr. Trebla</t>
  </si>
  <si>
    <t>Super-Villain,Disguised,Disguised,Super-Villain</t>
  </si>
  <si>
    <t>Doctor,Agent,Agent,Doctor</t>
  </si>
  <si>
    <t>There's a Doctor in the House</t>
  </si>
  <si>
    <t>Dr. Phineus Phibes,Evil Phibes,Agent 1,Agent 2,Agent 3,Agent 4,Agent 13,Dr. Trebla</t>
  </si>
  <si>
    <t>Super-Villain,Super-Villain,Disguised,Disguised,Disguised,Disguised,Disguised,Super-Villain</t>
  </si>
  <si>
    <t>Doctor,Doctor,Agent,Agent,Agent,Agent,Agent,Doctor</t>
  </si>
  <si>
    <t>Super Scary Movie Night</t>
  </si>
  <si>
    <t>Dr. Phineus Phibes,Agent 1,Agent 2,Mark,Ricky,Dr. Trebla,Rusty,Bacon,Mummy,Frankenstein,Dracula,Swamp Monster</t>
  </si>
  <si>
    <t>Male,Male,Male,Male,Male,Male,Male,Male,Male,Male,Male,Male</t>
  </si>
  <si>
    <t>Super-Villain,Disguised,Disguised,Super-Villain,Super-Villain,Super-Villain,Animal,Animal,Undead,Undead,Undead,Animal</t>
  </si>
  <si>
    <t>Doctor,Agent,Agent,Nerd,Nerd,Doctor,Werewolf,Pig,Mummy,Frankenstin's Monster,Vampire,Swamp Monster</t>
  </si>
  <si>
    <t>Human,Human,Human,Human,Human,Human,Human,Pig,Human,Human,Human,Swamp-Monster</t>
  </si>
  <si>
    <t>Ruway Robi</t>
  </si>
  <si>
    <t>Dr. Phineus Phibes,Agent 1,Agent 2,Agent 3,Agent 4,Agent 7,Agent 8,Agent 9,Agent 11,Agent 13,Mark,Ricky,Dr. Trebla</t>
  </si>
  <si>
    <t>Super-Villain,Disguised,Disguised,Disguised,Disguised,Disguised,Disguised,Disguised,Disguised,Disguised,Super-Villain,Super-Villain,Super-Villain</t>
  </si>
  <si>
    <t>Doctor,Agent,Agent,Agent,Agent,Agent,Agent,Agent,Agent,Agent,Nerd,Nerd,Doctor</t>
  </si>
  <si>
    <t>Human,Human,Human,Human,Human,Human,Human,Human,Human,Human,Human,Human,Human</t>
  </si>
  <si>
    <t>Don't Get a Big Head</t>
  </si>
  <si>
    <t>Dr. Phineus Phibes,Agent 1,Agent 2,Agent 3,Agent 4,Agent 8,Agent 9,Agent 11,Dr. Trebla</t>
  </si>
  <si>
    <t>Super-Villain,Disguised,Disguised,Disguised,Disguised,Disguised,Disguised,Disguised,Super-Villain</t>
  </si>
  <si>
    <t>Doctor,Agent,Agent,Agent,Agent,Agent,Agent,Agent,Doctor</t>
  </si>
  <si>
    <t>Scooby Dudes</t>
  </si>
  <si>
    <t>Dr. Phineus Phibes,Agent 1,Agent 2,Agent 4,Mark,Ricky,Dr. Trebla,Mece,Super Bulls,Cocky</t>
  </si>
  <si>
    <t>Super-Villain,Disguised,Disugised,Disguised,Super-Villain,Super-Villain,Super-Villain,Animal,Animal</t>
  </si>
  <si>
    <t>Doctor,Agent,Agent,Agent,Nerd,Nerd,Doctor,Bull,Giant</t>
  </si>
  <si>
    <t>Human,Human,Human,Human,Human,Human,Human,Bull,Rooster</t>
  </si>
  <si>
    <t>Zoinks the Wonder Dog</t>
  </si>
  <si>
    <t>Zoinks,Dr. Phineus Phibes,Agent 1,Agent 2,Mark,Ricky,Dr. Trebla,Groovy Don</t>
  </si>
  <si>
    <t>Mechanical,Super-Villain,Disguised,Disguised,Super-Villain,Super-Villain,Super-Villain,Mechanical</t>
  </si>
  <si>
    <t>Dog,Doctor,Agent,Agent,Nerd,Nerd,Doctor,Hippy</t>
  </si>
  <si>
    <t>Robot,Human,Human,Human,Human,Human,Human,Robot</t>
  </si>
  <si>
    <t>Uncle Albert Alert</t>
  </si>
  <si>
    <t>Dr. Phineus Phibes,Agent 1,Agent 2,Agent 4,Agent 5,Agent 13,Agent 21,Agent 44,Agent 89,Mark,Ricky,Dr. Trebla</t>
  </si>
  <si>
    <t>Super-Villain,Disguised,Disguised,Disguised,Disguised,Disguised,Disguised,Disguised,Disguised,Super-Villain,Super-Villain,Super-Villain</t>
  </si>
  <si>
    <t>Doctor,Agent,Agent,Agent,Agent,Agent,Agent,Agent,Agent,Nerd,Nerd,Doctor</t>
  </si>
  <si>
    <t>Human,Human,Human,Human,Human,Human,Human,Human,Human,Human,Human,Human</t>
  </si>
  <si>
    <t>Scooby-Doo! and the Goblin King</t>
  </si>
  <si>
    <t>Amazing Krudsky,Glob,Glum,Headless Horseman,Goblin King,Goblins</t>
  </si>
  <si>
    <t>Mythical,Mythical,Mythical,Undead,Mythical,Mythical</t>
  </si>
  <si>
    <t>Wizard,Goblin,Goblin,Headless,Goblin,Goblin</t>
  </si>
  <si>
    <t>Human,Goblin,Goblin,Human,Goblin,Goblin</t>
  </si>
  <si>
    <t>Scooby-Doo! and the Samurai Sword</t>
  </si>
  <si>
    <t>Black Samurai,Ninjas</t>
  </si>
  <si>
    <t>Ghost,Disguised</t>
  </si>
  <si>
    <t>Samurai,Ninja</t>
  </si>
  <si>
    <t>Mirimoto,Miyumi,Sojo</t>
  </si>
  <si>
    <t>Female,Female,Male</t>
  </si>
  <si>
    <t>Scooby-Doo! The Mystery Begins</t>
  </si>
  <si>
    <t>Specter,Ezekial Gallows,Prudence Prufrock</t>
  </si>
  <si>
    <t>Disguised,Undead,Undead</t>
  </si>
  <si>
    <t>Specter,Ghost,Ghost</t>
  </si>
  <si>
    <t>Principal Deedle</t>
  </si>
  <si>
    <t>Robbie Amell</t>
  </si>
  <si>
    <t>Kate Melton</t>
  </si>
  <si>
    <t>Hayley Kiyoko</t>
  </si>
  <si>
    <t>Nick Palatas</t>
  </si>
  <si>
    <t>Scooby-Doo! Abracadabra-Doo</t>
  </si>
  <si>
    <t>Gryphon,Banshee</t>
  </si>
  <si>
    <t>Griffin,Banshee</t>
  </si>
  <si>
    <t>Marlon Merlin,Amos,Calvin Curdles</t>
  </si>
  <si>
    <t>Scooby-Doo Mystery Incorporated</t>
  </si>
  <si>
    <t>Beware the Beast From Below</t>
  </si>
  <si>
    <t>Slime Mutant</t>
  </si>
  <si>
    <t>Slime-Monster</t>
  </si>
  <si>
    <t>Professor Emmanuel Raffalo</t>
  </si>
  <si>
    <t>blasted dog</t>
  </si>
  <si>
    <t>The Creeping Creatures</t>
  </si>
  <si>
    <t>Creeping Creatures,Creeping Creatures,Creeping Creatures</t>
  </si>
  <si>
    <t>Humanoid,Humanoid,Humanoid</t>
  </si>
  <si>
    <t>Alligator,Alligator,Alligator</t>
  </si>
  <si>
    <t>Grady Gator,Greta Gator,Gunther Gator</t>
  </si>
  <si>
    <t>you meddling juveniles</t>
  </si>
  <si>
    <t>uuthorized investigation of our synthetic gator accessories</t>
  </si>
  <si>
    <t>The Secret of the Ghost Rig</t>
  </si>
  <si>
    <t>Ghost Truck</t>
  </si>
  <si>
    <t>Truck</t>
  </si>
  <si>
    <t>Rung Ladderton</t>
  </si>
  <si>
    <t>you meddling peers</t>
  </si>
  <si>
    <t>Revenge of the Man Crab</t>
  </si>
  <si>
    <t>Man-Crab</t>
  </si>
  <si>
    <t>Crab</t>
  </si>
  <si>
    <t>Bud Shelton</t>
  </si>
  <si>
    <t>you meddling brats probing into my crusacean themed revenge scheme</t>
  </si>
  <si>
    <t>The Song of Mystery</t>
  </si>
  <si>
    <t>Que Horrifico,Spookified Kids</t>
  </si>
  <si>
    <t>Ancient,Possessed</t>
  </si>
  <si>
    <t>Pupeteer,Kid</t>
  </si>
  <si>
    <t>Mary Anne Gleardan</t>
  </si>
  <si>
    <t>you hometto boys cabuela</t>
  </si>
  <si>
    <t>The Legend of Alice May</t>
  </si>
  <si>
    <t>Ghost Girl</t>
  </si>
  <si>
    <t>Alice May</t>
  </si>
  <si>
    <t>you meddling schoolmates of mine</t>
  </si>
  <si>
    <t>In Fear of the Phantom</t>
  </si>
  <si>
    <t>Daniel Prezette</t>
  </si>
  <si>
    <t>the uncanny boyband knowledge of you meddling brats</t>
  </si>
  <si>
    <t>The Grasp of the Gnome</t>
  </si>
  <si>
    <t>Gnome</t>
  </si>
  <si>
    <t>Gill Littlefoot</t>
  </si>
  <si>
    <t>Battle of the Humungouts</t>
  </si>
  <si>
    <t>Green Humungout,Red Humungout</t>
  </si>
  <si>
    <t>Max Minner,Jax Minner</t>
  </si>
  <si>
    <t>my meddling brother</t>
  </si>
  <si>
    <t>Scooby-Doo! Camp Scare</t>
  </si>
  <si>
    <t>Woodsman,Fishman,Specter of Shadow Canyon</t>
  </si>
  <si>
    <t>Undead,Animal,Undead</t>
  </si>
  <si>
    <t>Zombie,Humanoid,Specter</t>
  </si>
  <si>
    <t>Human,Fish,Human</t>
  </si>
  <si>
    <t>Babyface Boretti,Ranger Knudsen</t>
  </si>
  <si>
    <t>Howl of the Fright Hound</t>
  </si>
  <si>
    <t>Fright Hound</t>
  </si>
  <si>
    <t>Mrs. Wyatt</t>
  </si>
  <si>
    <t>my meddling mom</t>
  </si>
  <si>
    <t>The Secret Serum</t>
  </si>
  <si>
    <t>Sheila Altoonian</t>
  </si>
  <si>
    <t>you meddling-</t>
  </si>
  <si>
    <t>The Shrieking Madness</t>
  </si>
  <si>
    <t>Char Gar Gothakon</t>
  </si>
  <si>
    <t>Howard E. Roberts</t>
  </si>
  <si>
    <t>When the Cicada Calls</t>
  </si>
  <si>
    <t>Cicada Creature</t>
  </si>
  <si>
    <t>Cicada</t>
  </si>
  <si>
    <t>Grandma Moonbeam</t>
  </si>
  <si>
    <t>you meddling young people</t>
  </si>
  <si>
    <t>Scooby-Doo! Curse of the Lake Monster</t>
  </si>
  <si>
    <t>Wanda Grubwort,Lake Monsters</t>
  </si>
  <si>
    <t>Witch,Humanoid</t>
  </si>
  <si>
    <t>rotten dog</t>
  </si>
  <si>
    <t>Mystery Solvers Club State Fils</t>
  </si>
  <si>
    <t>Lord Infernicus</t>
  </si>
  <si>
    <t>Funky Phantom</t>
  </si>
  <si>
    <t>The Wild Brood</t>
  </si>
  <si>
    <t>Shadowy Orc</t>
  </si>
  <si>
    <t>Orc</t>
  </si>
  <si>
    <t>Maxwell</t>
  </si>
  <si>
    <t>Where Walks Aphrodite</t>
  </si>
  <si>
    <t>Aphrodite</t>
  </si>
  <si>
    <t>Amanda Smythe</t>
  </si>
  <si>
    <t>your olfactory-challenged sidekicks</t>
  </si>
  <si>
    <t>Escape from Mystery Manor</t>
  </si>
  <si>
    <t>Danny Darrow</t>
  </si>
  <si>
    <t>Hermit</t>
  </si>
  <si>
    <t>The Dragon's Secret</t>
  </si>
  <si>
    <t>White Wizard</t>
  </si>
  <si>
    <t>Wizard</t>
  </si>
  <si>
    <t>Mr. Wang,Mai Le</t>
  </si>
  <si>
    <t>you-</t>
  </si>
  <si>
    <t>Nightfright</t>
  </si>
  <si>
    <t>Argus Fentonpoof</t>
  </si>
  <si>
    <t>The Siren's Song</t>
  </si>
  <si>
    <t>Fish Freaks,Fish Freaks,Fish Freaks,Fish Freaks</t>
  </si>
  <si>
    <t>Animal,Animal,Animal,Animal</t>
  </si>
  <si>
    <t>Humanoid,Humanoid,Humanoid,Humanoid</t>
  </si>
  <si>
    <t>Fish,Fish,Fish,Fish</t>
  </si>
  <si>
    <t>Ernesto</t>
  </si>
  <si>
    <t>that meddling mermaid</t>
  </si>
  <si>
    <t>Mece of the Manticore</t>
  </si>
  <si>
    <t>Manticore</t>
  </si>
  <si>
    <t>Hotdog Water</t>
  </si>
  <si>
    <t>Attack of the Headless Horror</t>
  </si>
  <si>
    <t>Headless Horror</t>
  </si>
  <si>
    <t>Marion Spartan</t>
  </si>
  <si>
    <t>those meddling sycophants</t>
  </si>
  <si>
    <t>A Haunting in Crystal Cove</t>
  </si>
  <si>
    <t>Shadowy Figure</t>
  </si>
  <si>
    <t>Shadow</t>
  </si>
  <si>
    <t>Professor Pericles</t>
  </si>
  <si>
    <t>Dead Justice</t>
  </si>
  <si>
    <t>Ghost of Dead Justice</t>
  </si>
  <si>
    <t>Sheriff</t>
  </si>
  <si>
    <t>Deputy Bucky</t>
  </si>
  <si>
    <t>Pawn of Shadows</t>
  </si>
  <si>
    <t>Obliteratrix</t>
  </si>
  <si>
    <t>Assassin</t>
  </si>
  <si>
    <t>you miss meddling sassy pants</t>
  </si>
  <si>
    <t>All Fear the Freak</t>
  </si>
  <si>
    <t>Freak of Crystal Cove</t>
  </si>
  <si>
    <t>Mayor Fred Jones Sr.</t>
  </si>
  <si>
    <t>you my meddling Fred</t>
  </si>
  <si>
    <t>Scooby-Doo! Legend of the Phantosaur</t>
  </si>
  <si>
    <t>Phantosaurs,Velociraptor</t>
  </si>
  <si>
    <t>Ghost,Ancient</t>
  </si>
  <si>
    <t>Appalachiosaurus,Velociraptor</t>
  </si>
  <si>
    <t>Prof. Svankmajer,Winsor,Ms. Deitch,Mr. Babbit,Grad Students</t>
  </si>
  <si>
    <t>Female,Male,Female,Male,Male</t>
  </si>
  <si>
    <t>Scooby-Doo! Music of the Vampire</t>
  </si>
  <si>
    <t>Lord Valdronya</t>
  </si>
  <si>
    <t>Vincent Van Helsing,Bram</t>
  </si>
  <si>
    <t>Scooby-Doo! Spooky Games</t>
  </si>
  <si>
    <t>Fortius</t>
  </si>
  <si>
    <t>Jack Riggens</t>
  </si>
  <si>
    <t>The Night the Clown Cried</t>
  </si>
  <si>
    <t>Crybaby Clown</t>
  </si>
  <si>
    <t>The House of the Nightmare Witch</t>
  </si>
  <si>
    <t>Baba Yaga House,Baba Yaga</t>
  </si>
  <si>
    <t>Possessed Object,Magician</t>
  </si>
  <si>
    <t>House,Witch</t>
  </si>
  <si>
    <t>House,Human</t>
  </si>
  <si>
    <t>Curator Vronsky</t>
  </si>
  <si>
    <t>you decedent bourgeoisie teeers</t>
  </si>
  <si>
    <t>slobbering democracy loving dog</t>
  </si>
  <si>
    <t>The Night the Clown Cried II - Tears of Doom</t>
  </si>
  <si>
    <t>Baylor Hotner</t>
  </si>
  <si>
    <t>you small town scene stealers</t>
  </si>
  <si>
    <t>Web of the Dreamweaver!</t>
  </si>
  <si>
    <t>Dreamweaver</t>
  </si>
  <si>
    <t>Horbert Feist</t>
  </si>
  <si>
    <t>you role-playing nerds</t>
  </si>
  <si>
    <t>The Hodag of Horror</t>
  </si>
  <si>
    <t>Hodag of Horror</t>
  </si>
  <si>
    <t>Ned Fussbuster</t>
  </si>
  <si>
    <t>those bells</t>
  </si>
  <si>
    <t>Art of Darkness</t>
  </si>
  <si>
    <t>Junk</t>
  </si>
  <si>
    <t>Trash</t>
  </si>
  <si>
    <t>Butch Firbanks</t>
  </si>
  <si>
    <t>meddling polka-players</t>
  </si>
  <si>
    <t>The Gathering Gloom</t>
  </si>
  <si>
    <t>Graveyard Ghoul</t>
  </si>
  <si>
    <t>Evallo von Meanskrieg</t>
  </si>
  <si>
    <t>this sheriff and his American style barbecue</t>
  </si>
  <si>
    <t>Night on Haunted Mountain</t>
  </si>
  <si>
    <t>Dark Lilith</t>
  </si>
  <si>
    <t>Grrim Judgment</t>
  </si>
  <si>
    <t>Hebediah Grim</t>
  </si>
  <si>
    <t>Gary,Ethan</t>
  </si>
  <si>
    <t>you mystery stink losers had lives</t>
  </si>
  <si>
    <t>Night Terrors</t>
  </si>
  <si>
    <t>Fiend</t>
  </si>
  <si>
    <t>Anubis</t>
  </si>
  <si>
    <t>Dan Fluunk</t>
  </si>
  <si>
    <t>you meddling snow-bound brats</t>
  </si>
  <si>
    <t>The Midnight Zone</t>
  </si>
  <si>
    <t>Kriegstaffebot,Ghost of Abigail Gluck</t>
  </si>
  <si>
    <t>Mechanical,Ghost</t>
  </si>
  <si>
    <t>Soldier,Ghost</t>
  </si>
  <si>
    <t>Robot,Human</t>
  </si>
  <si>
    <t>Scarebear</t>
  </si>
  <si>
    <t>Mutant</t>
  </si>
  <si>
    <t>Benson Fuhrman</t>
  </si>
  <si>
    <t>you meddling mutant animal hating kids</t>
  </si>
  <si>
    <t>Wrath of the Krampus</t>
  </si>
  <si>
    <t>Krampus</t>
  </si>
  <si>
    <t>Fred Jones Jr.,Daphnie Blake,Velma Dinkley,Shaggy Rodgers,Scooby-Doo,Sheriff Bronson Stone,Mayor Janet Nettles,Mary Anne Gleardan,Fred Jones Sr.,Jason Wyatt,Hotdog Water</t>
  </si>
  <si>
    <t>Male,Female,Female,Male,Male,Male,Female,Female,Male,Male,Female</t>
  </si>
  <si>
    <t>Heart of Evil</t>
  </si>
  <si>
    <t>Dr. Zin,Jenny</t>
  </si>
  <si>
    <t>Theater of Doom</t>
  </si>
  <si>
    <t>Mummy of Friar Serra</t>
  </si>
  <si>
    <t>George Avocados</t>
  </si>
  <si>
    <t>Vincent Van Ghoul</t>
  </si>
  <si>
    <t>Big Top Scooby-Doo!</t>
  </si>
  <si>
    <t>Werewolf,Werewolf,Werewolf,Werewolf</t>
  </si>
  <si>
    <t>Whitney Doubleday,Archambault</t>
  </si>
  <si>
    <t>you young peoples</t>
  </si>
  <si>
    <t>noisy dog there</t>
  </si>
  <si>
    <t>Scooby-Doo! Haunted Holidays</t>
  </si>
  <si>
    <t>Sinister Snowman</t>
  </si>
  <si>
    <t>Fabian Menkle</t>
  </si>
  <si>
    <t>you meddling mystery solvers</t>
  </si>
  <si>
    <t>Christmas crazy dog</t>
  </si>
  <si>
    <t>Scooby-Doo! Mask of the Blue Falcon</t>
  </si>
  <si>
    <t>Mr. Hyde</t>
  </si>
  <si>
    <t>Jack Rabble</t>
  </si>
  <si>
    <t>Aliens Among Us</t>
  </si>
  <si>
    <t>Grey Alien,Reptiod,Nordic Alien</t>
  </si>
  <si>
    <t>Extraterrestrial,Animal,Extraterrestrial</t>
  </si>
  <si>
    <t>Alien,Humanoid,Alien</t>
  </si>
  <si>
    <t>Alien,Reptile,Alien</t>
  </si>
  <si>
    <t>Traveler O'Flaherty,Connor O'Flaherty,Sheela O'Flaherty</t>
  </si>
  <si>
    <t>frittering sppers. Meddling kids</t>
  </si>
  <si>
    <t>The Horrible Herd</t>
  </si>
  <si>
    <t>Skull Cattles,Skull Cattle Queen</t>
  </si>
  <si>
    <t>Skeleton,Skeleton</t>
  </si>
  <si>
    <t>Bull,Bull</t>
  </si>
  <si>
    <t>Dance of the Undead</t>
  </si>
  <si>
    <t>Rude Boy and the Ska-Tastics,Rude Boy and the Ska-Tastics,Rude Boy and the Ska-Tastics,Rude Boy and the Ska-Tastics</t>
  </si>
  <si>
    <t>The Devouring</t>
  </si>
  <si>
    <t>Gluton Demon</t>
  </si>
  <si>
    <t>Francilee Jackson</t>
  </si>
  <si>
    <t>you bread hating health fatics</t>
  </si>
  <si>
    <t>Stand and Deliver</t>
  </si>
  <si>
    <t>Dandy Highwayman</t>
  </si>
  <si>
    <t>Highwayman</t>
  </si>
  <si>
    <t>meddling romance killers</t>
  </si>
  <si>
    <t>The Man in the Mirror</t>
  </si>
  <si>
    <t>Evil Fred,Evil Daphnie</t>
  </si>
  <si>
    <t>Disguised,Disguised</t>
  </si>
  <si>
    <t>Clone,Clone</t>
  </si>
  <si>
    <t>Brad Chiles,Judy Reeves</t>
  </si>
  <si>
    <t>Nightmare in Red</t>
  </si>
  <si>
    <t>Monstrous Freak</t>
  </si>
  <si>
    <t>Ferndo El Aguirre</t>
  </si>
  <si>
    <t>Dark Night of Hunters</t>
  </si>
  <si>
    <t>Priestess</t>
  </si>
  <si>
    <t>Shaman</t>
  </si>
  <si>
    <t>Prof. Enrique Andelusossa</t>
  </si>
  <si>
    <t>Gates of Gloom</t>
  </si>
  <si>
    <t>Kriegstaffebot</t>
  </si>
  <si>
    <t>Soldier</t>
  </si>
  <si>
    <t>Through the Curtain</t>
  </si>
  <si>
    <t>Evil Entity</t>
  </si>
  <si>
    <t>Evil</t>
  </si>
  <si>
    <t>Element</t>
  </si>
  <si>
    <t>Come Undone</t>
  </si>
  <si>
    <t>Evil Entity,Minions</t>
  </si>
  <si>
    <t>Mythical,Ancient</t>
  </si>
  <si>
    <t>Evil,Humanoid</t>
  </si>
  <si>
    <t>Element,Human</t>
  </si>
  <si>
    <t>Scooby-Doo Adventure: The Mystery Map!</t>
  </si>
  <si>
    <t>Ye Phantom Parrot,Ghost of Grlybeard</t>
  </si>
  <si>
    <t>Parrot,Pirate</t>
  </si>
  <si>
    <t>Stu Stukowski,Shirley Stukowski</t>
  </si>
  <si>
    <t>Stephanie D'Abruzzo</t>
  </si>
  <si>
    <t>Scooby-Doo! Stage Fright</t>
  </si>
  <si>
    <t>Illinois</t>
  </si>
  <si>
    <t>Steve Trilby,Lance Damon,Mel Richmond,Dewey Ottoman,Brick Pimiento</t>
  </si>
  <si>
    <t>filthy germy dog</t>
  </si>
  <si>
    <t>Scooby-Doo! and the Spooky Scarecrow</t>
  </si>
  <si>
    <t>Cornfield Clem</t>
  </si>
  <si>
    <t>Abner</t>
  </si>
  <si>
    <t>spooky ol' dog</t>
  </si>
  <si>
    <t>Scooby-Doo! Mecha Mutt Mece</t>
  </si>
  <si>
    <t>Mecha Mutt</t>
  </si>
  <si>
    <t>Melanie Staples</t>
  </si>
  <si>
    <t>you meddling space cadets</t>
  </si>
  <si>
    <t>Scooby-Doo! Wrestlemania Mystery</t>
  </si>
  <si>
    <t>Ghost Bear</t>
  </si>
  <si>
    <t>Cookie</t>
  </si>
  <si>
    <t>giant crazy dog</t>
  </si>
  <si>
    <t>Scooby-Doo! Ghastly Goals!</t>
  </si>
  <si>
    <t>Eshu</t>
  </si>
  <si>
    <t>Reyldo</t>
  </si>
  <si>
    <t>soccer stinking dog</t>
  </si>
  <si>
    <t>Scooby-Doo! Frankencreepy</t>
  </si>
  <si>
    <t>Ghost of the Baron,Frankencreep</t>
  </si>
  <si>
    <t>Baron,Frankenstein's Monster</t>
  </si>
  <si>
    <t>Human,Chimera</t>
  </si>
  <si>
    <t>Pennsylvania</t>
  </si>
  <si>
    <t>C.L. Magnus,Lila,Cuthbert Crawls,Mama Miones</t>
  </si>
  <si>
    <t>Scooby-Doo! Moon Monster Madness</t>
  </si>
  <si>
    <t>Shannon Lucas</t>
  </si>
  <si>
    <t>Scooby-Doo! and the Beach Beastie</t>
  </si>
  <si>
    <t>Sea Monster</t>
  </si>
  <si>
    <t>Elemental</t>
  </si>
  <si>
    <t>Water</t>
  </si>
  <si>
    <t>Grafton Brownstone</t>
  </si>
  <si>
    <t>that guy</t>
  </si>
  <si>
    <t>net</t>
  </si>
  <si>
    <t>Scooby-Doo! KISS: Rock and Roll Mystery</t>
  </si>
  <si>
    <t>Witch,KISS Monsters,Harpies,The Destroyer</t>
  </si>
  <si>
    <t>Female,Male,Female,Male</t>
  </si>
  <si>
    <t>Magician,Possessed Object,Mythical,Demon</t>
  </si>
  <si>
    <t>Witch,Statue,Harpy,Demon</t>
  </si>
  <si>
    <t>Human,Human,Harpy,Demon</t>
  </si>
  <si>
    <t>Delilah Domino</t>
  </si>
  <si>
    <t>you meddling kiss, err meddling kids, kids!</t>
  </si>
  <si>
    <t>Be Cool, Scooby-Doo!</t>
  </si>
  <si>
    <t>Mystery 101</t>
  </si>
  <si>
    <t>Mitchell Simons,Joe Simons</t>
  </si>
  <si>
    <t>RUN!</t>
  </si>
  <si>
    <t>Kate Micucci</t>
  </si>
  <si>
    <t>Game of Chicken</t>
  </si>
  <si>
    <t>Spirit of the Zatari Warrior</t>
  </si>
  <si>
    <t>Chuck Mangum</t>
  </si>
  <si>
    <t>All Pawns on Deck</t>
  </si>
  <si>
    <t>Sea Creature,Sea Creature</t>
  </si>
  <si>
    <t>Thorn,Dahlia</t>
  </si>
  <si>
    <t>Poodle Justice</t>
  </si>
  <si>
    <t>Carli</t>
  </si>
  <si>
    <t>actually, no, I can't back that up, the odds were pretty much against me in hindsight</t>
  </si>
  <si>
    <t>Grand Scam</t>
  </si>
  <si>
    <t>Ghost of Chip Braverton</t>
  </si>
  <si>
    <t>Dustin Wallswreath</t>
  </si>
  <si>
    <t>Trading Chase</t>
  </si>
  <si>
    <t>Sobek</t>
  </si>
  <si>
    <t>Crocodile</t>
  </si>
  <si>
    <t>Prof. Salazar</t>
  </si>
  <si>
    <t>you medding, and your case crazy and misguised, kids</t>
  </si>
  <si>
    <t>Be Quiet, Scooby-Doo!</t>
  </si>
  <si>
    <t>Crystal Crawler</t>
  </si>
  <si>
    <t>Cave-Monster</t>
  </si>
  <si>
    <t>Colson McCready</t>
  </si>
  <si>
    <t>Party Like It's 1899</t>
  </si>
  <si>
    <t>Headless Count</t>
  </si>
  <si>
    <t>Bradwick Haverall</t>
  </si>
  <si>
    <t>my, dear sweet meddling Daphnie</t>
  </si>
  <si>
    <t>your vile friends</t>
  </si>
  <si>
    <t>Screama Don</t>
  </si>
  <si>
    <t>Ghost of the Prima Don</t>
  </si>
  <si>
    <t>Jasper Crawl</t>
  </si>
  <si>
    <t>Kitchen Frightmare</t>
  </si>
  <si>
    <t>Jack Howard</t>
  </si>
  <si>
    <t>Me, Myself, and A.I.</t>
  </si>
  <si>
    <t>Butler 3000</t>
  </si>
  <si>
    <t>Mallory O'Neill</t>
  </si>
  <si>
    <t>you meddling human meat sacks</t>
  </si>
  <si>
    <t>Area 51 Adjacent</t>
  </si>
  <si>
    <t>General Stall</t>
  </si>
  <si>
    <t>Where There's a Will, There's a Wraith</t>
  </si>
  <si>
    <t>Ruby Lutz, Trudy Lutz</t>
  </si>
  <si>
    <t>slumber partying kids</t>
  </si>
  <si>
    <t>Lego</t>
  </si>
  <si>
    <t>Scooby-Doo! Knight Time Terror</t>
  </si>
  <si>
    <t>Kyle Grimsley</t>
  </si>
  <si>
    <t>and your dog, and that stupid plant</t>
  </si>
  <si>
    <t>Scary Christmas</t>
  </si>
  <si>
    <t>David,Alistair Leventhal</t>
  </si>
  <si>
    <t>oh be quiet we didn't</t>
  </si>
  <si>
    <t>If You Can't Scooby-Doo the Time,Don't Scooby-Doo the Crime</t>
  </si>
  <si>
    <t>Ghost of Stealin' Stan</t>
  </si>
  <si>
    <t>Prisoner</t>
  </si>
  <si>
    <t>Stealin' Stan</t>
  </si>
  <si>
    <t>Gremlin on a Plane</t>
  </si>
  <si>
    <t>Air</t>
  </si>
  <si>
    <t>Ed Johnson</t>
  </si>
  <si>
    <t>you meddiling kids</t>
  </si>
  <si>
    <t>Sorcerer Scks Scare</t>
  </si>
  <si>
    <t>Sorcerer</t>
  </si>
  <si>
    <t>Piero</t>
  </si>
  <si>
    <t>you meddling puppet haters</t>
  </si>
  <si>
    <t>Saga of the Swamp Beast</t>
  </si>
  <si>
    <t>Dwayne</t>
  </si>
  <si>
    <t>that meddling alligator</t>
  </si>
  <si>
    <t>Be Cold, Scooby-Doo!</t>
  </si>
  <si>
    <t>Snow Monster</t>
  </si>
  <si>
    <t>Heidi Ho Swift</t>
  </si>
  <si>
    <t>LEGO Scooby-Doo! Haunted Hollywood</t>
  </si>
  <si>
    <t>Headless Horseman,Mummy,Zombie</t>
  </si>
  <si>
    <t>Headless,Mummy,Zombie</t>
  </si>
  <si>
    <t>Atticus Fink,Boris Carc Jr.</t>
  </si>
  <si>
    <t>mangy mutt</t>
  </si>
  <si>
    <t>Giant Problems</t>
  </si>
  <si>
    <t>Colin McQuaid</t>
  </si>
  <si>
    <t>Boomerang</t>
  </si>
  <si>
    <t>Eating Crow</t>
  </si>
  <si>
    <t>Scarecrow,Scarecrow</t>
  </si>
  <si>
    <t>Jothan,Old Tom</t>
  </si>
  <si>
    <t>Scooby-Doo! and WWE: Curse of the Speed Demon</t>
  </si>
  <si>
    <t>Inferno</t>
  </si>
  <si>
    <t>Triple H,Stephanie McMahon</t>
  </si>
  <si>
    <t>speedster dog</t>
  </si>
  <si>
    <t>Scooby-Doo! Shaggy's Showdown</t>
  </si>
  <si>
    <t>Ghost of Dapper Jack Rogers</t>
  </si>
  <si>
    <t>Cowboy</t>
  </si>
  <si>
    <t>Kyle,Rafe</t>
  </si>
  <si>
    <t>those moddling kids</t>
  </si>
  <si>
    <t>I Scooby Dooby Do</t>
  </si>
  <si>
    <t>Ghost of the Cliff Bride</t>
  </si>
  <si>
    <t>Kimmy's Mother,te's Mother</t>
  </si>
  <si>
    <t>El Bandito</t>
  </si>
  <si>
    <t>Spirit of El Bandito</t>
  </si>
  <si>
    <t>Gustavo</t>
  </si>
  <si>
    <t>kids</t>
  </si>
  <si>
    <t>Into the Mouth Madcap</t>
  </si>
  <si>
    <t>Madcap the Killer Clown</t>
  </si>
  <si>
    <t>Oopsy</t>
  </si>
  <si>
    <t>The Norse Case Scerio</t>
  </si>
  <si>
    <t>Viking Ghosts,Viking Ghosts,Viking Ghosts</t>
  </si>
  <si>
    <t>Dold,Edith,Ranger Mark</t>
  </si>
  <si>
    <t>you meddling kids being excited to eat food out of the trash</t>
  </si>
  <si>
    <t>The People vs. Fred Jones</t>
  </si>
  <si>
    <t>Toxic Mutant</t>
  </si>
  <si>
    <t>Dayton Knight</t>
  </si>
  <si>
    <t>that meddling lawyer didn't discover that suprise envelope with evidence that proved who the toxic mutant really was</t>
  </si>
  <si>
    <t>LEGO Scooby-Doo! Blowout Beach Bash</t>
  </si>
  <si>
    <t>Ghost Pirate,Ghost Pirate</t>
  </si>
  <si>
    <t>Pirate,Pirate</t>
  </si>
  <si>
    <t>Rob Holdout,Laura Holdout,Chad Holdout,Krissy Holdout,Sheriff,Deputy</t>
  </si>
  <si>
    <t>Male,Female,Male,Female,Male,Male</t>
  </si>
  <si>
    <t>our meddling kids</t>
  </si>
  <si>
    <t>Some Fred Time</t>
  </si>
  <si>
    <t>Dorsal Foot</t>
  </si>
  <si>
    <t>Bellington</t>
  </si>
  <si>
    <t>There Wolf</t>
  </si>
  <si>
    <t>Miguel</t>
  </si>
  <si>
    <t>mimes</t>
  </si>
  <si>
    <t>Renn Scare</t>
  </si>
  <si>
    <t>Jester Monster</t>
  </si>
  <si>
    <t>Jester</t>
  </si>
  <si>
    <t>Harvey</t>
  </si>
  <si>
    <t>How to Train Your Coward</t>
  </si>
  <si>
    <t>Sheriff Boon,Paco</t>
  </si>
  <si>
    <t>actually I can't get mad at my little meddling munchkins</t>
  </si>
  <si>
    <t>Worst in Show</t>
  </si>
  <si>
    <t>Houndbeast</t>
  </si>
  <si>
    <t>Estelle Brady</t>
  </si>
  <si>
    <t>I gotta say that very impressive song and dance routine well done</t>
  </si>
  <si>
    <t>plus the meddling stuff</t>
  </si>
  <si>
    <t>Mysteries on the Disorient Express</t>
  </si>
  <si>
    <t>Grim Reaper,Mummy,Tengu,Tarasque,Tzitzimitl,Manticore,Haniver,Hemogoblin</t>
  </si>
  <si>
    <t>Male,Male,Male,Male,Female,Male,Male,Male</t>
  </si>
  <si>
    <t>Undead,Undead,Mythical,Mythical,Magician,Mythical,Mythical,Mythical</t>
  </si>
  <si>
    <t>Skeleton,Mummy,Humanoid,Humanoid,Shaman,Beast,Beast,Goblin</t>
  </si>
  <si>
    <t>Human,Human,Chicken,Turtle,Human,Manticore,Beast,Goblin</t>
  </si>
  <si>
    <t>Tobor,Ichi,Other Spies</t>
  </si>
  <si>
    <t>Halloween</t>
  </si>
  <si>
    <t>Baba Yaga,Baba Yaga House</t>
  </si>
  <si>
    <t>Magician,Possessed Object</t>
  </si>
  <si>
    <t>Witch,House</t>
  </si>
  <si>
    <t>Human,House</t>
  </si>
  <si>
    <t>Mrs. Clune,Mr. Clune</t>
  </si>
  <si>
    <t>The Curse of Kaniaku</t>
  </si>
  <si>
    <t>Kaniaku</t>
  </si>
  <si>
    <t>Mr. Kagawa</t>
  </si>
  <si>
    <t>Vote Velma</t>
  </si>
  <si>
    <t>Ghost of Amos Littlefield</t>
  </si>
  <si>
    <t>Violet Oberon</t>
  </si>
  <si>
    <t>Scroogey Doo</t>
  </si>
  <si>
    <t>Ghost of Jacob Marley,Ghost of Christmas Past,Ghost of Christmas Present,Ghost of Christmas Future</t>
  </si>
  <si>
    <t>Male,Female,Male,Male</t>
  </si>
  <si>
    <t>Dr. Buggly</t>
  </si>
  <si>
    <t>In Space</t>
  </si>
  <si>
    <t>Space Kook</t>
  </si>
  <si>
    <t>Officer Soung</t>
  </si>
  <si>
    <t>Doo Not Distrub</t>
  </si>
  <si>
    <t>Ghost of Mother</t>
  </si>
  <si>
    <t>Josh</t>
  </si>
  <si>
    <t>Silver Scream</t>
  </si>
  <si>
    <t>Ghost of Archie Barnes</t>
  </si>
  <si>
    <t>Lori Logan</t>
  </si>
  <si>
    <t>you meddling with it</t>
  </si>
  <si>
    <t>Fright of Hand</t>
  </si>
  <si>
    <t>Mutant Rabbit</t>
  </si>
  <si>
    <t>Rabbit</t>
  </si>
  <si>
    <t>Saul Twinkelshine,Greg Twinkelshine</t>
  </si>
  <si>
    <t>Greece in the World</t>
  </si>
  <si>
    <t>Arachne</t>
  </si>
  <si>
    <t>Spider</t>
  </si>
  <si>
    <t>Aeslop,Prince Shlemielius</t>
  </si>
  <si>
    <t>the itching</t>
  </si>
  <si>
    <t>Batman: The Brave and the Bold: Bat-Mite Presents: Batman's Strangest Cases!</t>
  </si>
  <si>
    <t>Crimson Cloak</t>
  </si>
  <si>
    <t>Clayface,The Riddler</t>
  </si>
  <si>
    <t>American Goth</t>
  </si>
  <si>
    <t>Plant Monster</t>
  </si>
  <si>
    <t>Bush</t>
  </si>
  <si>
    <t>Dorbin</t>
  </si>
  <si>
    <t>Omelettes Are Forever</t>
  </si>
  <si>
    <t>Minus</t>
  </si>
  <si>
    <t>Bubby,Dillingsley</t>
  </si>
  <si>
    <t>Ghost in the Mystery Machine</t>
  </si>
  <si>
    <t>Dr. Blum,Lori Walsh</t>
  </si>
  <si>
    <t>ughty or Ice</t>
  </si>
  <si>
    <t>Ice Man</t>
  </si>
  <si>
    <t>Mrs. Anja</t>
  </si>
  <si>
    <t>Night of the Upsetting Shorts</t>
  </si>
  <si>
    <t>Grammy Rodgers</t>
  </si>
  <si>
    <t>Junkyard Dogs</t>
  </si>
  <si>
    <t>Trash Monster</t>
  </si>
  <si>
    <t>Officer Mike</t>
  </si>
  <si>
    <t>you meddling little friends</t>
  </si>
  <si>
    <t>Protein Titans 2</t>
  </si>
  <si>
    <t>Ghost Chef</t>
  </si>
  <si>
    <t>Zara,Megan Flemmming</t>
  </si>
  <si>
    <t>blah, blah, blah</t>
  </si>
  <si>
    <t>World of Witchcraft</t>
  </si>
  <si>
    <t>Demon of Salem</t>
  </si>
  <si>
    <t>Mrs. Baker,Carl Baker</t>
  </si>
  <si>
    <t>Professor Huh? Part 1</t>
  </si>
  <si>
    <t>Professor Huh?</t>
  </si>
  <si>
    <t>Random</t>
  </si>
  <si>
    <t>Professor Huh? Part 6 3/4</t>
  </si>
  <si>
    <t>Rose,Rose Henchman,Rose Henchman</t>
  </si>
  <si>
    <t>Female,Male, Male</t>
  </si>
  <si>
    <t>Pizza O'Possumm's</t>
  </si>
  <si>
    <t>Pizza O'Possum</t>
  </si>
  <si>
    <t>Lydia</t>
  </si>
  <si>
    <t>The Curse of Half-Beard's Booty</t>
  </si>
  <si>
    <t>Half-Beard's Ghost</t>
  </si>
  <si>
    <t>Dr.Cutler,Oft-Injured Willy,Karen</t>
  </si>
  <si>
    <t>Supertural</t>
  </si>
  <si>
    <t>Scoobytural</t>
  </si>
  <si>
    <t>Phantasm,Ghost Kid</t>
  </si>
  <si>
    <t>Phantasm,Ghost</t>
  </si>
  <si>
    <t>Jay</t>
  </si>
  <si>
    <t>Daphne &amp; Velma</t>
  </si>
  <si>
    <t>Carol,Tobias Bloom</t>
  </si>
  <si>
    <t>Sarah Jeffery</t>
  </si>
  <si>
    <t>Sarah Gilman</t>
  </si>
  <si>
    <t>Scooby-Doo! and the Gourmet Ghost</t>
  </si>
  <si>
    <t>Red Ghost</t>
  </si>
  <si>
    <t>Rhode Island</t>
  </si>
  <si>
    <t>Henry Metcalf</t>
  </si>
  <si>
    <t>OK K.O.!</t>
  </si>
  <si>
    <t>Monster Party</t>
  </si>
  <si>
    <t>Living Tree</t>
  </si>
  <si>
    <t>Tree</t>
  </si>
  <si>
    <t>Scooby-Doo! and the Curse of the 13th Ghost</t>
  </si>
  <si>
    <t>Asmodeus</t>
  </si>
  <si>
    <t>Mortifer Quinch</t>
  </si>
  <si>
    <t>Scooby-Doo and Guess Who?</t>
  </si>
  <si>
    <t>Revenge of the Swamp Monster</t>
  </si>
  <si>
    <t>Caddy</t>
  </si>
  <si>
    <t>meddling basketball leggendand assist king and bowling aficiodo Christ Paul</t>
  </si>
  <si>
    <t>caddy legend, Shaggy Rodgers</t>
  </si>
  <si>
    <t>A Mystery Solving Gang Divided</t>
  </si>
  <si>
    <t>Civil War Zombie Ghosts</t>
  </si>
  <si>
    <t>Jebb</t>
  </si>
  <si>
    <t>you meddling kids, uh, all 10 of you</t>
  </si>
  <si>
    <t>Peebles' Pet Show of Terrible Terrors!</t>
  </si>
  <si>
    <t>Fish Monster</t>
  </si>
  <si>
    <t>Mr. Peebles</t>
  </si>
  <si>
    <t>Wanda Sykes, and Magilla Gorilla</t>
  </si>
  <si>
    <t>Elementary, My Dear Shaggy!</t>
  </si>
  <si>
    <t>Screaming Skulls of London</t>
  </si>
  <si>
    <t>Skulls</t>
  </si>
  <si>
    <t>Security Gaurd,Beefeater</t>
  </si>
  <si>
    <t>you meddling dustbin lids</t>
  </si>
  <si>
    <t>Scooby-Doo! Return to Zombie Island</t>
  </si>
  <si>
    <t>Zombies,Werecat Simone Lenoir,Werecat Le Dupree,Werecat Jacques,Werecat</t>
  </si>
  <si>
    <t>Undead,Animal,Animal,Animal,Animal</t>
  </si>
  <si>
    <t>Zombie,Werecat,Werecat,Werecat,Werecat</t>
  </si>
  <si>
    <t>Human,Werecat,Werecat,Werecat,Werecat</t>
  </si>
  <si>
    <t>Jack,Linda,Mo,Alan Smithee,Ferry Captain,Male Greeter,Female Greeter</t>
  </si>
  <si>
    <t>Male,Female,Female,Male,Male,Male,Female</t>
  </si>
  <si>
    <t>you-you meddling whipper-sppers</t>
  </si>
  <si>
    <t>Ollie Ollie In-Come Free!</t>
  </si>
  <si>
    <t>Cat Mummy</t>
  </si>
  <si>
    <t>Antique Dealer</t>
  </si>
  <si>
    <t>comedy legend Ricky Gervais</t>
  </si>
  <si>
    <t>The Scooby of a Thousand Faces!</t>
  </si>
  <si>
    <t>Curator</t>
  </si>
  <si>
    <t>Wonder Woman</t>
  </si>
  <si>
    <t>The Cursed Cabinet of Professor Madds Markson</t>
  </si>
  <si>
    <t>Ghost of Madds Markson,Madds Markson Monster</t>
  </si>
  <si>
    <t>Ghost,Mutant</t>
  </si>
  <si>
    <t>Human,Bunny</t>
  </si>
  <si>
    <t>Teller</t>
  </si>
  <si>
    <t>Penn being so hard to fool</t>
  </si>
  <si>
    <t>When Urkel-Bots Go Bad!</t>
  </si>
  <si>
    <t>Technomancer</t>
  </si>
  <si>
    <t>Janitor</t>
  </si>
  <si>
    <t>super-nerd Steven Quincy Urkel</t>
  </si>
  <si>
    <t>The Fastest Food Fiend!</t>
  </si>
  <si>
    <t>Spectral Speedster</t>
  </si>
  <si>
    <t>Monster</t>
  </si>
  <si>
    <t>Bill Tally</t>
  </si>
  <si>
    <t>comedy legend Jim Gaffigan</t>
  </si>
  <si>
    <t>Attack of the Weird Al-Osaurus!</t>
  </si>
  <si>
    <t>Allosaurus,Ceratosarus</t>
  </si>
  <si>
    <t>Pete,Pete</t>
  </si>
  <si>
    <t>you meddling kids, eh</t>
  </si>
  <si>
    <t>musical styles of Weird Al Yanovic</t>
  </si>
  <si>
    <t>Now You Sia, Now You Don't!</t>
  </si>
  <si>
    <t>Sia Doppelganger</t>
  </si>
  <si>
    <t>Sia</t>
  </si>
  <si>
    <t>Sia's Trainer</t>
  </si>
  <si>
    <t>famous sing songwriter Sia</t>
  </si>
  <si>
    <t>Quit Clowning!</t>
  </si>
  <si>
    <t>Pazzo the Ghost Clown</t>
  </si>
  <si>
    <t>A.J. Dobbs</t>
  </si>
  <si>
    <t>What a Night, for a Dark Knight</t>
  </si>
  <si>
    <t>Man-Bat</t>
  </si>
  <si>
    <t>Bat</t>
  </si>
  <si>
    <t>Joker</t>
  </si>
  <si>
    <t>and your talking dog, oh and Batman of course</t>
  </si>
  <si>
    <t>Teen Titans</t>
  </si>
  <si>
    <t>Cartoon Feud</t>
  </si>
  <si>
    <t>Control Freak</t>
  </si>
  <si>
    <t>Obese</t>
  </si>
  <si>
    <t>SCOOB!</t>
  </si>
  <si>
    <t>Rotten Robots,Dick Dastardly,Muttley,Cerberus</t>
  </si>
  <si>
    <t>Mechanical,Super-Villain,Animal,Mythical</t>
  </si>
  <si>
    <t>Robot,Cartoon Villain,Cartoon Villain,Cerberus</t>
  </si>
  <si>
    <t>Robot,Human,Hound,Hound</t>
  </si>
  <si>
    <t>you mismatched medding miscreants</t>
  </si>
  <si>
    <t>Zac Efron</t>
  </si>
  <si>
    <t>Amanda Seyfried</t>
  </si>
  <si>
    <t>Gi Rodriuez</t>
  </si>
  <si>
    <t>Will Forte</t>
  </si>
  <si>
    <t>The Nightmare Ghost of Psychic U!</t>
  </si>
  <si>
    <t>Nightmare Ghost</t>
  </si>
  <si>
    <t>Nightmare</t>
  </si>
  <si>
    <t>Cafeteria Lady</t>
  </si>
  <si>
    <t>Whoopi Goldberg</t>
  </si>
  <si>
    <t>The Sword, the Fox and the Scooby-Doo!</t>
  </si>
  <si>
    <t>Fox Monster</t>
  </si>
  <si>
    <t>Fox</t>
  </si>
  <si>
    <t>Coach Roachner</t>
  </si>
  <si>
    <t>famous actor alumnus Mark Hamill</t>
  </si>
  <si>
    <t>One Minuite Mysteries!</t>
  </si>
  <si>
    <t>Miner Forty-Niner,Ghost of Captain Cutler,Spooky Space Kook,Snow Ghost,Clown,Ghost of Redbeard,Back Knight,Witch,Witch Doctor,Phantom,Creeper,Giant Teddy Bear</t>
  </si>
  <si>
    <t>Male,Male,Male,Male,Male,Male,Male,Female,Male,Male,Male,Male</t>
  </si>
  <si>
    <t>Ancient,Ghost,Extraterrestrial,Animal,Disguised,Ghost,Possessed Object,Magician,Magician,Ghost,Undead,Possessed Object,</t>
  </si>
  <si>
    <t>Miner,Suit,Phantom,Ghost,Clown,Pirate,Suit,Witch,Shaman,Phantom,Zombie,Giant</t>
  </si>
  <si>
    <t>Human,Human,Alien,Snow-Monster,Human,Human,Object,Human,Human,Human,Human,Teddy Bear</t>
  </si>
  <si>
    <t>Hank,Captain Cutler,Henry Bascomb,Mr. Greenway,C.L. Magnus,Mr.Wickles,Simone,Buck Masters,Bluestone the Great,Mr. Carswell,Trickster</t>
  </si>
  <si>
    <t>Male,Male,Male,Male,Male,Male,Female,Male,Male,Male,Male</t>
  </si>
  <si>
    <t>and famour Justice Leaguer and superhero speedster, The Flash</t>
  </si>
  <si>
    <t>Hollywood Knights!</t>
  </si>
  <si>
    <t>Ghost of the Doom Bringer</t>
  </si>
  <si>
    <t>Jimmy</t>
  </si>
  <si>
    <t>famous actor George Takei</t>
  </si>
  <si>
    <t>The New York Underground!</t>
  </si>
  <si>
    <t>Gator Man Monster</t>
  </si>
  <si>
    <t>Poetry Slam Promoter</t>
  </si>
  <si>
    <t>and famous singer/award-winning, multi-platinum, alterte pop maverick, Halsey!</t>
  </si>
  <si>
    <t>Fear the Fire Beast!</t>
  </si>
  <si>
    <t>Fire Monster of Mount Et</t>
  </si>
  <si>
    <t>Fire-Monster</t>
  </si>
  <si>
    <t>Too Many Dummies!</t>
  </si>
  <si>
    <t>Crazy Carl</t>
  </si>
  <si>
    <t>Puppet</t>
  </si>
  <si>
    <t>Baz Bozzington</t>
  </si>
  <si>
    <t>Dance Matron of Mayhem</t>
  </si>
  <si>
    <t>Ghost of Madame Zobrinsky</t>
  </si>
  <si>
    <t>Madame Zobrinsky</t>
  </si>
  <si>
    <t>the hard work and dedication of Maddie Ziegler</t>
  </si>
  <si>
    <t>you meddling kids too</t>
  </si>
  <si>
    <t>The Wedding Witch of Wainsly Hall!</t>
  </si>
  <si>
    <t>Wedding Witch of Wainsly Hall</t>
  </si>
  <si>
    <t>Food Truck Chef Lady</t>
  </si>
  <si>
    <t>famous comedian, Jeff Foxworth</t>
  </si>
  <si>
    <t>A Run Cycle Through Time!</t>
  </si>
  <si>
    <t>Chronobeast,Robo Dooby Doo</t>
  </si>
  <si>
    <t>Animal,Mechanical</t>
  </si>
  <si>
    <t>Humanoid,Robot</t>
  </si>
  <si>
    <t>Chronobeast,Hound</t>
  </si>
  <si>
    <t>Malcolm McDowell</t>
  </si>
  <si>
    <t>you meddling kids who like an idiot I invited here</t>
  </si>
  <si>
    <t>I Put a Hex on You!</t>
  </si>
  <si>
    <t>Ghost of Ester Moonkiller</t>
  </si>
  <si>
    <t>Xander</t>
  </si>
  <si>
    <t>Hex Girls</t>
  </si>
  <si>
    <t>The High School Wolfman's Musical Lament!</t>
  </si>
  <si>
    <t>Christian Slater</t>
  </si>
  <si>
    <t>Space Station Scooby</t>
  </si>
  <si>
    <t>Tardigrade Monster</t>
  </si>
  <si>
    <t>Tardigrade</t>
  </si>
  <si>
    <t>Jacques Pierre,Pierre Jacques</t>
  </si>
  <si>
    <t>science know-it-alls Neil deGrasse Tyson and Bill Nye</t>
  </si>
  <si>
    <t>The Phantom, the Talking Dog and the Hot Hot Hot Sauce!</t>
  </si>
  <si>
    <t>Ghost of Tallis Taggert</t>
  </si>
  <si>
    <t>Captain</t>
  </si>
  <si>
    <t>John Lupointe</t>
  </si>
  <si>
    <t>and country music sensation Kacey Musgraves</t>
  </si>
  <si>
    <t>The Last Inmate!</t>
  </si>
  <si>
    <t>Ghost of Jean Lebeau</t>
  </si>
  <si>
    <t>Jeremy Snickerson,Jeanene Snickersen</t>
  </si>
  <si>
    <t>The Horrible Haunted Hospital of Dr. Phineas Phrag!</t>
  </si>
  <si>
    <t>Phineas Phrag Monster</t>
  </si>
  <si>
    <t>Big Bob McAllister</t>
  </si>
  <si>
    <t>comedic stylings of famous actor and comedian, Kristen Schaal</t>
  </si>
  <si>
    <t>The Hot Dog Dog!</t>
  </si>
  <si>
    <t>Grled One</t>
  </si>
  <si>
    <t>Living</t>
  </si>
  <si>
    <t>Big Eddy Eats</t>
  </si>
  <si>
    <t>competitive eating champ, Joey Chestnut</t>
  </si>
  <si>
    <t>A Moveable Mystery!</t>
  </si>
  <si>
    <t>Cache Blanc</t>
  </si>
  <si>
    <t>world famous super model Gigi Hadid</t>
  </si>
  <si>
    <t>The Feast of Dr. Frankenfooder!</t>
  </si>
  <si>
    <t>Frankenfooder Monster</t>
  </si>
  <si>
    <t>Fruit</t>
  </si>
  <si>
    <t>Germany</t>
  </si>
  <si>
    <t>Alton Brown</t>
  </si>
  <si>
    <t>well, me, I guess</t>
  </si>
  <si>
    <t>A Fashion Nightmare</t>
  </si>
  <si>
    <t>Elevator Operator Ghost</t>
  </si>
  <si>
    <t>Marla</t>
  </si>
  <si>
    <t>and style icon Tim Gunn</t>
  </si>
  <si>
    <t>Scooby on Ice!</t>
  </si>
  <si>
    <t>Snow Devil</t>
  </si>
  <si>
    <t>Johann Stever</t>
  </si>
  <si>
    <t>und famous figure-skating champion and gold medalist Tara Lipinski</t>
  </si>
  <si>
    <t>Caveman on the Half-Pipe</t>
  </si>
  <si>
    <t>Colorado</t>
  </si>
  <si>
    <t>Ski Instructor</t>
  </si>
  <si>
    <t>gold medalist snowboard champion Chloe Kim</t>
  </si>
  <si>
    <t>The Crown Jewel of Boxing!</t>
  </si>
  <si>
    <t>Kentucky</t>
  </si>
  <si>
    <t>Caterer</t>
  </si>
  <si>
    <t>boxing legend Laila Ali</t>
  </si>
  <si>
    <t>The Internet on Haunted House Hill!</t>
  </si>
  <si>
    <t>Ghost of Charles M. Thraber</t>
  </si>
  <si>
    <t>Caretaker</t>
  </si>
  <si>
    <t>video-making multimedia star Liza Koshy</t>
  </si>
  <si>
    <t>The 7th Inning Scare!</t>
  </si>
  <si>
    <t>Zombie Mascot</t>
  </si>
  <si>
    <t>Yak</t>
  </si>
  <si>
    <t>Macklemore,Bevin</t>
  </si>
  <si>
    <t>talking dog</t>
  </si>
  <si>
    <t>The Dreaded Remake of Jekyll &amp; Hyde!</t>
  </si>
  <si>
    <t>Hyde Monster,Mummy,Dinosaur,Giant Manta Ray</t>
  </si>
  <si>
    <t>Disguised,Undead,Animal,Animal</t>
  </si>
  <si>
    <t>Split-Persolity,Mummy,Dinosaur,Giant</t>
  </si>
  <si>
    <t>Human,Human,Dinosaur,Manta Ray</t>
  </si>
  <si>
    <t>Tabitha</t>
  </si>
  <si>
    <t>actress, singer, dancer and comedian Sandy Duncan</t>
  </si>
  <si>
    <t>Happy Halloween, Scooby-Doo!</t>
  </si>
  <si>
    <t>Alpha Jackal-Lantern,Jackal-Lanterns</t>
  </si>
  <si>
    <t>Plant,Plant</t>
  </si>
  <si>
    <t>Giant,Mutant</t>
  </si>
  <si>
    <t>Pumpkin,Pumpkin</t>
  </si>
  <si>
    <t>Dr. Crain,Sheriff</t>
  </si>
  <si>
    <t>Scooby-Doo! The Sword and the Scoob</t>
  </si>
  <si>
    <t>Morgan le Fay,Black Knight</t>
  </si>
  <si>
    <t>Sorceress,Suit</t>
  </si>
  <si>
    <t>Mrs. Wentworth</t>
  </si>
  <si>
    <t>and</t>
  </si>
  <si>
    <t>Dark Diner of Route 66!</t>
  </si>
  <si>
    <t>Mud Men,Mud Men,Mud Men</t>
  </si>
  <si>
    <t>Possessed Object,Possessed Object,Possessed Object</t>
  </si>
  <si>
    <t>Mud,Mud,Mud</t>
  </si>
  <si>
    <t>Waitress,Cook.Janitor</t>
  </si>
  <si>
    <t>and siner-songwriter, musician and rock god, Axl Rose</t>
  </si>
  <si>
    <t>Total Jeopardy!</t>
  </si>
  <si>
    <t>Max Kilobyte</t>
  </si>
  <si>
    <t>Cameraman</t>
  </si>
  <si>
    <t>and famed TV persolity and game show host, Alex Trebek</t>
  </si>
  <si>
    <t>Scooby Facts</t>
  </si>
  <si>
    <t>Episodes</t>
  </si>
  <si>
    <t>Seasons</t>
  </si>
  <si>
    <t>Min Rating</t>
  </si>
  <si>
    <t>Avg Rating</t>
  </si>
  <si>
    <t>Max Rating</t>
  </si>
  <si>
    <t>First Date Broadcast</t>
  </si>
  <si>
    <t>Last Date Broadcast</t>
  </si>
  <si>
    <t>Decade Aired</t>
  </si>
  <si>
    <t>Total</t>
  </si>
  <si>
    <t>Episode Index</t>
  </si>
  <si>
    <t>Episode Name</t>
  </si>
  <si>
    <t>IMDB Rating</t>
  </si>
  <si>
    <t>VLOOKUP([Index to look up], [Whole table with Index as the first column], [Offset of column you want to return], [0=Exact, 1=Approx Match])</t>
  </si>
  <si>
    <t>XLOOKUP([Index to look up], [Column in table matching Index], [Column you want to return], [Value if no match],[Match Type])</t>
  </si>
  <si>
    <t>Min IMDB</t>
  </si>
  <si>
    <t>INDEX + MATCH Array Formulas (Use &lt;shift&gt;&lt;Ctrl&gt;&lt;Enter&gt;)</t>
  </si>
  <si>
    <t>Multiple values may match; the first is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</si>
</sst>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9" fillId="0" borderId="0" xfId="0" applyFont="1"/>
    <xf numFmtId="14" fontId="19" fillId="0" borderId="0" xfId="0" applyNumberFormat="1" applyFont="1"/>
    <xf numFmtId="0" fontId="13" fillId="33" borderId="0" xfId="0" applyFont="1" applyFill="1"/>
    <xf numFmtId="0" fontId="13" fillId="33" borderId="0" xfId="0" applyFont="1" applyFill="1" applyAlignment="1">
      <alignment horizontal="right"/>
    </xf>
    <xf numFmtId="0" fontId="0" fillId="34" borderId="0" xfId="0" applyFill="1"/>
    <xf numFmtId="164" fontId="0" fillId="34" borderId="0" xfId="1" applyNumberFormat="1" applyFont="1" applyFill="1"/>
    <xf numFmtId="0" fontId="17" fillId="33" borderId="0" xfId="0" applyFont="1" applyFill="1"/>
    <xf numFmtId="0" fontId="16" fillId="0" borderId="0" xfId="0" applyFont="1"/>
    <xf numFmtId="0" fontId="0" fillId="35" borderId="0" xfId="0" applyFill="1"/>
    <xf numFmtId="164" fontId="0" fillId="35" borderId="0" xfId="1" applyNumberFormat="1" applyFont="1" applyFill="1"/>
    <xf numFmtId="0" fontId="19" fillId="36" borderId="0" xfId="0" applyFont="1" applyFill="1"/>
    <xf numFmtId="0" fontId="17" fillId="33" borderId="0" xfId="0" applyFont="1" applyFill="1" applyAlignment="1">
      <alignment horizontal="center"/>
    </xf>
    <xf numFmtId="0" fontId="18" fillId="0" borderId="0" xfId="0" quotePrefix="1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3" fillId="33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Scooby Episodes By</a:t>
            </a:r>
            <a:r>
              <a:rPr lang="en-US" baseline="0"/>
              <a:t> Decade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Summary!$E$14</c:f>
              <c:strCache>
                <c:ptCount val="1"/>
                <c:pt idx="0">
                  <c:v>Episodes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Summary!$F$11:$L$11</c:f>
              <c:numCache>
                <c:formatCode>General</c:formatCode>
                <c:ptCount val="7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  <c:pt idx="4">
                  <c:v>2000</c:v>
                </c:pt>
                <c:pt idx="5">
                  <c:v>2010</c:v>
                </c:pt>
                <c:pt idx="6">
                  <c:v>2020</c:v>
                </c:pt>
              </c:numCache>
            </c:numRef>
          </c:cat>
          <c:val>
            <c:numRef>
              <c:f>Summary!$F$14:$L$14</c:f>
              <c:numCache>
                <c:formatCode>General</c:formatCode>
                <c:ptCount val="7"/>
                <c:pt idx="0">
                  <c:v>15</c:v>
                </c:pt>
                <c:pt idx="1">
                  <c:v>141</c:v>
                </c:pt>
                <c:pt idx="2">
                  <c:v>168</c:v>
                </c:pt>
                <c:pt idx="3">
                  <c:v>14</c:v>
                </c:pt>
                <c:pt idx="4">
                  <c:v>84</c:v>
                </c:pt>
                <c:pt idx="5">
                  <c:v>150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5-4BA9-A8B4-81973CE4C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27"/>
        <c:axId val="1413834800"/>
        <c:axId val="1413837712"/>
      </c:barChart>
      <c:lineChart>
        <c:grouping val="standard"/>
        <c:varyColors val="0"/>
        <c:ser>
          <c:idx val="1"/>
          <c:order val="1"/>
          <c:tx>
            <c:strRef>
              <c:f>Summary!$E$15</c:f>
              <c:strCache>
                <c:ptCount val="1"/>
                <c:pt idx="0">
                  <c:v>Avg Rating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Summary!$F$11:$L$11</c:f>
              <c:numCache>
                <c:formatCode>General</c:formatCode>
                <c:ptCount val="7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  <c:pt idx="4">
                  <c:v>2000</c:v>
                </c:pt>
                <c:pt idx="5">
                  <c:v>2010</c:v>
                </c:pt>
                <c:pt idx="6">
                  <c:v>2020</c:v>
                </c:pt>
              </c:numCache>
            </c:numRef>
          </c:cat>
          <c:val>
            <c:numRef>
              <c:f>Summary!$F$15:$L$15</c:f>
              <c:numCache>
                <c:formatCode>_(* #,##0.0_);_(* \(#,##0.0\);_(* "-"??_);_(@_)</c:formatCode>
                <c:ptCount val="7"/>
                <c:pt idx="0">
                  <c:v>8.0933333333333337</c:v>
                </c:pt>
                <c:pt idx="1">
                  <c:v>7.2695035460992905</c:v>
                </c:pt>
                <c:pt idx="2">
                  <c:v>7.2196428571428601</c:v>
                </c:pt>
                <c:pt idx="3">
                  <c:v>7.0857142857142872</c:v>
                </c:pt>
                <c:pt idx="4">
                  <c:v>6.6857142857142833</c:v>
                </c:pt>
                <c:pt idx="5">
                  <c:v>7.5746666666666682</c:v>
                </c:pt>
                <c:pt idx="6">
                  <c:v>3.9709677419354836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5-4BA9-A8B4-81973CE4C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0006368"/>
        <c:axId val="1709999712"/>
      </c:lineChart>
      <c:catAx>
        <c:axId val="141383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837712"/>
        <c:crosses val="autoZero"/>
        <c:auto val="1"/>
        <c:lblAlgn val="ctr"/>
        <c:lblOffset val="100"/>
        <c:noMultiLvlLbl val="0"/>
      </c:catAx>
      <c:valAx>
        <c:axId val="141383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834800"/>
        <c:crosses val="autoZero"/>
        <c:crossBetween val="between"/>
      </c:valAx>
      <c:valAx>
        <c:axId val="1709999712"/>
        <c:scaling>
          <c:orientation val="minMax"/>
        </c:scaling>
        <c:delete val="0"/>
        <c:axPos val="r"/>
        <c:numFmt formatCode="_(* #,##0.0_);_(* \(#,##0.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006368"/>
        <c:crosses val="max"/>
        <c:crossBetween val="between"/>
      </c:valAx>
      <c:catAx>
        <c:axId val="1710006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099997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596265</xdr:colOff>
      <xdr:row>0</xdr:row>
      <xdr:rowOff>15240</xdr:rowOff>
    </xdr:from>
    <xdr:to>
      <xdr:col>12</xdr:col>
      <xdr:colOff>590550</xdr:colOff>
      <xdr:row>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353A2B-E759-4C72-EB3D-F355C56C9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ooby" displayName="Scooby" ref="A1:BW604" totalsRowShown="0">
  <autoFilter ref="A1:BW604" xr:uid="{00000000-0009-0000-0100-000001000000}"/>
  <tableColumns count="75">
    <tableColumn id="1" xr3:uid="{00000000-0010-0000-0000-000001000000}" name="index"/>
    <tableColumn id="2" xr3:uid="{00000000-0010-0000-0000-000002000000}" name="series_me"/>
    <tableColumn id="3" xr3:uid="{00000000-0010-0000-0000-000003000000}" name="network"/>
    <tableColumn id="4" xr3:uid="{00000000-0010-0000-0000-000004000000}" name="season"/>
    <tableColumn id="5" xr3:uid="{00000000-0010-0000-0000-000005000000}" name="title"/>
    <tableColumn id="6" xr3:uid="{00000000-0010-0000-0000-000006000000}" name="imdb"/>
    <tableColumn id="7" xr3:uid="{00000000-0010-0000-0000-000007000000}" name="engagement"/>
    <tableColumn id="8" xr3:uid="{00000000-0010-0000-0000-000008000000}" name="date_aired" dataDxfId="0"/>
    <tableColumn id="9" xr3:uid="{00000000-0010-0000-0000-000009000000}" name="run_time"/>
    <tableColumn id="10" xr3:uid="{00000000-0010-0000-0000-00000A000000}" name="format"/>
    <tableColumn id="11" xr3:uid="{00000000-0010-0000-0000-00000B000000}" name="monster_me"/>
    <tableColumn id="12" xr3:uid="{00000000-0010-0000-0000-00000C000000}" name="monster_gender"/>
    <tableColumn id="13" xr3:uid="{00000000-0010-0000-0000-00000D000000}" name="monster_type"/>
    <tableColumn id="14" xr3:uid="{00000000-0010-0000-0000-00000E000000}" name="monster_subtype"/>
    <tableColumn id="15" xr3:uid="{00000000-0010-0000-0000-00000F000000}" name="monster_species"/>
    <tableColumn id="16" xr3:uid="{00000000-0010-0000-0000-000010000000}" name="monster_real"/>
    <tableColumn id="17" xr3:uid="{00000000-0010-0000-0000-000011000000}" name="monster_amount"/>
    <tableColumn id="18" xr3:uid="{00000000-0010-0000-0000-000012000000}" name="caught_fred"/>
    <tableColumn id="19" xr3:uid="{00000000-0010-0000-0000-000013000000}" name="caught_daphnie"/>
    <tableColumn id="20" xr3:uid="{00000000-0010-0000-0000-000014000000}" name="caught_velma"/>
    <tableColumn id="21" xr3:uid="{00000000-0010-0000-0000-000015000000}" name="caught_shaggy"/>
    <tableColumn id="22" xr3:uid="{00000000-0010-0000-0000-000016000000}" name="caught_scooby"/>
    <tableColumn id="23" xr3:uid="{00000000-0010-0000-0000-000017000000}" name="captured_fred"/>
    <tableColumn id="24" xr3:uid="{00000000-0010-0000-0000-000018000000}" name="captured_daphnie"/>
    <tableColumn id="25" xr3:uid="{00000000-0010-0000-0000-000019000000}" name="captured_velma"/>
    <tableColumn id="26" xr3:uid="{00000000-0010-0000-0000-00001A000000}" name="captured_shaggy"/>
    <tableColumn id="27" xr3:uid="{00000000-0010-0000-0000-00001B000000}" name="captured_scooby"/>
    <tableColumn id="28" xr3:uid="{00000000-0010-0000-0000-00001C000000}" name="unmask_fred"/>
    <tableColumn id="29" xr3:uid="{00000000-0010-0000-0000-00001D000000}" name="unmask_daphnie"/>
    <tableColumn id="30" xr3:uid="{00000000-0010-0000-0000-00001E000000}" name="unmask_velma"/>
    <tableColumn id="31" xr3:uid="{00000000-0010-0000-0000-00001F000000}" name="unmask_shaggy"/>
    <tableColumn id="32" xr3:uid="{00000000-0010-0000-0000-000020000000}" name="unmask_scooby"/>
    <tableColumn id="33" xr3:uid="{00000000-0010-0000-0000-000021000000}" name="sck_fred"/>
    <tableColumn id="34" xr3:uid="{00000000-0010-0000-0000-000022000000}" name="sck_daphnie"/>
    <tableColumn id="35" xr3:uid="{00000000-0010-0000-0000-000023000000}" name="sck_velma"/>
    <tableColumn id="36" xr3:uid="{00000000-0010-0000-0000-000024000000}" name="sck_shaggy"/>
    <tableColumn id="37" xr3:uid="{00000000-0010-0000-0000-000025000000}" name="sck_scooby"/>
    <tableColumn id="38" xr3:uid="{00000000-0010-0000-0000-000026000000}" name="unmask_other"/>
    <tableColumn id="39" xr3:uid="{00000000-0010-0000-0000-000027000000}" name="caught_other"/>
    <tableColumn id="40" xr3:uid="{00000000-0010-0000-0000-000028000000}" name="caught_not"/>
    <tableColumn id="41" xr3:uid="{00000000-0010-0000-0000-000029000000}" name="trap_work_first"/>
    <tableColumn id="42" xr3:uid="{00000000-0010-0000-0000-00002A000000}" name="setting_terrain"/>
    <tableColumn id="43" xr3:uid="{00000000-0010-0000-0000-00002B000000}" name="setting_country_state"/>
    <tableColumn id="44" xr3:uid="{00000000-0010-0000-0000-00002C000000}" name="suspects_amount"/>
    <tableColumn id="45" xr3:uid="{00000000-0010-0000-0000-00002D000000}" name="non_suspect"/>
    <tableColumn id="46" xr3:uid="{00000000-0010-0000-0000-00002E000000}" name="arrested"/>
    <tableColumn id="47" xr3:uid="{00000000-0010-0000-0000-00002F000000}" name="culprit_me"/>
    <tableColumn id="48" xr3:uid="{00000000-0010-0000-0000-000030000000}" name="culprit_gender"/>
    <tableColumn id="49" xr3:uid="{00000000-0010-0000-0000-000031000000}" name="culprit_amount"/>
    <tableColumn id="50" xr3:uid="{00000000-0010-0000-0000-000032000000}" name="motive"/>
    <tableColumn id="51" xr3:uid="{00000000-0010-0000-0000-000033000000}" name="if_it_wasnt_for"/>
    <tableColumn id="52" xr3:uid="{00000000-0010-0000-0000-000034000000}" name="and_that"/>
    <tableColumn id="53" xr3:uid="{00000000-0010-0000-0000-000035000000}" name="door_gag"/>
    <tableColumn id="54" xr3:uid="{00000000-0010-0000-0000-000036000000}" name="number_of_scks"/>
    <tableColumn id="55" xr3:uid="{00000000-0010-0000-0000-000037000000}" name="split_up"/>
    <tableColumn id="56" xr3:uid="{00000000-0010-0000-0000-000038000000}" name="another_mystery"/>
    <tableColumn id="57" xr3:uid="{00000000-0010-0000-0000-000039000000}" name="set_a_trap"/>
    <tableColumn id="58" xr3:uid="{00000000-0010-0000-0000-00003A000000}" name="jeepers"/>
    <tableColumn id="59" xr3:uid="{00000000-0010-0000-0000-00003B000000}" name="jinkies"/>
    <tableColumn id="60" xr3:uid="{00000000-0010-0000-0000-00003C000000}" name="my_glasses"/>
    <tableColumn id="61" xr3:uid="{00000000-0010-0000-0000-00003D000000}" name="just_about_wrapped_up"/>
    <tableColumn id="62" xr3:uid="{00000000-0010-0000-0000-00003E000000}" name="zoinks"/>
    <tableColumn id="63" xr3:uid="{00000000-0010-0000-0000-00003F000000}" name="groovy"/>
    <tableColumn id="64" xr3:uid="{00000000-0010-0000-0000-000040000000}" name="scooby_doo_where_are_you"/>
    <tableColumn id="65" xr3:uid="{00000000-0010-0000-0000-000041000000}" name="rooby_rooby_roo"/>
    <tableColumn id="66" xr3:uid="{00000000-0010-0000-0000-000042000000}" name="batman"/>
    <tableColumn id="67" xr3:uid="{00000000-0010-0000-0000-000043000000}" name="scooby_dum"/>
    <tableColumn id="68" xr3:uid="{00000000-0010-0000-0000-000044000000}" name="scrappy_doo"/>
    <tableColumn id="69" xr3:uid="{00000000-0010-0000-0000-000045000000}" name="hex_girls"/>
    <tableColumn id="70" xr3:uid="{00000000-0010-0000-0000-000046000000}" name="blue_falcon"/>
    <tableColumn id="71" xr3:uid="{00000000-0010-0000-0000-000047000000}" name="fred_va"/>
    <tableColumn id="72" xr3:uid="{00000000-0010-0000-0000-000048000000}" name="daphnie_va"/>
    <tableColumn id="73" xr3:uid="{00000000-0010-0000-0000-000049000000}" name="velma_va"/>
    <tableColumn id="74" xr3:uid="{00000000-0010-0000-0000-00004A000000}" name="shaggy_va"/>
    <tableColumn id="75" xr3:uid="{00000000-0010-0000-0000-00004B000000}" name="scooby_v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5"/>
  <sheetViews>
    <sheetView showGridLines="0" workbookViewId="0">
      <selection activeCell="B17" sqref="B17"/>
    </sheetView>
  </sheetViews>
  <sheetFormatPr defaultRowHeight="14.4" outlineLevelRow="1" x14ac:dyDescent="0.3"/>
  <cols>
    <col min="2" max="2" width="21.5546875" customWidth="1"/>
    <col min="3" max="3" width="9.5546875" bestFit="1" customWidth="1"/>
    <col min="5" max="5" width="15.109375" customWidth="1"/>
    <col min="6" max="12" width="10.5546875" bestFit="1" customWidth="1"/>
  </cols>
  <sheetData>
    <row r="1" spans="2:13" ht="57.6" customHeight="1" x14ac:dyDescent="0.3"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2:13" x14ac:dyDescent="0.3">
      <c r="B2" s="15" t="s">
        <v>2480</v>
      </c>
      <c r="C2" s="15"/>
    </row>
    <row r="3" spans="2:13" x14ac:dyDescent="0.3">
      <c r="B3" t="s">
        <v>2481</v>
      </c>
      <c r="C3" s="3">
        <f>COUNT(Scooby[index])</f>
        <v>603</v>
      </c>
    </row>
    <row r="4" spans="2:13" x14ac:dyDescent="0.3">
      <c r="B4" t="s">
        <v>2482</v>
      </c>
      <c r="C4" s="3">
        <f>COUNT(_xlfn.UNIQUE(Scooby[season]))</f>
        <v>4</v>
      </c>
    </row>
    <row r="5" spans="2:13" x14ac:dyDescent="0.3">
      <c r="B5" t="s">
        <v>2483</v>
      </c>
      <c r="C5" s="2">
        <f>_xlfn.MINIFS(Scooby[imdb], Scooby[imdb],"&gt;"&amp;0)</f>
        <v>4.2</v>
      </c>
    </row>
    <row r="6" spans="2:13" x14ac:dyDescent="0.3">
      <c r="B6" t="s">
        <v>2484</v>
      </c>
      <c r="C6" s="2">
        <f>AVERAGE(Scooby[imdb])</f>
        <v>7.0968490878938573</v>
      </c>
    </row>
    <row r="7" spans="2:13" x14ac:dyDescent="0.3">
      <c r="B7" t="s">
        <v>2485</v>
      </c>
      <c r="C7" s="2">
        <f>MAX(Scooby[imdb])</f>
        <v>9.6</v>
      </c>
    </row>
    <row r="8" spans="2:13" x14ac:dyDescent="0.3">
      <c r="B8" t="s">
        <v>2486</v>
      </c>
      <c r="C8" s="1">
        <f>MIN(Scooby[date_aired])</f>
        <v>25459</v>
      </c>
    </row>
    <row r="9" spans="2:13" x14ac:dyDescent="0.3">
      <c r="B9" t="s">
        <v>2487</v>
      </c>
      <c r="C9" s="1">
        <f>MAX(Scooby[date_aired])</f>
        <v>44252</v>
      </c>
    </row>
    <row r="10" spans="2:13" x14ac:dyDescent="0.3">
      <c r="E10" s="6"/>
      <c r="F10" s="18" t="s">
        <v>2488</v>
      </c>
      <c r="G10" s="18"/>
      <c r="H10" s="18"/>
      <c r="I10" s="18"/>
      <c r="J10" s="18"/>
      <c r="K10" s="18"/>
      <c r="L10" s="18"/>
      <c r="M10" s="18"/>
    </row>
    <row r="11" spans="2:13" x14ac:dyDescent="0.3">
      <c r="E11" s="6"/>
      <c r="F11" s="6">
        <f t="shared" ref="F11:L11" si="0">YEAR(F12)</f>
        <v>1960</v>
      </c>
      <c r="G11" s="6">
        <f t="shared" si="0"/>
        <v>1970</v>
      </c>
      <c r="H11" s="6">
        <f t="shared" si="0"/>
        <v>1980</v>
      </c>
      <c r="I11" s="6">
        <f t="shared" si="0"/>
        <v>1990</v>
      </c>
      <c r="J11" s="6">
        <f t="shared" si="0"/>
        <v>2000</v>
      </c>
      <c r="K11" s="6">
        <f t="shared" si="0"/>
        <v>2010</v>
      </c>
      <c r="L11" s="6">
        <f t="shared" si="0"/>
        <v>2020</v>
      </c>
      <c r="M11" s="7" t="s">
        <v>2489</v>
      </c>
    </row>
    <row r="12" spans="2:13" s="4" customFormat="1" hidden="1" outlineLevel="1" x14ac:dyDescent="0.3">
      <c r="F12" s="5">
        <f>DATE(ROUNDDOWN(YEAR(C8),-1),1,1)</f>
        <v>21916</v>
      </c>
      <c r="G12" s="5">
        <f t="shared" ref="G12:L12" si="1">F13+1</f>
        <v>25569</v>
      </c>
      <c r="H12" s="5">
        <f t="shared" si="1"/>
        <v>29221</v>
      </c>
      <c r="I12" s="5">
        <f t="shared" si="1"/>
        <v>32874</v>
      </c>
      <c r="J12" s="5">
        <f t="shared" si="1"/>
        <v>36526</v>
      </c>
      <c r="K12" s="5">
        <f t="shared" si="1"/>
        <v>40179</v>
      </c>
      <c r="L12" s="5">
        <f t="shared" si="1"/>
        <v>43831</v>
      </c>
    </row>
    <row r="13" spans="2:13" s="4" customFormat="1" hidden="1" outlineLevel="1" x14ac:dyDescent="0.3">
      <c r="F13" s="5">
        <f t="shared" ref="F13:L13" si="2">DATE(YEAR(F12)+9,12,31)</f>
        <v>25568</v>
      </c>
      <c r="G13" s="5">
        <f t="shared" si="2"/>
        <v>29220</v>
      </c>
      <c r="H13" s="5">
        <f t="shared" si="2"/>
        <v>32873</v>
      </c>
      <c r="I13" s="5">
        <f t="shared" si="2"/>
        <v>36525</v>
      </c>
      <c r="J13" s="5">
        <f t="shared" si="2"/>
        <v>40178</v>
      </c>
      <c r="K13" s="5">
        <f t="shared" si="2"/>
        <v>43830</v>
      </c>
      <c r="L13" s="5">
        <f t="shared" si="2"/>
        <v>47483</v>
      </c>
    </row>
    <row r="14" spans="2:13" collapsed="1" x14ac:dyDescent="0.3">
      <c r="E14" s="8" t="s">
        <v>2481</v>
      </c>
      <c r="F14" s="8">
        <f>COUNTIFS(Scooby[date_aired],"&gt;="&amp;F12,Scooby[date_aired],"&lt;="&amp;F13)</f>
        <v>15</v>
      </c>
      <c r="G14" s="8">
        <f>COUNTIFS(Scooby[date_aired],"&gt;="&amp;G12,Scooby[date_aired],"&lt;="&amp;G13)</f>
        <v>141</v>
      </c>
      <c r="H14" s="8">
        <f>COUNTIFS(Scooby[date_aired],"&gt;="&amp;H12,Scooby[date_aired],"&lt;="&amp;H13)</f>
        <v>168</v>
      </c>
      <c r="I14" s="8">
        <f>COUNTIFS(Scooby[date_aired],"&gt;="&amp;I12,Scooby[date_aired],"&lt;="&amp;I13)</f>
        <v>14</v>
      </c>
      <c r="J14" s="8">
        <f>COUNTIFS(Scooby[date_aired],"&gt;="&amp;J12,Scooby[date_aired],"&lt;="&amp;J13)</f>
        <v>84</v>
      </c>
      <c r="K14" s="8">
        <f>COUNTIFS(Scooby[date_aired],"&gt;="&amp;K12,Scooby[date_aired],"&lt;="&amp;K13)</f>
        <v>150</v>
      </c>
      <c r="L14" s="8">
        <f>COUNTIFS(Scooby[date_aired],"&gt;="&amp;L12,Scooby[date_aired],"&lt;="&amp;L13)</f>
        <v>31</v>
      </c>
      <c r="M14" s="8">
        <f>SUM(F14:L14)</f>
        <v>603</v>
      </c>
    </row>
    <row r="15" spans="2:13" x14ac:dyDescent="0.3">
      <c r="E15" s="8" t="s">
        <v>2484</v>
      </c>
      <c r="F15" s="9">
        <f>AVERAGEIFS(Scooby[imdb],Scooby[date_aired],"&gt;="&amp;F12,Scooby[date_aired],"&lt;="&amp;F13)</f>
        <v>8.0933333333333337</v>
      </c>
      <c r="G15" s="9">
        <f>AVERAGEIFS(Scooby[imdb],Scooby[date_aired],"&gt;="&amp;G12,Scooby[date_aired],"&lt;="&amp;G13)</f>
        <v>7.2695035460992905</v>
      </c>
      <c r="H15" s="9">
        <f>AVERAGEIFS(Scooby[imdb],Scooby[date_aired],"&gt;="&amp;H12,Scooby[date_aired],"&lt;="&amp;H13)</f>
        <v>7.2196428571428601</v>
      </c>
      <c r="I15" s="9">
        <f>AVERAGEIFS(Scooby[imdb],Scooby[date_aired],"&gt;="&amp;I12,Scooby[date_aired],"&lt;="&amp;I13)</f>
        <v>7.0857142857142872</v>
      </c>
      <c r="J15" s="9">
        <f>AVERAGEIFS(Scooby[imdb],Scooby[date_aired],"&gt;="&amp;J12,Scooby[date_aired],"&lt;="&amp;J13)</f>
        <v>6.6857142857142833</v>
      </c>
      <c r="K15" s="9">
        <f>AVERAGEIFS(Scooby[imdb],Scooby[date_aired],"&gt;="&amp;K12,Scooby[date_aired],"&lt;="&amp;K13)</f>
        <v>7.5746666666666682</v>
      </c>
      <c r="L15" s="9">
        <f>AVERAGEIFS(Scooby[imdb],Scooby[date_aired],"&gt;="&amp;L12,Scooby[date_aired],"&lt;="&amp;L13)</f>
        <v>3.9709677419354836</v>
      </c>
      <c r="M15" s="9">
        <f>SUM(F15:L15)</f>
        <v>47.899542716606206</v>
      </c>
    </row>
  </sheetData>
  <mergeCells count="3">
    <mergeCell ref="B2:C2"/>
    <mergeCell ref="B1:M1"/>
    <mergeCell ref="F10:M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604"/>
  <sheetViews>
    <sheetView topLeftCell="B64" workbookViewId="0">
      <selection activeCell="AO1" sqref="AO1"/>
    </sheetView>
  </sheetViews>
  <sheetFormatPr defaultRowHeight="14.4" x14ac:dyDescent="0.3"/>
  <cols>
    <col min="1" max="1" width="7.77734375" customWidth="1"/>
    <col min="2" max="2" width="40.5546875" bestFit="1" customWidth="1"/>
    <col min="3" max="3" width="18.88671875" bestFit="1" customWidth="1"/>
    <col min="4" max="4" width="9.44140625" bestFit="1" customWidth="1"/>
    <col min="5" max="5" width="69.88671875" bestFit="1" customWidth="1"/>
    <col min="6" max="6" width="7.33203125" customWidth="1"/>
    <col min="7" max="7" width="13.77734375" customWidth="1"/>
    <col min="8" max="8" width="12.21875" customWidth="1"/>
    <col min="9" max="9" width="10.88671875" customWidth="1"/>
    <col min="10" max="10" width="20.77734375" bestFit="1" customWidth="1"/>
    <col min="11" max="11" width="196.6640625" bestFit="1" customWidth="1"/>
    <col min="12" max="12" width="104.33203125" bestFit="1" customWidth="1"/>
    <col min="13" max="13" width="160.5546875" bestFit="1" customWidth="1"/>
    <col min="14" max="14" width="180.21875" bestFit="1" customWidth="1"/>
    <col min="15" max="15" width="143.5546875" bestFit="1" customWidth="1"/>
    <col min="16" max="16" width="14.44140625" customWidth="1"/>
    <col min="17" max="17" width="17.77734375" customWidth="1"/>
    <col min="18" max="18" width="13.21875" customWidth="1"/>
    <col min="19" max="19" width="16.6640625" customWidth="1"/>
    <col min="20" max="20" width="14.88671875" customWidth="1"/>
    <col min="21" max="21" width="15.44140625" customWidth="1"/>
    <col min="22" max="22" width="15.5546875" customWidth="1"/>
    <col min="23" max="23" width="15.109375" customWidth="1"/>
    <col min="24" max="24" width="18.6640625" customWidth="1"/>
    <col min="25" max="25" width="16.77734375" customWidth="1"/>
    <col min="26" max="26" width="17.33203125" customWidth="1"/>
    <col min="27" max="27" width="17.5546875" customWidth="1"/>
    <col min="28" max="28" width="14.21875" customWidth="1"/>
    <col min="29" max="29" width="17.6640625" customWidth="1"/>
    <col min="30" max="30" width="15.88671875" customWidth="1"/>
    <col min="31" max="31" width="16.44140625" customWidth="1"/>
    <col min="32" max="32" width="16.5546875" customWidth="1"/>
    <col min="33" max="33" width="10.109375" customWidth="1"/>
    <col min="34" max="34" width="13.6640625" customWidth="1"/>
    <col min="35" max="35" width="11.77734375" customWidth="1"/>
    <col min="36" max="36" width="12.33203125" customWidth="1"/>
    <col min="37" max="37" width="12.5546875" customWidth="1"/>
    <col min="38" max="38" width="15.33203125" customWidth="1"/>
    <col min="39" max="39" width="14.33203125" customWidth="1"/>
    <col min="40" max="40" width="12.5546875" customWidth="1"/>
    <col min="41" max="41" width="16.109375" customWidth="1"/>
    <col min="42" max="42" width="15.6640625" customWidth="1"/>
    <col min="43" max="43" width="21.6640625" customWidth="1"/>
    <col min="44" max="44" width="17.88671875" customWidth="1"/>
    <col min="45" max="45" width="13.77734375" customWidth="1"/>
    <col min="46" max="46" width="10.109375" customWidth="1"/>
    <col min="47" max="47" width="159.109375" bestFit="1" customWidth="1"/>
    <col min="48" max="48" width="66.21875" bestFit="1" customWidth="1"/>
    <col min="49" max="49" width="16.109375" customWidth="1"/>
    <col min="50" max="50" width="15.5546875" bestFit="1" customWidth="1"/>
    <col min="51" max="51" width="105.6640625" bestFit="1" customWidth="1"/>
    <col min="52" max="52" width="72.6640625" bestFit="1" customWidth="1"/>
    <col min="53" max="53" width="10.88671875" customWidth="1"/>
    <col min="54" max="54" width="17" customWidth="1"/>
    <col min="55" max="55" width="9.88671875" customWidth="1"/>
    <col min="56" max="56" width="17.6640625" customWidth="1"/>
    <col min="57" max="57" width="12" customWidth="1"/>
    <col min="58" max="58" width="9.44140625" customWidth="1"/>
    <col min="59" max="59" width="8.6640625" customWidth="1"/>
    <col min="60" max="60" width="12.6640625" customWidth="1"/>
    <col min="61" max="61" width="23.88671875" customWidth="1"/>
    <col min="62" max="62" width="8.33203125" customWidth="1"/>
    <col min="63" max="63" width="8.77734375" customWidth="1"/>
    <col min="64" max="64" width="27.6640625" customWidth="1"/>
    <col min="65" max="65" width="17.77734375" customWidth="1"/>
    <col min="66" max="66" width="9.44140625" customWidth="1"/>
    <col min="67" max="68" width="13.77734375" customWidth="1"/>
    <col min="69" max="69" width="10.6640625" customWidth="1"/>
    <col min="70" max="70" width="13.109375" customWidth="1"/>
    <col min="71" max="71" width="16" bestFit="1" customWidth="1"/>
    <col min="72" max="72" width="23.21875" bestFit="1" customWidth="1"/>
    <col min="73" max="73" width="19" bestFit="1" customWidth="1"/>
    <col min="74" max="74" width="14.5546875" bestFit="1" customWidth="1"/>
    <col min="75" max="75" width="12.33203125" bestFit="1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1</v>
      </c>
      <c r="B2" t="s">
        <v>75</v>
      </c>
      <c r="C2" t="s">
        <v>76</v>
      </c>
      <c r="D2">
        <v>1</v>
      </c>
      <c r="E2" t="s">
        <v>77</v>
      </c>
      <c r="F2">
        <v>8.1</v>
      </c>
      <c r="G2">
        <v>556</v>
      </c>
      <c r="H2" s="1">
        <v>25459</v>
      </c>
      <c r="I2">
        <v>21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P2" t="s">
        <v>84</v>
      </c>
      <c r="AQ2" t="s">
        <v>85</v>
      </c>
      <c r="AR2">
        <v>2</v>
      </c>
      <c r="AS2">
        <v>0</v>
      </c>
      <c r="AT2">
        <v>1</v>
      </c>
      <c r="AU2" t="s">
        <v>86</v>
      </c>
      <c r="AV2" t="s">
        <v>80</v>
      </c>
      <c r="AW2">
        <v>1</v>
      </c>
      <c r="AX2" t="s">
        <v>87</v>
      </c>
      <c r="BA2">
        <v>0</v>
      </c>
      <c r="BB2">
        <v>2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</row>
    <row r="3" spans="1:75" x14ac:dyDescent="0.3">
      <c r="A3">
        <v>2</v>
      </c>
      <c r="B3" t="s">
        <v>75</v>
      </c>
      <c r="C3" t="s">
        <v>76</v>
      </c>
      <c r="D3">
        <v>1</v>
      </c>
      <c r="E3" t="s">
        <v>93</v>
      </c>
      <c r="F3">
        <v>8.1</v>
      </c>
      <c r="G3">
        <v>479</v>
      </c>
      <c r="H3" s="1">
        <v>25466</v>
      </c>
      <c r="I3">
        <v>22</v>
      </c>
      <c r="J3" t="s">
        <v>78</v>
      </c>
      <c r="K3" t="s">
        <v>94</v>
      </c>
      <c r="L3" t="s">
        <v>80</v>
      </c>
      <c r="M3" t="s">
        <v>95</v>
      </c>
      <c r="N3" t="s">
        <v>82</v>
      </c>
      <c r="O3" t="s">
        <v>96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97</v>
      </c>
      <c r="AQ3" t="s">
        <v>85</v>
      </c>
      <c r="AR3">
        <v>2</v>
      </c>
      <c r="AS3">
        <v>1</v>
      </c>
      <c r="AT3">
        <v>1</v>
      </c>
      <c r="AU3" t="s">
        <v>98</v>
      </c>
      <c r="AV3" t="s">
        <v>80</v>
      </c>
      <c r="AW3">
        <v>1</v>
      </c>
      <c r="AX3" t="s">
        <v>87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88</v>
      </c>
      <c r="BT3" t="s">
        <v>89</v>
      </c>
      <c r="BU3" t="s">
        <v>90</v>
      </c>
      <c r="BV3" t="s">
        <v>91</v>
      </c>
      <c r="BW3" t="s">
        <v>92</v>
      </c>
    </row>
    <row r="4" spans="1:75" x14ac:dyDescent="0.3">
      <c r="A4">
        <v>3</v>
      </c>
      <c r="B4" t="s">
        <v>75</v>
      </c>
      <c r="C4" t="s">
        <v>76</v>
      </c>
      <c r="D4">
        <v>1</v>
      </c>
      <c r="E4" t="s">
        <v>99</v>
      </c>
      <c r="F4">
        <v>8</v>
      </c>
      <c r="G4">
        <v>455</v>
      </c>
      <c r="H4" s="1">
        <v>25473</v>
      </c>
      <c r="I4">
        <v>21</v>
      </c>
      <c r="J4" t="s">
        <v>78</v>
      </c>
      <c r="K4" t="s">
        <v>100</v>
      </c>
      <c r="L4" t="s">
        <v>80</v>
      </c>
      <c r="M4" t="s">
        <v>95</v>
      </c>
      <c r="N4" t="s">
        <v>100</v>
      </c>
      <c r="O4" t="s">
        <v>96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101</v>
      </c>
      <c r="AQ4" t="s">
        <v>85</v>
      </c>
      <c r="AR4">
        <v>0</v>
      </c>
      <c r="AS4">
        <v>1</v>
      </c>
      <c r="AT4">
        <v>1</v>
      </c>
      <c r="AU4" t="s">
        <v>102</v>
      </c>
      <c r="AV4" t="s">
        <v>80</v>
      </c>
      <c r="AW4">
        <v>1</v>
      </c>
      <c r="AX4" t="s">
        <v>103</v>
      </c>
      <c r="BA4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88</v>
      </c>
      <c r="BT4" t="s">
        <v>89</v>
      </c>
      <c r="BU4" t="s">
        <v>90</v>
      </c>
      <c r="BV4" t="s">
        <v>91</v>
      </c>
      <c r="BW4" t="s">
        <v>92</v>
      </c>
    </row>
    <row r="5" spans="1:75" x14ac:dyDescent="0.3">
      <c r="A5">
        <v>4</v>
      </c>
      <c r="B5" t="s">
        <v>75</v>
      </c>
      <c r="C5" t="s">
        <v>76</v>
      </c>
      <c r="D5">
        <v>1</v>
      </c>
      <c r="E5" t="s">
        <v>104</v>
      </c>
      <c r="F5">
        <v>7.8</v>
      </c>
      <c r="G5">
        <v>426</v>
      </c>
      <c r="H5" s="1">
        <v>25480</v>
      </c>
      <c r="I5">
        <v>21</v>
      </c>
      <c r="J5" t="s">
        <v>78</v>
      </c>
      <c r="K5" t="s">
        <v>105</v>
      </c>
      <c r="L5" t="s">
        <v>80</v>
      </c>
      <c r="M5" t="s">
        <v>106</v>
      </c>
      <c r="N5" t="s">
        <v>107</v>
      </c>
      <c r="O5" t="s">
        <v>96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 t="s">
        <v>108</v>
      </c>
      <c r="AQ5" t="s">
        <v>109</v>
      </c>
      <c r="AR5">
        <v>2</v>
      </c>
      <c r="AS5">
        <v>0</v>
      </c>
      <c r="AT5">
        <v>1</v>
      </c>
      <c r="AU5" t="s">
        <v>110</v>
      </c>
      <c r="AV5" t="s">
        <v>80</v>
      </c>
      <c r="AW5">
        <v>1</v>
      </c>
      <c r="AX5" t="s">
        <v>111</v>
      </c>
      <c r="BA5">
        <v>0</v>
      </c>
      <c r="BB5">
        <v>2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88</v>
      </c>
      <c r="BT5" t="s">
        <v>89</v>
      </c>
      <c r="BU5" t="s">
        <v>90</v>
      </c>
      <c r="BV5" t="s">
        <v>91</v>
      </c>
      <c r="BW5" t="s">
        <v>92</v>
      </c>
    </row>
    <row r="6" spans="1:75" x14ac:dyDescent="0.3">
      <c r="A6">
        <v>5</v>
      </c>
      <c r="B6" t="s">
        <v>75</v>
      </c>
      <c r="C6" t="s">
        <v>76</v>
      </c>
      <c r="D6">
        <v>1</v>
      </c>
      <c r="E6" t="s">
        <v>112</v>
      </c>
      <c r="F6">
        <v>7.5</v>
      </c>
      <c r="G6">
        <v>391</v>
      </c>
      <c r="H6" s="1">
        <v>25487</v>
      </c>
      <c r="I6">
        <v>21</v>
      </c>
      <c r="J6" t="s">
        <v>78</v>
      </c>
      <c r="K6" t="s">
        <v>113</v>
      </c>
      <c r="L6" t="s">
        <v>114</v>
      </c>
      <c r="M6" t="s">
        <v>106</v>
      </c>
      <c r="N6" t="s">
        <v>115</v>
      </c>
      <c r="O6" t="s">
        <v>96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P6" t="s">
        <v>116</v>
      </c>
      <c r="AQ6" t="s">
        <v>85</v>
      </c>
      <c r="AR6">
        <v>1</v>
      </c>
      <c r="AS6">
        <v>0</v>
      </c>
      <c r="AT6">
        <v>1</v>
      </c>
      <c r="AU6" t="s">
        <v>117</v>
      </c>
      <c r="AV6" t="s">
        <v>80</v>
      </c>
      <c r="AW6">
        <v>1</v>
      </c>
      <c r="AX6" t="s">
        <v>118</v>
      </c>
      <c r="BA6">
        <v>0</v>
      </c>
      <c r="BB6">
        <v>2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88</v>
      </c>
      <c r="BT6" t="s">
        <v>89</v>
      </c>
      <c r="BU6" t="s">
        <v>90</v>
      </c>
      <c r="BV6" t="s">
        <v>91</v>
      </c>
      <c r="BW6" t="s">
        <v>92</v>
      </c>
    </row>
    <row r="7" spans="1:75" x14ac:dyDescent="0.3">
      <c r="A7">
        <v>6</v>
      </c>
      <c r="B7" t="s">
        <v>75</v>
      </c>
      <c r="C7" t="s">
        <v>76</v>
      </c>
      <c r="D7">
        <v>1</v>
      </c>
      <c r="E7" t="s">
        <v>119</v>
      </c>
      <c r="F7">
        <v>8.4</v>
      </c>
      <c r="G7">
        <v>384</v>
      </c>
      <c r="H7" s="1">
        <v>25494</v>
      </c>
      <c r="I7">
        <v>21</v>
      </c>
      <c r="J7" t="s">
        <v>78</v>
      </c>
      <c r="K7" t="s">
        <v>120</v>
      </c>
      <c r="L7" t="s">
        <v>80</v>
      </c>
      <c r="M7" t="s">
        <v>95</v>
      </c>
      <c r="N7" t="s">
        <v>100</v>
      </c>
      <c r="O7" t="s">
        <v>96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 t="s">
        <v>84</v>
      </c>
      <c r="AQ7" t="s">
        <v>85</v>
      </c>
      <c r="AR7">
        <v>2</v>
      </c>
      <c r="AS7">
        <v>0</v>
      </c>
      <c r="AT7">
        <v>1</v>
      </c>
      <c r="AU7" t="s">
        <v>121</v>
      </c>
      <c r="AV7" t="s">
        <v>80</v>
      </c>
      <c r="AW7">
        <v>1</v>
      </c>
      <c r="AX7" t="s">
        <v>122</v>
      </c>
      <c r="BA7">
        <v>0</v>
      </c>
      <c r="BB7">
        <v>4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88</v>
      </c>
      <c r="BT7" t="s">
        <v>89</v>
      </c>
      <c r="BU7" t="s">
        <v>90</v>
      </c>
      <c r="BV7" t="s">
        <v>91</v>
      </c>
      <c r="BW7" t="s">
        <v>92</v>
      </c>
    </row>
    <row r="8" spans="1:75" x14ac:dyDescent="0.3">
      <c r="A8">
        <v>7</v>
      </c>
      <c r="B8" t="s">
        <v>75</v>
      </c>
      <c r="C8" t="s">
        <v>76</v>
      </c>
      <c r="D8">
        <v>1</v>
      </c>
      <c r="E8" t="s">
        <v>123</v>
      </c>
      <c r="F8">
        <v>7.6</v>
      </c>
      <c r="G8">
        <v>358</v>
      </c>
      <c r="H8" s="1">
        <v>25501</v>
      </c>
      <c r="I8">
        <v>21</v>
      </c>
      <c r="J8" t="s">
        <v>78</v>
      </c>
      <c r="K8" t="s">
        <v>124</v>
      </c>
      <c r="L8" t="s">
        <v>80</v>
      </c>
      <c r="M8" t="s">
        <v>125</v>
      </c>
      <c r="N8" t="s">
        <v>126</v>
      </c>
      <c r="O8" t="s">
        <v>127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116</v>
      </c>
      <c r="AQ8" t="s">
        <v>85</v>
      </c>
      <c r="AR8">
        <v>1</v>
      </c>
      <c r="AS8">
        <v>0</v>
      </c>
      <c r="AT8">
        <v>1</v>
      </c>
      <c r="AU8" t="s">
        <v>128</v>
      </c>
      <c r="AV8" t="s">
        <v>80</v>
      </c>
      <c r="AW8">
        <v>1</v>
      </c>
      <c r="AX8" t="s">
        <v>118</v>
      </c>
      <c r="BA8">
        <v>0</v>
      </c>
      <c r="BB8">
        <v>4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88</v>
      </c>
      <c r="BT8" t="s">
        <v>89</v>
      </c>
      <c r="BU8" t="s">
        <v>90</v>
      </c>
      <c r="BV8" t="s">
        <v>91</v>
      </c>
      <c r="BW8" t="s">
        <v>92</v>
      </c>
    </row>
    <row r="9" spans="1:75" x14ac:dyDescent="0.3">
      <c r="A9">
        <v>8</v>
      </c>
      <c r="B9" t="s">
        <v>75</v>
      </c>
      <c r="C9" t="s">
        <v>76</v>
      </c>
      <c r="D9">
        <v>1</v>
      </c>
      <c r="E9" t="s">
        <v>129</v>
      </c>
      <c r="F9">
        <v>8.1999999999999993</v>
      </c>
      <c r="G9">
        <v>358</v>
      </c>
      <c r="H9" s="1">
        <v>25508</v>
      </c>
      <c r="I9">
        <v>21</v>
      </c>
      <c r="J9" t="s">
        <v>78</v>
      </c>
      <c r="K9" t="s">
        <v>130</v>
      </c>
      <c r="L9" t="s">
        <v>80</v>
      </c>
      <c r="M9" t="s">
        <v>131</v>
      </c>
      <c r="N9" t="s">
        <v>132</v>
      </c>
      <c r="O9" t="s">
        <v>133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84</v>
      </c>
      <c r="AQ9" t="s">
        <v>85</v>
      </c>
      <c r="AR9">
        <v>2</v>
      </c>
      <c r="AS9">
        <v>0</v>
      </c>
      <c r="AT9">
        <v>0</v>
      </c>
      <c r="AU9" t="s">
        <v>134</v>
      </c>
      <c r="AV9" t="s">
        <v>114</v>
      </c>
      <c r="AW9">
        <v>1</v>
      </c>
      <c r="AX9" t="s">
        <v>135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88</v>
      </c>
      <c r="BT9" t="s">
        <v>89</v>
      </c>
      <c r="BU9" t="s">
        <v>90</v>
      </c>
      <c r="BV9" t="s">
        <v>91</v>
      </c>
      <c r="BW9" t="s">
        <v>92</v>
      </c>
    </row>
    <row r="10" spans="1:75" x14ac:dyDescent="0.3">
      <c r="A10">
        <v>9</v>
      </c>
      <c r="B10" t="s">
        <v>75</v>
      </c>
      <c r="C10" t="s">
        <v>76</v>
      </c>
      <c r="D10">
        <v>1</v>
      </c>
      <c r="E10" t="s">
        <v>136</v>
      </c>
      <c r="F10">
        <v>8.1</v>
      </c>
      <c r="G10">
        <v>371</v>
      </c>
      <c r="H10" s="1">
        <v>25515</v>
      </c>
      <c r="I10">
        <v>21</v>
      </c>
      <c r="J10" t="s">
        <v>78</v>
      </c>
      <c r="K10" t="s">
        <v>137</v>
      </c>
      <c r="L10" t="s">
        <v>80</v>
      </c>
      <c r="M10" t="s">
        <v>95</v>
      </c>
      <c r="N10" t="s">
        <v>138</v>
      </c>
      <c r="O10" t="s">
        <v>96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P10" t="s">
        <v>84</v>
      </c>
      <c r="AQ10" t="s">
        <v>85</v>
      </c>
      <c r="AR10">
        <v>1</v>
      </c>
      <c r="AS10">
        <v>0</v>
      </c>
      <c r="AT10">
        <v>1</v>
      </c>
      <c r="AU10" t="s">
        <v>139</v>
      </c>
      <c r="AV10" t="s">
        <v>80</v>
      </c>
      <c r="AW10">
        <v>1</v>
      </c>
      <c r="AX10" t="s">
        <v>140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88</v>
      </c>
      <c r="BT10" t="s">
        <v>89</v>
      </c>
      <c r="BU10" t="s">
        <v>90</v>
      </c>
      <c r="BV10" t="s">
        <v>91</v>
      </c>
      <c r="BW10" t="s">
        <v>92</v>
      </c>
    </row>
    <row r="11" spans="1:75" x14ac:dyDescent="0.3">
      <c r="A11">
        <v>10</v>
      </c>
      <c r="B11" t="s">
        <v>75</v>
      </c>
      <c r="C11" t="s">
        <v>76</v>
      </c>
      <c r="D11">
        <v>1</v>
      </c>
      <c r="E11" t="s">
        <v>141</v>
      </c>
      <c r="F11">
        <v>8</v>
      </c>
      <c r="G11">
        <v>346</v>
      </c>
      <c r="H11" s="1">
        <v>25522</v>
      </c>
      <c r="I11">
        <v>21</v>
      </c>
      <c r="J11" t="s">
        <v>78</v>
      </c>
      <c r="K11" t="s">
        <v>142</v>
      </c>
      <c r="L11" t="s">
        <v>80</v>
      </c>
      <c r="M11" t="s">
        <v>95</v>
      </c>
      <c r="N11" t="s">
        <v>143</v>
      </c>
      <c r="O11" t="s">
        <v>96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144</v>
      </c>
      <c r="AQ11" t="s">
        <v>85</v>
      </c>
      <c r="AR11">
        <v>1</v>
      </c>
      <c r="AS11">
        <v>1</v>
      </c>
      <c r="AT11">
        <v>1</v>
      </c>
      <c r="AU11" t="s">
        <v>145</v>
      </c>
      <c r="AV11" t="s">
        <v>80</v>
      </c>
      <c r="AW11">
        <v>1</v>
      </c>
      <c r="AX11" t="s">
        <v>118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88</v>
      </c>
      <c r="BT11" t="s">
        <v>89</v>
      </c>
      <c r="BU11" t="s">
        <v>90</v>
      </c>
      <c r="BV11" t="s">
        <v>91</v>
      </c>
      <c r="BW11" t="s">
        <v>92</v>
      </c>
    </row>
    <row r="12" spans="1:75" x14ac:dyDescent="0.3">
      <c r="A12">
        <v>11</v>
      </c>
      <c r="B12" t="s">
        <v>75</v>
      </c>
      <c r="C12" t="s">
        <v>76</v>
      </c>
      <c r="D12">
        <v>1</v>
      </c>
      <c r="E12" t="s">
        <v>146</v>
      </c>
      <c r="F12">
        <v>8.5</v>
      </c>
      <c r="G12">
        <v>379</v>
      </c>
      <c r="H12" s="1">
        <v>25529</v>
      </c>
      <c r="I12">
        <v>21</v>
      </c>
      <c r="J12" t="s">
        <v>78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144</v>
      </c>
      <c r="AQ12" t="s">
        <v>85</v>
      </c>
      <c r="AR12">
        <v>1</v>
      </c>
      <c r="AS12">
        <v>0</v>
      </c>
      <c r="AT12">
        <v>1</v>
      </c>
      <c r="AU12" t="s">
        <v>152</v>
      </c>
      <c r="AV12" t="s">
        <v>80</v>
      </c>
      <c r="AW12">
        <v>1</v>
      </c>
      <c r="AX12" t="s">
        <v>103</v>
      </c>
      <c r="AY12" t="s">
        <v>153</v>
      </c>
      <c r="AZ12" t="s">
        <v>154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88</v>
      </c>
      <c r="BT12" t="s">
        <v>89</v>
      </c>
      <c r="BU12" t="s">
        <v>90</v>
      </c>
      <c r="BV12" t="s">
        <v>91</v>
      </c>
      <c r="BW12" t="s">
        <v>92</v>
      </c>
    </row>
    <row r="13" spans="1:75" x14ac:dyDescent="0.3">
      <c r="A13">
        <v>12</v>
      </c>
      <c r="B13" t="s">
        <v>75</v>
      </c>
      <c r="C13" t="s">
        <v>76</v>
      </c>
      <c r="D13">
        <v>1</v>
      </c>
      <c r="E13" t="s">
        <v>155</v>
      </c>
      <c r="F13">
        <v>8.1999999999999993</v>
      </c>
      <c r="G13">
        <v>358</v>
      </c>
      <c r="H13" s="1">
        <v>25536</v>
      </c>
      <c r="I13">
        <v>21</v>
      </c>
      <c r="J13" t="s">
        <v>78</v>
      </c>
      <c r="K13" t="s">
        <v>156</v>
      </c>
      <c r="L13" t="s">
        <v>80</v>
      </c>
      <c r="M13" t="s">
        <v>157</v>
      </c>
      <c r="N13" t="s">
        <v>158</v>
      </c>
      <c r="O13" t="s">
        <v>96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P13" t="s">
        <v>84</v>
      </c>
      <c r="AQ13" t="s">
        <v>85</v>
      </c>
      <c r="AR13">
        <v>1</v>
      </c>
      <c r="AS13">
        <v>0</v>
      </c>
      <c r="AT13">
        <v>1</v>
      </c>
      <c r="AU13" t="s">
        <v>159</v>
      </c>
      <c r="AV13" t="s">
        <v>80</v>
      </c>
      <c r="AW13">
        <v>1</v>
      </c>
      <c r="AX13" t="s">
        <v>87</v>
      </c>
      <c r="BA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</v>
      </c>
      <c r="BK13">
        <v>1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88</v>
      </c>
      <c r="BT13" t="s">
        <v>89</v>
      </c>
      <c r="BU13" t="s">
        <v>90</v>
      </c>
      <c r="BV13" t="s">
        <v>91</v>
      </c>
      <c r="BW13" t="s">
        <v>92</v>
      </c>
    </row>
    <row r="14" spans="1:75" x14ac:dyDescent="0.3">
      <c r="A14">
        <v>13</v>
      </c>
      <c r="B14" t="s">
        <v>75</v>
      </c>
      <c r="C14" t="s">
        <v>76</v>
      </c>
      <c r="D14">
        <v>1</v>
      </c>
      <c r="E14" t="s">
        <v>160</v>
      </c>
      <c r="F14">
        <v>8.4</v>
      </c>
      <c r="G14">
        <v>356</v>
      </c>
      <c r="H14" s="1">
        <v>25543</v>
      </c>
      <c r="I14">
        <v>21</v>
      </c>
      <c r="J14" t="s">
        <v>78</v>
      </c>
      <c r="K14" t="s">
        <v>161</v>
      </c>
      <c r="L14" t="s">
        <v>162</v>
      </c>
      <c r="M14" t="s">
        <v>163</v>
      </c>
      <c r="N14" t="s">
        <v>161</v>
      </c>
      <c r="O14" t="s">
        <v>164</v>
      </c>
      <c r="P14">
        <v>0</v>
      </c>
      <c r="Q14">
        <v>2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 t="s">
        <v>165</v>
      </c>
      <c r="AQ14" t="s">
        <v>85</v>
      </c>
      <c r="AR14">
        <v>2</v>
      </c>
      <c r="AS14">
        <v>0</v>
      </c>
      <c r="AT14">
        <v>1</v>
      </c>
      <c r="AU14" t="s">
        <v>166</v>
      </c>
      <c r="AV14" t="s">
        <v>167</v>
      </c>
      <c r="AW14">
        <v>2</v>
      </c>
      <c r="AX14" t="s">
        <v>87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88</v>
      </c>
      <c r="BT14" t="s">
        <v>89</v>
      </c>
      <c r="BU14" t="s">
        <v>90</v>
      </c>
      <c r="BV14" t="s">
        <v>91</v>
      </c>
      <c r="BW14" t="s">
        <v>92</v>
      </c>
    </row>
    <row r="15" spans="1:75" x14ac:dyDescent="0.3">
      <c r="A15">
        <v>14</v>
      </c>
      <c r="B15" t="s">
        <v>75</v>
      </c>
      <c r="C15" t="s">
        <v>76</v>
      </c>
      <c r="D15">
        <v>1</v>
      </c>
      <c r="E15" t="s">
        <v>168</v>
      </c>
      <c r="F15">
        <v>8.1</v>
      </c>
      <c r="G15">
        <v>331</v>
      </c>
      <c r="H15" s="1">
        <v>25550</v>
      </c>
      <c r="I15">
        <v>22</v>
      </c>
      <c r="J15" t="s">
        <v>78</v>
      </c>
      <c r="K15" t="s">
        <v>169</v>
      </c>
      <c r="L15" t="s">
        <v>80</v>
      </c>
      <c r="M15" t="s">
        <v>95</v>
      </c>
      <c r="N15" t="s">
        <v>170</v>
      </c>
      <c r="O15" t="s">
        <v>96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P15" t="s">
        <v>171</v>
      </c>
      <c r="AQ15" t="s">
        <v>85</v>
      </c>
      <c r="AR15">
        <v>2</v>
      </c>
      <c r="AS15">
        <v>0</v>
      </c>
      <c r="AT15">
        <v>1</v>
      </c>
      <c r="AU15" t="s">
        <v>172</v>
      </c>
      <c r="AV15" t="s">
        <v>80</v>
      </c>
      <c r="AW15">
        <v>1</v>
      </c>
      <c r="AX15" t="s">
        <v>87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88</v>
      </c>
      <c r="BT15" t="s">
        <v>89</v>
      </c>
      <c r="BU15" t="s">
        <v>90</v>
      </c>
      <c r="BV15" t="s">
        <v>91</v>
      </c>
      <c r="BW15" t="s">
        <v>92</v>
      </c>
    </row>
    <row r="16" spans="1:75" x14ac:dyDescent="0.3">
      <c r="A16">
        <v>15</v>
      </c>
      <c r="B16" t="s">
        <v>75</v>
      </c>
      <c r="C16" t="s">
        <v>76</v>
      </c>
      <c r="D16">
        <v>1</v>
      </c>
      <c r="E16" t="s">
        <v>173</v>
      </c>
      <c r="F16">
        <v>8.4</v>
      </c>
      <c r="G16">
        <v>372</v>
      </c>
      <c r="H16" s="1">
        <v>25557</v>
      </c>
      <c r="I16">
        <v>21</v>
      </c>
      <c r="J16" t="s">
        <v>78</v>
      </c>
      <c r="K16" t="s">
        <v>173</v>
      </c>
      <c r="L16" t="s">
        <v>80</v>
      </c>
      <c r="M16" t="s">
        <v>174</v>
      </c>
      <c r="N16" t="s">
        <v>100</v>
      </c>
      <c r="O16" t="s">
        <v>175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P16" t="s">
        <v>176</v>
      </c>
      <c r="AQ16" t="s">
        <v>85</v>
      </c>
      <c r="AR16">
        <v>1</v>
      </c>
      <c r="AS16">
        <v>1</v>
      </c>
      <c r="AT16">
        <v>1</v>
      </c>
      <c r="AU16" t="s">
        <v>177</v>
      </c>
      <c r="AV16" t="s">
        <v>80</v>
      </c>
      <c r="AW16">
        <v>1</v>
      </c>
      <c r="AX16" t="s">
        <v>118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88</v>
      </c>
      <c r="BT16" t="s">
        <v>89</v>
      </c>
      <c r="BU16" t="s">
        <v>90</v>
      </c>
      <c r="BV16" t="s">
        <v>91</v>
      </c>
      <c r="BW16" t="s">
        <v>92</v>
      </c>
    </row>
    <row r="17" spans="1:75" x14ac:dyDescent="0.3">
      <c r="A17">
        <v>16</v>
      </c>
      <c r="B17" t="s">
        <v>75</v>
      </c>
      <c r="C17" t="s">
        <v>76</v>
      </c>
      <c r="D17">
        <v>1</v>
      </c>
      <c r="E17" t="s">
        <v>178</v>
      </c>
      <c r="F17">
        <v>8.6999999999999993</v>
      </c>
      <c r="G17">
        <v>403</v>
      </c>
      <c r="H17" s="1">
        <v>25578</v>
      </c>
      <c r="I17">
        <v>21</v>
      </c>
      <c r="J17" t="s">
        <v>78</v>
      </c>
      <c r="K17" t="s">
        <v>179</v>
      </c>
      <c r="L17" t="s">
        <v>167</v>
      </c>
      <c r="M17" t="s">
        <v>180</v>
      </c>
      <c r="N17" t="s">
        <v>181</v>
      </c>
      <c r="O17" t="s">
        <v>164</v>
      </c>
      <c r="P17">
        <v>0</v>
      </c>
      <c r="Q17">
        <v>2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101</v>
      </c>
      <c r="AQ17" t="s">
        <v>85</v>
      </c>
      <c r="AR17">
        <v>3</v>
      </c>
      <c r="AS17">
        <v>0</v>
      </c>
      <c r="AT17">
        <v>1</v>
      </c>
      <c r="AU17" t="s">
        <v>182</v>
      </c>
      <c r="AV17" t="s">
        <v>167</v>
      </c>
      <c r="AW17">
        <v>2</v>
      </c>
      <c r="AX17" t="s">
        <v>183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88</v>
      </c>
      <c r="BT17" t="s">
        <v>89</v>
      </c>
      <c r="BU17" t="s">
        <v>90</v>
      </c>
      <c r="BV17" t="s">
        <v>91</v>
      </c>
      <c r="BW17" t="s">
        <v>92</v>
      </c>
    </row>
    <row r="18" spans="1:75" x14ac:dyDescent="0.3">
      <c r="A18">
        <v>17</v>
      </c>
      <c r="B18" t="s">
        <v>75</v>
      </c>
      <c r="C18" t="s">
        <v>76</v>
      </c>
      <c r="D18">
        <v>1</v>
      </c>
      <c r="E18" t="s">
        <v>184</v>
      </c>
      <c r="F18">
        <v>8</v>
      </c>
      <c r="G18">
        <v>328</v>
      </c>
      <c r="H18" s="1">
        <v>25585</v>
      </c>
      <c r="I18">
        <v>21</v>
      </c>
      <c r="J18" t="s">
        <v>78</v>
      </c>
      <c r="K18" t="s">
        <v>185</v>
      </c>
      <c r="L18" t="s">
        <v>80</v>
      </c>
      <c r="M18" t="s">
        <v>95</v>
      </c>
      <c r="N18" t="s">
        <v>186</v>
      </c>
      <c r="O18" t="s">
        <v>187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186</v>
      </c>
      <c r="AQ18" t="s">
        <v>85</v>
      </c>
      <c r="AR18">
        <v>3</v>
      </c>
      <c r="AS18">
        <v>0</v>
      </c>
      <c r="AT18">
        <v>1</v>
      </c>
      <c r="AU18" t="s">
        <v>188</v>
      </c>
      <c r="AV18" t="s">
        <v>80</v>
      </c>
      <c r="AW18">
        <v>1</v>
      </c>
      <c r="AX18" t="s">
        <v>87</v>
      </c>
      <c r="BA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88</v>
      </c>
      <c r="BT18" t="s">
        <v>89</v>
      </c>
      <c r="BU18" t="s">
        <v>90</v>
      </c>
      <c r="BV18" t="s">
        <v>91</v>
      </c>
      <c r="BW18" t="s">
        <v>92</v>
      </c>
    </row>
    <row r="19" spans="1:75" x14ac:dyDescent="0.3">
      <c r="A19">
        <v>18</v>
      </c>
      <c r="B19" t="s">
        <v>75</v>
      </c>
      <c r="C19" t="s">
        <v>76</v>
      </c>
      <c r="D19">
        <v>2</v>
      </c>
      <c r="E19" t="s">
        <v>189</v>
      </c>
      <c r="F19">
        <v>8.3000000000000007</v>
      </c>
      <c r="G19">
        <v>322</v>
      </c>
      <c r="H19" s="1">
        <v>25823</v>
      </c>
      <c r="I19">
        <v>21</v>
      </c>
      <c r="J19" t="s">
        <v>78</v>
      </c>
      <c r="K19" t="s">
        <v>190</v>
      </c>
      <c r="L19" t="s">
        <v>80</v>
      </c>
      <c r="M19" t="s">
        <v>95</v>
      </c>
      <c r="N19" t="s">
        <v>191</v>
      </c>
      <c r="O19" t="s">
        <v>96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 t="s">
        <v>144</v>
      </c>
      <c r="AQ19" t="s">
        <v>85</v>
      </c>
      <c r="AR19">
        <v>2</v>
      </c>
      <c r="AS19">
        <v>0</v>
      </c>
      <c r="AT19">
        <v>1</v>
      </c>
      <c r="AU19" t="s">
        <v>192</v>
      </c>
      <c r="AV19" t="s">
        <v>80</v>
      </c>
      <c r="AW19">
        <v>1</v>
      </c>
      <c r="AX19" t="s">
        <v>87</v>
      </c>
      <c r="BA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88</v>
      </c>
      <c r="BT19" t="s">
        <v>193</v>
      </c>
      <c r="BU19" t="s">
        <v>90</v>
      </c>
      <c r="BV19" t="s">
        <v>91</v>
      </c>
      <c r="BW19" t="s">
        <v>92</v>
      </c>
    </row>
    <row r="20" spans="1:75" x14ac:dyDescent="0.3">
      <c r="A20">
        <v>19</v>
      </c>
      <c r="B20" t="s">
        <v>75</v>
      </c>
      <c r="C20" t="s">
        <v>76</v>
      </c>
      <c r="D20">
        <v>2</v>
      </c>
      <c r="E20" t="s">
        <v>194</v>
      </c>
      <c r="F20">
        <v>7.8</v>
      </c>
      <c r="G20">
        <v>312</v>
      </c>
      <c r="H20" s="1">
        <v>25830</v>
      </c>
      <c r="I20">
        <v>21</v>
      </c>
      <c r="J20" t="s">
        <v>78</v>
      </c>
      <c r="K20" t="s">
        <v>195</v>
      </c>
      <c r="L20" t="s">
        <v>148</v>
      </c>
      <c r="M20" t="s">
        <v>196</v>
      </c>
      <c r="N20" t="s">
        <v>197</v>
      </c>
      <c r="O20" t="s">
        <v>151</v>
      </c>
      <c r="P20">
        <v>0</v>
      </c>
      <c r="Q20">
        <v>3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 t="s">
        <v>84</v>
      </c>
      <c r="AQ20" t="s">
        <v>109</v>
      </c>
      <c r="AR20">
        <v>1</v>
      </c>
      <c r="AS20">
        <v>0</v>
      </c>
      <c r="AT20">
        <v>1</v>
      </c>
      <c r="AU20" t="s">
        <v>198</v>
      </c>
      <c r="AV20" t="s">
        <v>80</v>
      </c>
      <c r="AW20">
        <v>1</v>
      </c>
      <c r="AX20" t="s">
        <v>199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88</v>
      </c>
      <c r="BT20" t="s">
        <v>193</v>
      </c>
      <c r="BU20" t="s">
        <v>90</v>
      </c>
      <c r="BV20" t="s">
        <v>91</v>
      </c>
      <c r="BW20" t="s">
        <v>92</v>
      </c>
    </row>
    <row r="21" spans="1:75" x14ac:dyDescent="0.3">
      <c r="A21">
        <v>20</v>
      </c>
      <c r="B21" t="s">
        <v>75</v>
      </c>
      <c r="C21" t="s">
        <v>76</v>
      </c>
      <c r="D21">
        <v>2</v>
      </c>
      <c r="E21" t="s">
        <v>200</v>
      </c>
      <c r="F21">
        <v>7.7</v>
      </c>
      <c r="G21">
        <v>301</v>
      </c>
      <c r="H21" s="1">
        <v>25837</v>
      </c>
      <c r="I21">
        <v>21</v>
      </c>
      <c r="J21" t="s">
        <v>78</v>
      </c>
      <c r="K21" t="s">
        <v>201</v>
      </c>
      <c r="L21" t="s">
        <v>80</v>
      </c>
      <c r="M21" t="s">
        <v>106</v>
      </c>
      <c r="N21" t="s">
        <v>201</v>
      </c>
      <c r="O21" t="s">
        <v>96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84</v>
      </c>
      <c r="AQ21" t="s">
        <v>85</v>
      </c>
      <c r="AR21">
        <v>2</v>
      </c>
      <c r="AS21">
        <v>0</v>
      </c>
      <c r="AT21">
        <v>1</v>
      </c>
      <c r="AU21" t="s">
        <v>202</v>
      </c>
      <c r="AV21" t="s">
        <v>80</v>
      </c>
      <c r="AW21">
        <v>1</v>
      </c>
      <c r="AX21" t="s">
        <v>87</v>
      </c>
      <c r="AY21" t="s">
        <v>203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88</v>
      </c>
      <c r="BT21" t="s">
        <v>193</v>
      </c>
      <c r="BU21" t="s">
        <v>90</v>
      </c>
      <c r="BV21" t="s">
        <v>91</v>
      </c>
      <c r="BW21" t="s">
        <v>92</v>
      </c>
    </row>
    <row r="22" spans="1:75" x14ac:dyDescent="0.3">
      <c r="A22">
        <v>21</v>
      </c>
      <c r="B22" t="s">
        <v>75</v>
      </c>
      <c r="C22" t="s">
        <v>76</v>
      </c>
      <c r="D22">
        <v>2</v>
      </c>
      <c r="E22" t="s">
        <v>204</v>
      </c>
      <c r="F22">
        <v>8.5</v>
      </c>
      <c r="G22">
        <v>347</v>
      </c>
      <c r="H22" s="1">
        <v>25844</v>
      </c>
      <c r="I22">
        <v>21</v>
      </c>
      <c r="J22" t="s">
        <v>78</v>
      </c>
      <c r="K22" t="s">
        <v>205</v>
      </c>
      <c r="L22" t="s">
        <v>80</v>
      </c>
      <c r="M22" t="s">
        <v>95</v>
      </c>
      <c r="N22" t="s">
        <v>100</v>
      </c>
      <c r="O22" t="s">
        <v>96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 t="s">
        <v>176</v>
      </c>
      <c r="AQ22" t="s">
        <v>85</v>
      </c>
      <c r="AR22">
        <v>2</v>
      </c>
      <c r="AS22">
        <v>0</v>
      </c>
      <c r="AT22">
        <v>1</v>
      </c>
      <c r="AU22" t="s">
        <v>206</v>
      </c>
      <c r="AV22" t="s">
        <v>80</v>
      </c>
      <c r="AW22">
        <v>1</v>
      </c>
      <c r="AX22" t="s">
        <v>87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88</v>
      </c>
      <c r="BT22" t="s">
        <v>193</v>
      </c>
      <c r="BU22" t="s">
        <v>90</v>
      </c>
      <c r="BV22" t="s">
        <v>91</v>
      </c>
      <c r="BW22" t="s">
        <v>92</v>
      </c>
    </row>
    <row r="23" spans="1:75" x14ac:dyDescent="0.3">
      <c r="A23">
        <v>22</v>
      </c>
      <c r="B23" t="s">
        <v>75</v>
      </c>
      <c r="C23" t="s">
        <v>76</v>
      </c>
      <c r="D23">
        <v>2</v>
      </c>
      <c r="E23" t="s">
        <v>207</v>
      </c>
      <c r="F23">
        <v>8.4</v>
      </c>
      <c r="G23">
        <v>303</v>
      </c>
      <c r="H23" s="1">
        <v>25851</v>
      </c>
      <c r="I23">
        <v>21</v>
      </c>
      <c r="J23" t="s">
        <v>78</v>
      </c>
      <c r="K23" t="s">
        <v>208</v>
      </c>
      <c r="L23" t="s">
        <v>80</v>
      </c>
      <c r="M23" t="s">
        <v>95</v>
      </c>
      <c r="N23" t="s">
        <v>209</v>
      </c>
      <c r="O23" t="s">
        <v>96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176</v>
      </c>
      <c r="AQ23" t="s">
        <v>85</v>
      </c>
      <c r="AR23">
        <v>1</v>
      </c>
      <c r="AS23">
        <v>1</v>
      </c>
      <c r="AT23">
        <v>0</v>
      </c>
      <c r="AU23" t="s">
        <v>210</v>
      </c>
      <c r="AV23" t="s">
        <v>80</v>
      </c>
      <c r="AW23">
        <v>1</v>
      </c>
      <c r="AX23" t="s">
        <v>103</v>
      </c>
      <c r="AY23" t="s">
        <v>211</v>
      </c>
      <c r="BA23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88</v>
      </c>
      <c r="BT23" t="s">
        <v>193</v>
      </c>
      <c r="BU23" t="s">
        <v>90</v>
      </c>
      <c r="BV23" t="s">
        <v>91</v>
      </c>
      <c r="BW23" t="s">
        <v>92</v>
      </c>
    </row>
    <row r="24" spans="1:75" x14ac:dyDescent="0.3">
      <c r="A24">
        <v>23</v>
      </c>
      <c r="B24" t="s">
        <v>75</v>
      </c>
      <c r="C24" t="s">
        <v>76</v>
      </c>
      <c r="D24">
        <v>2</v>
      </c>
      <c r="E24" t="s">
        <v>212</v>
      </c>
      <c r="F24">
        <v>7.9</v>
      </c>
      <c r="G24">
        <v>292</v>
      </c>
      <c r="H24" s="1">
        <v>25858</v>
      </c>
      <c r="I24">
        <v>21</v>
      </c>
      <c r="J24" t="s">
        <v>78</v>
      </c>
      <c r="K24" t="s">
        <v>213</v>
      </c>
      <c r="L24" t="s">
        <v>214</v>
      </c>
      <c r="M24" t="s">
        <v>215</v>
      </c>
      <c r="N24" t="s">
        <v>216</v>
      </c>
      <c r="O24" t="s">
        <v>217</v>
      </c>
      <c r="P24">
        <v>0</v>
      </c>
      <c r="Q24">
        <v>2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218</v>
      </c>
      <c r="AQ24" t="s">
        <v>219</v>
      </c>
      <c r="AR24">
        <v>1</v>
      </c>
      <c r="AS24">
        <v>0</v>
      </c>
      <c r="AT24">
        <v>1</v>
      </c>
      <c r="AU24" t="s">
        <v>220</v>
      </c>
      <c r="AV24" t="s">
        <v>80</v>
      </c>
      <c r="AW24">
        <v>1</v>
      </c>
      <c r="AX24" t="s">
        <v>87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6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88</v>
      </c>
      <c r="BT24" t="s">
        <v>193</v>
      </c>
      <c r="BU24" t="s">
        <v>90</v>
      </c>
      <c r="BV24" t="s">
        <v>91</v>
      </c>
      <c r="BW24" t="s">
        <v>92</v>
      </c>
    </row>
    <row r="25" spans="1:75" x14ac:dyDescent="0.3">
      <c r="A25">
        <v>24</v>
      </c>
      <c r="B25" t="s">
        <v>75</v>
      </c>
      <c r="C25" t="s">
        <v>76</v>
      </c>
      <c r="D25">
        <v>2</v>
      </c>
      <c r="E25" t="s">
        <v>221</v>
      </c>
      <c r="F25">
        <v>8.1999999999999993</v>
      </c>
      <c r="G25">
        <v>292</v>
      </c>
      <c r="H25" s="1">
        <v>25865</v>
      </c>
      <c r="I25">
        <v>21</v>
      </c>
      <c r="J25" t="s">
        <v>78</v>
      </c>
      <c r="K25" t="s">
        <v>222</v>
      </c>
      <c r="L25" t="s">
        <v>80</v>
      </c>
      <c r="M25" t="s">
        <v>125</v>
      </c>
      <c r="N25" t="s">
        <v>222</v>
      </c>
      <c r="O25" t="s">
        <v>96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176</v>
      </c>
      <c r="AQ25" t="s">
        <v>85</v>
      </c>
      <c r="AR25">
        <v>0</v>
      </c>
      <c r="AS25">
        <v>1</v>
      </c>
      <c r="AT25">
        <v>1</v>
      </c>
      <c r="AU25" t="s">
        <v>223</v>
      </c>
      <c r="AV25" t="s">
        <v>80</v>
      </c>
      <c r="AW25">
        <v>1</v>
      </c>
      <c r="AX25" t="s">
        <v>199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88</v>
      </c>
      <c r="BT25" t="s">
        <v>193</v>
      </c>
      <c r="BU25" t="s">
        <v>90</v>
      </c>
      <c r="BV25" t="s">
        <v>91</v>
      </c>
      <c r="BW25" t="s">
        <v>92</v>
      </c>
    </row>
    <row r="26" spans="1:75" x14ac:dyDescent="0.3">
      <c r="A26">
        <v>25</v>
      </c>
      <c r="B26" t="s">
        <v>75</v>
      </c>
      <c r="C26" t="s">
        <v>76</v>
      </c>
      <c r="D26">
        <v>2</v>
      </c>
      <c r="E26" t="s">
        <v>224</v>
      </c>
      <c r="F26">
        <v>7.9</v>
      </c>
      <c r="G26">
        <v>282</v>
      </c>
      <c r="H26" s="1">
        <v>25872</v>
      </c>
      <c r="I26">
        <v>21</v>
      </c>
      <c r="J26" t="s">
        <v>78</v>
      </c>
      <c r="K26" t="s">
        <v>225</v>
      </c>
      <c r="L26" t="s">
        <v>80</v>
      </c>
      <c r="M26" t="s">
        <v>95</v>
      </c>
      <c r="N26" t="s">
        <v>226</v>
      </c>
      <c r="O26" t="s">
        <v>96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 t="s">
        <v>84</v>
      </c>
      <c r="AQ26" t="s">
        <v>85</v>
      </c>
      <c r="AR26">
        <v>3</v>
      </c>
      <c r="AS26">
        <v>0</v>
      </c>
      <c r="AT26">
        <v>1</v>
      </c>
      <c r="AU26" t="s">
        <v>227</v>
      </c>
      <c r="AV26" t="s">
        <v>80</v>
      </c>
      <c r="AW26">
        <v>1</v>
      </c>
      <c r="AX26" t="s">
        <v>87</v>
      </c>
      <c r="BA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88</v>
      </c>
      <c r="BT26" t="s">
        <v>193</v>
      </c>
      <c r="BU26" t="s">
        <v>90</v>
      </c>
      <c r="BV26" t="s">
        <v>91</v>
      </c>
      <c r="BW26" t="s">
        <v>92</v>
      </c>
    </row>
    <row r="27" spans="1:75" x14ac:dyDescent="0.3">
      <c r="A27">
        <v>26</v>
      </c>
      <c r="B27" t="s">
        <v>228</v>
      </c>
      <c r="C27" t="s">
        <v>76</v>
      </c>
      <c r="D27">
        <v>1</v>
      </c>
      <c r="E27" t="s">
        <v>229</v>
      </c>
      <c r="F27">
        <v>6.9</v>
      </c>
      <c r="G27">
        <v>138</v>
      </c>
      <c r="H27" s="1">
        <v>26551</v>
      </c>
      <c r="I27">
        <v>43</v>
      </c>
      <c r="J27" t="s">
        <v>78</v>
      </c>
      <c r="K27" t="s">
        <v>230</v>
      </c>
      <c r="L27" t="s">
        <v>231</v>
      </c>
      <c r="M27" t="s">
        <v>232</v>
      </c>
      <c r="N27" t="s">
        <v>233</v>
      </c>
      <c r="O27" t="s">
        <v>234</v>
      </c>
      <c r="P27">
        <v>0</v>
      </c>
      <c r="Q27">
        <v>2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 t="s">
        <v>116</v>
      </c>
      <c r="AQ27" t="s">
        <v>85</v>
      </c>
      <c r="AR27">
        <v>2</v>
      </c>
      <c r="AS27">
        <v>0</v>
      </c>
      <c r="AT27">
        <v>1</v>
      </c>
      <c r="AU27" t="s">
        <v>235</v>
      </c>
      <c r="AV27" t="s">
        <v>167</v>
      </c>
      <c r="AW27">
        <v>2</v>
      </c>
      <c r="AX27" t="s">
        <v>111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88</v>
      </c>
      <c r="BT27" t="s">
        <v>193</v>
      </c>
      <c r="BU27" t="s">
        <v>90</v>
      </c>
      <c r="BV27" t="s">
        <v>91</v>
      </c>
      <c r="BW27" t="s">
        <v>92</v>
      </c>
    </row>
    <row r="28" spans="1:75" x14ac:dyDescent="0.3">
      <c r="A28">
        <v>27</v>
      </c>
      <c r="B28" t="s">
        <v>228</v>
      </c>
      <c r="C28" t="s">
        <v>76</v>
      </c>
      <c r="D28">
        <v>1</v>
      </c>
      <c r="E28" t="s">
        <v>236</v>
      </c>
      <c r="F28">
        <v>7.8</v>
      </c>
      <c r="G28">
        <v>232</v>
      </c>
      <c r="H28" s="1">
        <v>26558</v>
      </c>
      <c r="I28">
        <v>41</v>
      </c>
      <c r="J28" t="s">
        <v>78</v>
      </c>
      <c r="K28" t="s">
        <v>237</v>
      </c>
      <c r="L28" t="s">
        <v>167</v>
      </c>
      <c r="M28" t="s">
        <v>238</v>
      </c>
      <c r="N28" t="s">
        <v>239</v>
      </c>
      <c r="O28" t="s">
        <v>164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P28" t="s">
        <v>176</v>
      </c>
      <c r="AQ28" t="s">
        <v>85</v>
      </c>
      <c r="AR28">
        <v>1</v>
      </c>
      <c r="AS28">
        <v>0</v>
      </c>
      <c r="AT28">
        <v>1</v>
      </c>
      <c r="AU28" t="s">
        <v>240</v>
      </c>
      <c r="AV28" t="s">
        <v>114</v>
      </c>
      <c r="AW28">
        <v>1</v>
      </c>
      <c r="AX28" t="s">
        <v>140</v>
      </c>
      <c r="AY28" t="s">
        <v>241</v>
      </c>
      <c r="BA28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3</v>
      </c>
      <c r="BK28">
        <v>0</v>
      </c>
      <c r="BL28">
        <v>3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0</v>
      </c>
      <c r="BS28" t="s">
        <v>88</v>
      </c>
      <c r="BT28" t="s">
        <v>193</v>
      </c>
      <c r="BU28" t="s">
        <v>90</v>
      </c>
      <c r="BV28" t="s">
        <v>91</v>
      </c>
      <c r="BW28" t="s">
        <v>92</v>
      </c>
    </row>
    <row r="29" spans="1:75" x14ac:dyDescent="0.3">
      <c r="A29">
        <v>28</v>
      </c>
      <c r="B29" t="s">
        <v>228</v>
      </c>
      <c r="C29" t="s">
        <v>76</v>
      </c>
      <c r="D29">
        <v>1</v>
      </c>
      <c r="E29" t="s">
        <v>242</v>
      </c>
      <c r="F29">
        <v>7.9</v>
      </c>
      <c r="G29">
        <v>119</v>
      </c>
      <c r="H29" s="1">
        <v>26565</v>
      </c>
      <c r="I29">
        <v>41</v>
      </c>
      <c r="J29" t="s">
        <v>78</v>
      </c>
      <c r="K29" t="s">
        <v>243</v>
      </c>
      <c r="L29" t="s">
        <v>114</v>
      </c>
      <c r="M29" t="s">
        <v>125</v>
      </c>
      <c r="N29" t="s">
        <v>244</v>
      </c>
      <c r="O29" t="s">
        <v>245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P29" t="s">
        <v>144</v>
      </c>
      <c r="AQ29" t="s">
        <v>85</v>
      </c>
      <c r="AR29">
        <v>2</v>
      </c>
      <c r="AS29">
        <v>0</v>
      </c>
      <c r="AT29">
        <v>0</v>
      </c>
      <c r="AU29" t="s">
        <v>246</v>
      </c>
      <c r="AV29" t="s">
        <v>162</v>
      </c>
      <c r="AW29">
        <v>2</v>
      </c>
      <c r="AX29" t="s">
        <v>135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88</v>
      </c>
      <c r="BT29" t="s">
        <v>193</v>
      </c>
      <c r="BU29" t="s">
        <v>90</v>
      </c>
      <c r="BV29" t="s">
        <v>91</v>
      </c>
      <c r="BW29" t="s">
        <v>92</v>
      </c>
    </row>
    <row r="30" spans="1:75" x14ac:dyDescent="0.3">
      <c r="A30">
        <v>29</v>
      </c>
      <c r="B30" t="s">
        <v>228</v>
      </c>
      <c r="C30" t="s">
        <v>76</v>
      </c>
      <c r="D30">
        <v>1</v>
      </c>
      <c r="E30" t="s">
        <v>247</v>
      </c>
      <c r="F30">
        <v>7.9</v>
      </c>
      <c r="G30">
        <v>116</v>
      </c>
      <c r="H30" s="1">
        <v>26572</v>
      </c>
      <c r="I30">
        <v>43</v>
      </c>
      <c r="J30" t="s">
        <v>78</v>
      </c>
      <c r="K30" t="s">
        <v>248</v>
      </c>
      <c r="L30" t="s">
        <v>80</v>
      </c>
      <c r="M30" t="s">
        <v>81</v>
      </c>
      <c r="N30" t="s">
        <v>248</v>
      </c>
      <c r="O30" t="s">
        <v>96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P30" t="s">
        <v>176</v>
      </c>
      <c r="AQ30" t="s">
        <v>85</v>
      </c>
      <c r="AR30">
        <v>4</v>
      </c>
      <c r="AS30">
        <v>0</v>
      </c>
      <c r="AT30">
        <v>1</v>
      </c>
      <c r="AU30" t="s">
        <v>249</v>
      </c>
      <c r="AV30" t="s">
        <v>80</v>
      </c>
      <c r="AW30">
        <v>1</v>
      </c>
      <c r="AX30" t="s">
        <v>103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88</v>
      </c>
      <c r="BT30" t="s">
        <v>193</v>
      </c>
      <c r="BU30" t="s">
        <v>90</v>
      </c>
      <c r="BV30" t="s">
        <v>91</v>
      </c>
      <c r="BW30" t="s">
        <v>92</v>
      </c>
    </row>
    <row r="31" spans="1:75" x14ac:dyDescent="0.3">
      <c r="A31">
        <v>30</v>
      </c>
      <c r="B31" t="s">
        <v>228</v>
      </c>
      <c r="C31" t="s">
        <v>76</v>
      </c>
      <c r="D31">
        <v>1</v>
      </c>
      <c r="E31" t="s">
        <v>250</v>
      </c>
      <c r="F31">
        <v>7.9</v>
      </c>
      <c r="G31">
        <v>111</v>
      </c>
      <c r="H31" s="1">
        <v>26579</v>
      </c>
      <c r="I31">
        <v>43</v>
      </c>
      <c r="J31" t="s">
        <v>78</v>
      </c>
      <c r="K31" t="s">
        <v>251</v>
      </c>
      <c r="L31" t="s">
        <v>167</v>
      </c>
      <c r="M31" t="s">
        <v>180</v>
      </c>
      <c r="N31" t="s">
        <v>181</v>
      </c>
      <c r="O31" t="s">
        <v>164</v>
      </c>
      <c r="P31">
        <v>0</v>
      </c>
      <c r="Q31">
        <v>2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 t="s">
        <v>144</v>
      </c>
      <c r="AQ31" t="s">
        <v>85</v>
      </c>
      <c r="AR31">
        <v>1</v>
      </c>
      <c r="AS31">
        <v>1</v>
      </c>
      <c r="AT31">
        <v>1</v>
      </c>
      <c r="AU31" t="s">
        <v>252</v>
      </c>
      <c r="AV31" t="s">
        <v>167</v>
      </c>
      <c r="AW31">
        <v>2</v>
      </c>
      <c r="AX31" t="s">
        <v>183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88</v>
      </c>
      <c r="BT31" t="s">
        <v>193</v>
      </c>
      <c r="BU31" t="s">
        <v>90</v>
      </c>
      <c r="BV31" t="s">
        <v>91</v>
      </c>
      <c r="BW31" t="s">
        <v>92</v>
      </c>
    </row>
    <row r="32" spans="1:75" x14ac:dyDescent="0.3">
      <c r="A32">
        <v>31</v>
      </c>
      <c r="B32" t="s">
        <v>228</v>
      </c>
      <c r="C32" t="s">
        <v>76</v>
      </c>
      <c r="D32">
        <v>1</v>
      </c>
      <c r="E32" t="s">
        <v>253</v>
      </c>
      <c r="F32">
        <v>7.7</v>
      </c>
      <c r="G32">
        <v>88</v>
      </c>
      <c r="H32" s="1">
        <v>26586</v>
      </c>
      <c r="I32">
        <v>41</v>
      </c>
      <c r="J32" t="s">
        <v>78</v>
      </c>
      <c r="K32" t="s">
        <v>254</v>
      </c>
      <c r="L32" t="s">
        <v>148</v>
      </c>
      <c r="M32" t="s">
        <v>255</v>
      </c>
      <c r="N32" t="s">
        <v>256</v>
      </c>
      <c r="O32" t="s">
        <v>257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P32" t="s">
        <v>144</v>
      </c>
      <c r="AQ32" t="s">
        <v>85</v>
      </c>
      <c r="AR32">
        <v>4</v>
      </c>
      <c r="AS32">
        <v>0</v>
      </c>
      <c r="AT32">
        <v>1</v>
      </c>
      <c r="AU32" t="s">
        <v>258</v>
      </c>
      <c r="AV32" t="s">
        <v>80</v>
      </c>
      <c r="AW32">
        <v>1</v>
      </c>
      <c r="AX32" t="s">
        <v>87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 t="s">
        <v>88</v>
      </c>
      <c r="BT32" t="s">
        <v>193</v>
      </c>
      <c r="BU32" t="s">
        <v>90</v>
      </c>
      <c r="BV32" t="s">
        <v>91</v>
      </c>
      <c r="BW32" t="s">
        <v>92</v>
      </c>
    </row>
    <row r="33" spans="1:75" x14ac:dyDescent="0.3">
      <c r="A33">
        <v>32</v>
      </c>
      <c r="B33" t="s">
        <v>228</v>
      </c>
      <c r="C33" t="s">
        <v>76</v>
      </c>
      <c r="D33">
        <v>1</v>
      </c>
      <c r="E33" t="s">
        <v>259</v>
      </c>
      <c r="F33">
        <v>7.8</v>
      </c>
      <c r="G33">
        <v>90</v>
      </c>
      <c r="H33" s="1">
        <v>26593</v>
      </c>
      <c r="I33">
        <v>41</v>
      </c>
      <c r="J33" t="s">
        <v>78</v>
      </c>
      <c r="K33" t="s">
        <v>260</v>
      </c>
      <c r="L33" t="s">
        <v>261</v>
      </c>
      <c r="M33" t="s">
        <v>262</v>
      </c>
      <c r="N33" t="s">
        <v>263</v>
      </c>
      <c r="O33" t="s">
        <v>264</v>
      </c>
      <c r="P33">
        <v>0</v>
      </c>
      <c r="Q33">
        <v>9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 t="s">
        <v>84</v>
      </c>
      <c r="AQ33" t="s">
        <v>85</v>
      </c>
      <c r="AR33">
        <v>4</v>
      </c>
      <c r="AS33">
        <v>1</v>
      </c>
      <c r="AT33">
        <v>0</v>
      </c>
      <c r="AU33" t="s">
        <v>265</v>
      </c>
      <c r="AV33" t="s">
        <v>80</v>
      </c>
      <c r="AW33">
        <v>1</v>
      </c>
      <c r="AX33" t="s">
        <v>266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88</v>
      </c>
      <c r="BT33" t="s">
        <v>193</v>
      </c>
      <c r="BU33" t="s">
        <v>90</v>
      </c>
      <c r="BV33" t="s">
        <v>91</v>
      </c>
      <c r="BW33" t="s">
        <v>92</v>
      </c>
    </row>
    <row r="34" spans="1:75" x14ac:dyDescent="0.3">
      <c r="A34">
        <v>33</v>
      </c>
      <c r="B34" t="s">
        <v>228</v>
      </c>
      <c r="C34" t="s">
        <v>76</v>
      </c>
      <c r="D34">
        <v>1</v>
      </c>
      <c r="E34" t="s">
        <v>267</v>
      </c>
      <c r="F34">
        <v>8.5</v>
      </c>
      <c r="G34">
        <v>109</v>
      </c>
      <c r="H34" s="1">
        <v>26600</v>
      </c>
      <c r="I34">
        <v>41</v>
      </c>
      <c r="J34" t="s">
        <v>78</v>
      </c>
      <c r="K34" t="s">
        <v>268</v>
      </c>
      <c r="L34" t="s">
        <v>167</v>
      </c>
      <c r="M34" t="s">
        <v>269</v>
      </c>
      <c r="N34" t="s">
        <v>270</v>
      </c>
      <c r="O34" t="s">
        <v>271</v>
      </c>
      <c r="P34">
        <v>0</v>
      </c>
      <c r="Q34">
        <v>2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P34" t="s">
        <v>101</v>
      </c>
      <c r="AQ34" t="s">
        <v>85</v>
      </c>
      <c r="AR34">
        <v>2</v>
      </c>
      <c r="AS34">
        <v>0</v>
      </c>
      <c r="AT34">
        <v>1</v>
      </c>
      <c r="AU34" t="s">
        <v>272</v>
      </c>
      <c r="AV34" t="s">
        <v>80</v>
      </c>
      <c r="AW34">
        <v>1</v>
      </c>
      <c r="AX34" t="s">
        <v>103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88</v>
      </c>
      <c r="BT34" t="s">
        <v>193</v>
      </c>
      <c r="BU34" t="s">
        <v>90</v>
      </c>
      <c r="BV34" t="s">
        <v>91</v>
      </c>
      <c r="BW34" t="s">
        <v>92</v>
      </c>
    </row>
    <row r="35" spans="1:75" x14ac:dyDescent="0.3">
      <c r="A35">
        <v>34</v>
      </c>
      <c r="B35" t="s">
        <v>228</v>
      </c>
      <c r="C35" t="s">
        <v>76</v>
      </c>
      <c r="D35">
        <v>1</v>
      </c>
      <c r="E35" t="s">
        <v>273</v>
      </c>
      <c r="F35">
        <v>7.7</v>
      </c>
      <c r="G35">
        <v>96</v>
      </c>
      <c r="H35" s="1">
        <v>26607</v>
      </c>
      <c r="I35">
        <v>43</v>
      </c>
      <c r="J35" t="s">
        <v>78</v>
      </c>
      <c r="K35" t="s">
        <v>274</v>
      </c>
      <c r="L35" t="s">
        <v>275</v>
      </c>
      <c r="M35" t="s">
        <v>276</v>
      </c>
      <c r="N35" t="s">
        <v>277</v>
      </c>
      <c r="O35" t="s">
        <v>278</v>
      </c>
      <c r="P35">
        <v>0</v>
      </c>
      <c r="Q35">
        <v>7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P35" t="s">
        <v>116</v>
      </c>
      <c r="AQ35" t="s">
        <v>85</v>
      </c>
      <c r="AR35">
        <v>2</v>
      </c>
      <c r="AS35">
        <v>0</v>
      </c>
      <c r="AT35">
        <v>1</v>
      </c>
      <c r="AU35" t="s">
        <v>279</v>
      </c>
      <c r="AV35" t="s">
        <v>80</v>
      </c>
      <c r="AW35">
        <v>1</v>
      </c>
      <c r="AX35" t="s">
        <v>87</v>
      </c>
      <c r="AY35" t="s">
        <v>280</v>
      </c>
      <c r="BA35">
        <v>0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88</v>
      </c>
      <c r="BT35" t="s">
        <v>193</v>
      </c>
      <c r="BU35" t="s">
        <v>90</v>
      </c>
      <c r="BV35" t="s">
        <v>91</v>
      </c>
      <c r="BW35" t="s">
        <v>92</v>
      </c>
    </row>
    <row r="36" spans="1:75" x14ac:dyDescent="0.3">
      <c r="A36">
        <v>35</v>
      </c>
      <c r="B36" t="s">
        <v>228</v>
      </c>
      <c r="C36" t="s">
        <v>76</v>
      </c>
      <c r="D36">
        <v>1</v>
      </c>
      <c r="E36" t="s">
        <v>281</v>
      </c>
      <c r="F36">
        <v>8.3000000000000007</v>
      </c>
      <c r="G36">
        <v>118</v>
      </c>
      <c r="H36" s="1">
        <v>26614</v>
      </c>
      <c r="I36">
        <v>43</v>
      </c>
      <c r="J36" t="s">
        <v>78</v>
      </c>
      <c r="K36" t="s">
        <v>281</v>
      </c>
      <c r="L36" t="s">
        <v>80</v>
      </c>
      <c r="M36" t="s">
        <v>95</v>
      </c>
      <c r="N36" t="s">
        <v>126</v>
      </c>
      <c r="O36" t="s">
        <v>282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P36" t="s">
        <v>186</v>
      </c>
      <c r="AQ36" t="s">
        <v>283</v>
      </c>
      <c r="AR36">
        <v>4</v>
      </c>
      <c r="AS36">
        <v>0</v>
      </c>
      <c r="AT36">
        <v>1</v>
      </c>
      <c r="AU36" t="s">
        <v>284</v>
      </c>
      <c r="AV36" t="s">
        <v>80</v>
      </c>
      <c r="AW36">
        <v>1</v>
      </c>
      <c r="AX36" t="s">
        <v>87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88</v>
      </c>
      <c r="BT36" t="s">
        <v>193</v>
      </c>
      <c r="BU36" t="s">
        <v>90</v>
      </c>
      <c r="BV36" t="s">
        <v>91</v>
      </c>
      <c r="BW36" t="s">
        <v>92</v>
      </c>
    </row>
    <row r="37" spans="1:75" x14ac:dyDescent="0.3">
      <c r="A37">
        <v>36</v>
      </c>
      <c r="B37" t="s">
        <v>228</v>
      </c>
      <c r="C37" t="s">
        <v>76</v>
      </c>
      <c r="D37">
        <v>1</v>
      </c>
      <c r="E37" t="s">
        <v>285</v>
      </c>
      <c r="F37">
        <v>7.6</v>
      </c>
      <c r="G37">
        <v>86</v>
      </c>
      <c r="H37" s="1">
        <v>26621</v>
      </c>
      <c r="I37">
        <v>43</v>
      </c>
      <c r="J37" t="s">
        <v>78</v>
      </c>
      <c r="K37" t="s">
        <v>286</v>
      </c>
      <c r="L37" t="s">
        <v>80</v>
      </c>
      <c r="M37" t="s">
        <v>95</v>
      </c>
      <c r="N37" t="s">
        <v>287</v>
      </c>
      <c r="O37" t="s">
        <v>96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P37" t="s">
        <v>176</v>
      </c>
      <c r="AQ37" t="s">
        <v>85</v>
      </c>
      <c r="AR37">
        <v>3</v>
      </c>
      <c r="AS37">
        <v>0</v>
      </c>
      <c r="AT37">
        <v>1</v>
      </c>
      <c r="AU37" t="s">
        <v>288</v>
      </c>
      <c r="AV37" t="s">
        <v>80</v>
      </c>
      <c r="AW37">
        <v>1</v>
      </c>
      <c r="AX37" t="s">
        <v>118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3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88</v>
      </c>
      <c r="BT37" t="s">
        <v>193</v>
      </c>
      <c r="BU37" t="s">
        <v>90</v>
      </c>
      <c r="BV37" t="s">
        <v>91</v>
      </c>
      <c r="BW37" t="s">
        <v>92</v>
      </c>
    </row>
    <row r="38" spans="1:75" x14ac:dyDescent="0.3">
      <c r="A38">
        <v>37</v>
      </c>
      <c r="B38" t="s">
        <v>228</v>
      </c>
      <c r="C38" t="s">
        <v>76</v>
      </c>
      <c r="D38">
        <v>1</v>
      </c>
      <c r="E38" t="s">
        <v>289</v>
      </c>
      <c r="F38">
        <v>7.4</v>
      </c>
      <c r="G38">
        <v>90</v>
      </c>
      <c r="H38" s="1">
        <v>26628</v>
      </c>
      <c r="I38">
        <v>43</v>
      </c>
      <c r="J38" t="s">
        <v>78</v>
      </c>
      <c r="K38" t="s">
        <v>290</v>
      </c>
      <c r="L38" t="s">
        <v>291</v>
      </c>
      <c r="M38" t="s">
        <v>292</v>
      </c>
      <c r="N38" t="s">
        <v>293</v>
      </c>
      <c r="O38" t="s">
        <v>294</v>
      </c>
      <c r="P38">
        <v>0</v>
      </c>
      <c r="Q38">
        <v>4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P38" t="s">
        <v>165</v>
      </c>
      <c r="AQ38" t="s">
        <v>85</v>
      </c>
      <c r="AR38">
        <v>1</v>
      </c>
      <c r="AS38">
        <v>1</v>
      </c>
      <c r="AT38">
        <v>1</v>
      </c>
      <c r="AU38" t="s">
        <v>295</v>
      </c>
      <c r="AV38" t="s">
        <v>80</v>
      </c>
      <c r="AW38">
        <v>1</v>
      </c>
      <c r="AX38" t="s">
        <v>111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88</v>
      </c>
      <c r="BT38" t="s">
        <v>193</v>
      </c>
      <c r="BU38" t="s">
        <v>90</v>
      </c>
      <c r="BV38" t="s">
        <v>91</v>
      </c>
      <c r="BW38" t="s">
        <v>92</v>
      </c>
    </row>
    <row r="39" spans="1:75" x14ac:dyDescent="0.3">
      <c r="A39">
        <v>38</v>
      </c>
      <c r="B39" t="s">
        <v>228</v>
      </c>
      <c r="C39" t="s">
        <v>76</v>
      </c>
      <c r="D39">
        <v>1</v>
      </c>
      <c r="E39" t="s">
        <v>296</v>
      </c>
      <c r="F39">
        <v>7.8</v>
      </c>
      <c r="G39">
        <v>86</v>
      </c>
      <c r="H39" s="1">
        <v>26635</v>
      </c>
      <c r="I39">
        <v>41</v>
      </c>
      <c r="J39" t="s">
        <v>78</v>
      </c>
      <c r="K39" t="s">
        <v>297</v>
      </c>
      <c r="L39" t="s">
        <v>167</v>
      </c>
      <c r="M39" t="s">
        <v>298</v>
      </c>
      <c r="N39" t="s">
        <v>299</v>
      </c>
      <c r="O39" t="s">
        <v>300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P39" t="s">
        <v>176</v>
      </c>
      <c r="AQ39" t="s">
        <v>85</v>
      </c>
      <c r="AR39">
        <v>4</v>
      </c>
      <c r="AS39">
        <v>0</v>
      </c>
      <c r="AT39">
        <v>0</v>
      </c>
      <c r="AU39" t="s">
        <v>301</v>
      </c>
      <c r="AV39" t="s">
        <v>167</v>
      </c>
      <c r="AW39">
        <v>2</v>
      </c>
      <c r="AX39" t="s">
        <v>118</v>
      </c>
      <c r="AY39" t="s">
        <v>302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88</v>
      </c>
      <c r="BT39" t="s">
        <v>193</v>
      </c>
      <c r="BU39" t="s">
        <v>90</v>
      </c>
      <c r="BV39" t="s">
        <v>91</v>
      </c>
      <c r="BW39" t="s">
        <v>92</v>
      </c>
    </row>
    <row r="40" spans="1:75" x14ac:dyDescent="0.3">
      <c r="A40">
        <v>39</v>
      </c>
      <c r="B40" t="s">
        <v>228</v>
      </c>
      <c r="C40" t="s">
        <v>76</v>
      </c>
      <c r="D40">
        <v>1</v>
      </c>
      <c r="E40" t="s">
        <v>303</v>
      </c>
      <c r="F40">
        <v>7.6</v>
      </c>
      <c r="G40">
        <v>81</v>
      </c>
      <c r="H40" s="1">
        <v>26642</v>
      </c>
      <c r="I40">
        <v>41</v>
      </c>
      <c r="J40" t="s">
        <v>78</v>
      </c>
      <c r="K40" t="s">
        <v>304</v>
      </c>
      <c r="L40" t="s">
        <v>167</v>
      </c>
      <c r="M40" t="s">
        <v>305</v>
      </c>
      <c r="N40" t="s">
        <v>306</v>
      </c>
      <c r="O40" t="s">
        <v>164</v>
      </c>
      <c r="P40">
        <v>0</v>
      </c>
      <c r="Q40">
        <v>2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 t="s">
        <v>84</v>
      </c>
      <c r="AQ40" t="s">
        <v>307</v>
      </c>
      <c r="AR40">
        <v>2</v>
      </c>
      <c r="AS40">
        <v>0</v>
      </c>
      <c r="AT40">
        <v>1</v>
      </c>
      <c r="AU40" t="s">
        <v>308</v>
      </c>
      <c r="AV40" t="s">
        <v>214</v>
      </c>
      <c r="AW40">
        <v>2</v>
      </c>
      <c r="AX40" t="s">
        <v>87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88</v>
      </c>
      <c r="BT40" t="s">
        <v>193</v>
      </c>
      <c r="BU40" t="s">
        <v>90</v>
      </c>
      <c r="BV40" t="s">
        <v>91</v>
      </c>
      <c r="BW40" t="s">
        <v>92</v>
      </c>
    </row>
    <row r="41" spans="1:75" x14ac:dyDescent="0.3">
      <c r="A41">
        <v>40</v>
      </c>
      <c r="B41" t="s">
        <v>228</v>
      </c>
      <c r="C41" t="s">
        <v>76</v>
      </c>
      <c r="D41">
        <v>1</v>
      </c>
      <c r="E41" t="s">
        <v>309</v>
      </c>
      <c r="F41">
        <v>7.2</v>
      </c>
      <c r="G41">
        <v>183</v>
      </c>
      <c r="H41" s="1">
        <v>26649</v>
      </c>
      <c r="I41">
        <v>43</v>
      </c>
      <c r="J41" t="s">
        <v>78</v>
      </c>
      <c r="K41" t="s">
        <v>310</v>
      </c>
      <c r="L41" t="s">
        <v>167</v>
      </c>
      <c r="M41" t="s">
        <v>311</v>
      </c>
      <c r="N41" t="s">
        <v>312</v>
      </c>
      <c r="O41" t="s">
        <v>310</v>
      </c>
      <c r="P41">
        <v>0</v>
      </c>
      <c r="Q41">
        <v>2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 t="s">
        <v>144</v>
      </c>
      <c r="AQ41" t="s">
        <v>85</v>
      </c>
      <c r="AR41">
        <v>2</v>
      </c>
      <c r="AS41">
        <v>0</v>
      </c>
      <c r="AT41">
        <v>1</v>
      </c>
      <c r="AU41" t="s">
        <v>313</v>
      </c>
      <c r="AV41" t="s">
        <v>167</v>
      </c>
      <c r="AW41">
        <v>2</v>
      </c>
      <c r="AX41" t="s">
        <v>87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5</v>
      </c>
      <c r="BK41">
        <v>0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 t="s">
        <v>88</v>
      </c>
      <c r="BT41" t="s">
        <v>193</v>
      </c>
      <c r="BU41" t="s">
        <v>90</v>
      </c>
      <c r="BV41" t="s">
        <v>91</v>
      </c>
      <c r="BW41" t="s">
        <v>92</v>
      </c>
    </row>
    <row r="42" spans="1:75" x14ac:dyDescent="0.3">
      <c r="A42">
        <v>41</v>
      </c>
      <c r="B42" t="s">
        <v>228</v>
      </c>
      <c r="C42" t="s">
        <v>76</v>
      </c>
      <c r="D42">
        <v>1</v>
      </c>
      <c r="E42" t="s">
        <v>314</v>
      </c>
      <c r="F42">
        <v>7.9</v>
      </c>
      <c r="G42">
        <v>114</v>
      </c>
      <c r="H42" s="1">
        <v>26656</v>
      </c>
      <c r="I42">
        <v>43</v>
      </c>
      <c r="J42" t="s">
        <v>78</v>
      </c>
      <c r="K42" t="s">
        <v>315</v>
      </c>
      <c r="L42" t="s">
        <v>291</v>
      </c>
      <c r="M42" t="s">
        <v>316</v>
      </c>
      <c r="N42" t="s">
        <v>317</v>
      </c>
      <c r="O42" t="s">
        <v>318</v>
      </c>
      <c r="P42">
        <v>0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P42" t="s">
        <v>176</v>
      </c>
      <c r="AQ42" t="s">
        <v>319</v>
      </c>
      <c r="AR42">
        <v>4</v>
      </c>
      <c r="AS42">
        <v>0</v>
      </c>
      <c r="AT42">
        <v>1</v>
      </c>
      <c r="AU42" t="s">
        <v>320</v>
      </c>
      <c r="AV42" t="s">
        <v>148</v>
      </c>
      <c r="AW42">
        <v>3</v>
      </c>
      <c r="AX42" t="s">
        <v>103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88</v>
      </c>
      <c r="BT42" t="s">
        <v>193</v>
      </c>
      <c r="BU42" t="s">
        <v>90</v>
      </c>
      <c r="BV42" t="s">
        <v>91</v>
      </c>
      <c r="BW42" t="s">
        <v>92</v>
      </c>
    </row>
    <row r="43" spans="1:75" x14ac:dyDescent="0.3">
      <c r="A43">
        <v>42</v>
      </c>
      <c r="B43" t="s">
        <v>228</v>
      </c>
      <c r="C43" t="s">
        <v>76</v>
      </c>
      <c r="D43">
        <v>2</v>
      </c>
      <c r="E43" t="s">
        <v>321</v>
      </c>
      <c r="F43">
        <v>7.4</v>
      </c>
      <c r="G43">
        <v>103</v>
      </c>
      <c r="H43" s="1">
        <v>26915</v>
      </c>
      <c r="I43">
        <v>44</v>
      </c>
      <c r="J43" t="s">
        <v>78</v>
      </c>
      <c r="K43" t="s">
        <v>322</v>
      </c>
      <c r="L43" t="s">
        <v>148</v>
      </c>
      <c r="M43" t="s">
        <v>196</v>
      </c>
      <c r="N43" t="s">
        <v>323</v>
      </c>
      <c r="O43" t="s">
        <v>151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P43" t="s">
        <v>101</v>
      </c>
      <c r="AQ43" t="s">
        <v>85</v>
      </c>
      <c r="AR43">
        <v>2</v>
      </c>
      <c r="AS43">
        <v>0</v>
      </c>
      <c r="AT43">
        <v>0</v>
      </c>
      <c r="AU43" t="s">
        <v>324</v>
      </c>
      <c r="AV43" t="s">
        <v>148</v>
      </c>
      <c r="AW43">
        <v>3</v>
      </c>
      <c r="AX43" t="s">
        <v>118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88</v>
      </c>
      <c r="BT43" t="s">
        <v>193</v>
      </c>
      <c r="BU43" t="s">
        <v>90</v>
      </c>
      <c r="BV43" t="s">
        <v>91</v>
      </c>
      <c r="BW43" t="s">
        <v>92</v>
      </c>
    </row>
    <row r="44" spans="1:75" x14ac:dyDescent="0.3">
      <c r="A44">
        <v>43</v>
      </c>
      <c r="B44" t="s">
        <v>228</v>
      </c>
      <c r="C44" t="s">
        <v>76</v>
      </c>
      <c r="D44">
        <v>2</v>
      </c>
      <c r="E44" t="s">
        <v>325</v>
      </c>
      <c r="F44">
        <v>7.9</v>
      </c>
      <c r="G44">
        <v>82</v>
      </c>
      <c r="H44" s="1">
        <v>26922</v>
      </c>
      <c r="I44">
        <v>43</v>
      </c>
      <c r="J44" t="s">
        <v>78</v>
      </c>
      <c r="K44" t="s">
        <v>326</v>
      </c>
      <c r="L44" t="s">
        <v>167</v>
      </c>
      <c r="M44" t="s">
        <v>180</v>
      </c>
      <c r="N44" t="s">
        <v>181</v>
      </c>
      <c r="O44" t="s">
        <v>164</v>
      </c>
      <c r="P44">
        <v>0</v>
      </c>
      <c r="Q44">
        <v>2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P44" t="s">
        <v>97</v>
      </c>
      <c r="AQ44" t="s">
        <v>327</v>
      </c>
      <c r="AR44">
        <v>3</v>
      </c>
      <c r="AS44">
        <v>0</v>
      </c>
      <c r="AT44">
        <v>1</v>
      </c>
      <c r="AU44" t="s">
        <v>328</v>
      </c>
      <c r="AV44" t="s">
        <v>167</v>
      </c>
      <c r="AW44">
        <v>2</v>
      </c>
      <c r="AX44" t="s">
        <v>140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88</v>
      </c>
      <c r="BT44" t="s">
        <v>193</v>
      </c>
      <c r="BU44" t="s">
        <v>90</v>
      </c>
      <c r="BV44" t="s">
        <v>91</v>
      </c>
      <c r="BW44" t="s">
        <v>92</v>
      </c>
    </row>
    <row r="45" spans="1:75" x14ac:dyDescent="0.3">
      <c r="A45">
        <v>44</v>
      </c>
      <c r="B45" t="s">
        <v>228</v>
      </c>
      <c r="C45" t="s">
        <v>76</v>
      </c>
      <c r="D45">
        <v>2</v>
      </c>
      <c r="E45" t="s">
        <v>329</v>
      </c>
      <c r="F45">
        <v>7.5</v>
      </c>
      <c r="G45">
        <v>82</v>
      </c>
      <c r="H45" s="1">
        <v>26929</v>
      </c>
      <c r="I45">
        <v>43</v>
      </c>
      <c r="J45" t="s">
        <v>78</v>
      </c>
      <c r="K45" t="s">
        <v>330</v>
      </c>
      <c r="L45" t="s">
        <v>80</v>
      </c>
      <c r="M45" t="s">
        <v>331</v>
      </c>
      <c r="N45" t="s">
        <v>100</v>
      </c>
      <c r="O45" t="s">
        <v>332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 t="s">
        <v>116</v>
      </c>
      <c r="AQ45" t="s">
        <v>333</v>
      </c>
      <c r="AR45">
        <v>3</v>
      </c>
      <c r="AS45">
        <v>0</v>
      </c>
      <c r="AT45">
        <v>1</v>
      </c>
      <c r="AU45" t="s">
        <v>334</v>
      </c>
      <c r="AV45" t="s">
        <v>80</v>
      </c>
      <c r="AW45">
        <v>1</v>
      </c>
      <c r="AX45" t="s">
        <v>118</v>
      </c>
      <c r="BA45">
        <v>0</v>
      </c>
      <c r="BB45">
        <v>3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>
        <v>0</v>
      </c>
      <c r="BO45">
        <v>0</v>
      </c>
      <c r="BP45">
        <v>0</v>
      </c>
      <c r="BQ45">
        <v>0</v>
      </c>
      <c r="BR45">
        <v>0</v>
      </c>
      <c r="BS45" t="s">
        <v>88</v>
      </c>
      <c r="BT45" t="s">
        <v>193</v>
      </c>
      <c r="BU45" t="s">
        <v>90</v>
      </c>
      <c r="BV45" t="s">
        <v>91</v>
      </c>
      <c r="BW45" t="s">
        <v>92</v>
      </c>
    </row>
    <row r="46" spans="1:75" x14ac:dyDescent="0.3">
      <c r="A46">
        <v>45</v>
      </c>
      <c r="B46" t="s">
        <v>228</v>
      </c>
      <c r="C46" t="s">
        <v>76</v>
      </c>
      <c r="D46">
        <v>2</v>
      </c>
      <c r="E46" t="s">
        <v>335</v>
      </c>
      <c r="F46">
        <v>7.4</v>
      </c>
      <c r="G46">
        <v>73</v>
      </c>
      <c r="H46" s="1">
        <v>26936</v>
      </c>
      <c r="I46">
        <v>43</v>
      </c>
      <c r="J46" t="s">
        <v>78</v>
      </c>
      <c r="K46" t="s">
        <v>336</v>
      </c>
      <c r="L46" t="s">
        <v>80</v>
      </c>
      <c r="M46" t="s">
        <v>95</v>
      </c>
      <c r="N46" t="s">
        <v>100</v>
      </c>
      <c r="O46" t="s">
        <v>96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P46" t="s">
        <v>84</v>
      </c>
      <c r="AQ46" t="s">
        <v>85</v>
      </c>
      <c r="AR46">
        <v>3</v>
      </c>
      <c r="AS46">
        <v>0</v>
      </c>
      <c r="AT46">
        <v>1</v>
      </c>
      <c r="AU46" t="s">
        <v>337</v>
      </c>
      <c r="AV46" t="s">
        <v>167</v>
      </c>
      <c r="AW46">
        <v>2</v>
      </c>
      <c r="AX46" t="s">
        <v>118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88</v>
      </c>
      <c r="BT46" t="s">
        <v>193</v>
      </c>
      <c r="BU46" t="s">
        <v>90</v>
      </c>
      <c r="BV46" t="s">
        <v>91</v>
      </c>
      <c r="BW46" t="s">
        <v>92</v>
      </c>
    </row>
    <row r="47" spans="1:75" x14ac:dyDescent="0.3">
      <c r="A47">
        <v>46</v>
      </c>
      <c r="B47" t="s">
        <v>228</v>
      </c>
      <c r="C47" t="s">
        <v>76</v>
      </c>
      <c r="D47">
        <v>2</v>
      </c>
      <c r="E47" t="s">
        <v>338</v>
      </c>
      <c r="F47">
        <v>7.6</v>
      </c>
      <c r="G47">
        <v>85</v>
      </c>
      <c r="H47" s="1">
        <v>26943</v>
      </c>
      <c r="I47">
        <v>44</v>
      </c>
      <c r="J47" t="s">
        <v>78</v>
      </c>
      <c r="K47" t="s">
        <v>339</v>
      </c>
      <c r="L47" t="s">
        <v>340</v>
      </c>
      <c r="M47" t="s">
        <v>341</v>
      </c>
      <c r="N47" t="s">
        <v>342</v>
      </c>
      <c r="O47" t="s">
        <v>343</v>
      </c>
      <c r="P47">
        <v>0</v>
      </c>
      <c r="Q47">
        <v>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P47" t="s">
        <v>144</v>
      </c>
      <c r="AQ47" t="s">
        <v>109</v>
      </c>
      <c r="AR47">
        <v>1</v>
      </c>
      <c r="AS47">
        <v>0</v>
      </c>
      <c r="AT47">
        <v>0</v>
      </c>
      <c r="AU47" t="s">
        <v>344</v>
      </c>
      <c r="AV47" t="s">
        <v>167</v>
      </c>
      <c r="AW47">
        <v>2</v>
      </c>
      <c r="AX47" t="s">
        <v>118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88</v>
      </c>
      <c r="BT47" t="s">
        <v>193</v>
      </c>
      <c r="BU47" t="s">
        <v>90</v>
      </c>
      <c r="BV47" t="s">
        <v>91</v>
      </c>
      <c r="BW47" t="s">
        <v>92</v>
      </c>
    </row>
    <row r="48" spans="1:75" x14ac:dyDescent="0.3">
      <c r="A48">
        <v>47</v>
      </c>
      <c r="B48" t="s">
        <v>228</v>
      </c>
      <c r="C48" t="s">
        <v>76</v>
      </c>
      <c r="D48">
        <v>2</v>
      </c>
      <c r="E48" t="s">
        <v>345</v>
      </c>
      <c r="F48">
        <v>7.3</v>
      </c>
      <c r="G48">
        <v>91</v>
      </c>
      <c r="H48" s="1">
        <v>26950</v>
      </c>
      <c r="I48">
        <v>44</v>
      </c>
      <c r="J48" t="s">
        <v>78</v>
      </c>
      <c r="K48" t="s">
        <v>346</v>
      </c>
      <c r="L48" t="s">
        <v>291</v>
      </c>
      <c r="M48" t="s">
        <v>347</v>
      </c>
      <c r="N48" t="s">
        <v>348</v>
      </c>
      <c r="O48" t="s">
        <v>294</v>
      </c>
      <c r="P48">
        <v>0</v>
      </c>
      <c r="Q48">
        <v>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P48" t="s">
        <v>176</v>
      </c>
      <c r="AQ48" t="s">
        <v>349</v>
      </c>
      <c r="AR48">
        <v>2</v>
      </c>
      <c r="AS48">
        <v>0</v>
      </c>
      <c r="AT48">
        <v>1</v>
      </c>
      <c r="AU48" t="s">
        <v>350</v>
      </c>
      <c r="AV48" t="s">
        <v>80</v>
      </c>
      <c r="AW48">
        <v>1</v>
      </c>
      <c r="AX48" t="s">
        <v>118</v>
      </c>
      <c r="AY48" t="s">
        <v>203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 t="s">
        <v>88</v>
      </c>
      <c r="BT48" t="s">
        <v>193</v>
      </c>
      <c r="BU48" t="s">
        <v>90</v>
      </c>
      <c r="BV48" t="s">
        <v>91</v>
      </c>
      <c r="BW48" t="s">
        <v>92</v>
      </c>
    </row>
    <row r="49" spans="1:75" x14ac:dyDescent="0.3">
      <c r="A49">
        <v>48</v>
      </c>
      <c r="B49" t="s">
        <v>228</v>
      </c>
      <c r="C49" t="s">
        <v>76</v>
      </c>
      <c r="D49">
        <v>2</v>
      </c>
      <c r="E49" t="s">
        <v>351</v>
      </c>
      <c r="F49">
        <v>7.8</v>
      </c>
      <c r="G49">
        <v>104</v>
      </c>
      <c r="H49" s="1">
        <v>26957</v>
      </c>
      <c r="I49">
        <v>43</v>
      </c>
      <c r="J49" t="s">
        <v>78</v>
      </c>
      <c r="K49" t="s">
        <v>352</v>
      </c>
      <c r="L49" t="s">
        <v>167</v>
      </c>
      <c r="M49" t="s">
        <v>305</v>
      </c>
      <c r="N49" t="s">
        <v>353</v>
      </c>
      <c r="O49" t="s">
        <v>164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P49" t="s">
        <v>84</v>
      </c>
      <c r="AQ49" t="s">
        <v>85</v>
      </c>
      <c r="AR49">
        <v>2</v>
      </c>
      <c r="AS49">
        <v>0</v>
      </c>
      <c r="AT49">
        <v>1</v>
      </c>
      <c r="AU49" t="s">
        <v>354</v>
      </c>
      <c r="AV49" t="s">
        <v>167</v>
      </c>
      <c r="AW49">
        <v>2</v>
      </c>
      <c r="AX49" t="s">
        <v>199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88</v>
      </c>
      <c r="BT49" t="s">
        <v>193</v>
      </c>
      <c r="BU49" t="s">
        <v>90</v>
      </c>
      <c r="BV49" t="s">
        <v>91</v>
      </c>
      <c r="BW49" t="s">
        <v>92</v>
      </c>
    </row>
    <row r="50" spans="1:75" x14ac:dyDescent="0.3">
      <c r="A50">
        <v>49</v>
      </c>
      <c r="B50" t="s">
        <v>228</v>
      </c>
      <c r="C50" t="s">
        <v>76</v>
      </c>
      <c r="D50">
        <v>2</v>
      </c>
      <c r="E50" t="s">
        <v>355</v>
      </c>
      <c r="F50">
        <v>7.6</v>
      </c>
      <c r="G50">
        <v>92</v>
      </c>
      <c r="H50" s="1">
        <v>26964</v>
      </c>
      <c r="I50">
        <v>43</v>
      </c>
      <c r="J50" t="s">
        <v>78</v>
      </c>
      <c r="K50" t="s">
        <v>356</v>
      </c>
      <c r="L50" t="s">
        <v>80</v>
      </c>
      <c r="M50" t="s">
        <v>95</v>
      </c>
      <c r="N50" t="s">
        <v>100</v>
      </c>
      <c r="O50" t="s">
        <v>96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P50" t="s">
        <v>176</v>
      </c>
      <c r="AQ50" t="s">
        <v>85</v>
      </c>
      <c r="AR50">
        <v>0</v>
      </c>
      <c r="AS50">
        <v>0</v>
      </c>
      <c r="AT50">
        <v>1</v>
      </c>
      <c r="AU50" t="s">
        <v>357</v>
      </c>
      <c r="AV50" t="s">
        <v>80</v>
      </c>
      <c r="AW50">
        <v>1</v>
      </c>
      <c r="AX50" t="s">
        <v>118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88</v>
      </c>
      <c r="BT50" t="s">
        <v>193</v>
      </c>
      <c r="BU50" t="s">
        <v>90</v>
      </c>
      <c r="BV50" t="s">
        <v>91</v>
      </c>
      <c r="BW50" t="s">
        <v>92</v>
      </c>
    </row>
    <row r="51" spans="1:75" x14ac:dyDescent="0.3">
      <c r="A51">
        <v>50</v>
      </c>
      <c r="B51" t="s">
        <v>358</v>
      </c>
      <c r="C51" t="s">
        <v>359</v>
      </c>
      <c r="D51">
        <v>1</v>
      </c>
      <c r="E51" t="s">
        <v>360</v>
      </c>
      <c r="F51">
        <v>7.6</v>
      </c>
      <c r="G51">
        <v>112</v>
      </c>
      <c r="H51" s="1">
        <v>28014</v>
      </c>
      <c r="I51">
        <v>24</v>
      </c>
      <c r="J51" t="s">
        <v>78</v>
      </c>
      <c r="K51" t="s">
        <v>361</v>
      </c>
      <c r="L51" t="s">
        <v>162</v>
      </c>
      <c r="M51" t="s">
        <v>180</v>
      </c>
      <c r="N51" t="s">
        <v>181</v>
      </c>
      <c r="O51" t="s">
        <v>164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84</v>
      </c>
      <c r="AQ51" t="s">
        <v>85</v>
      </c>
      <c r="AR51">
        <v>4</v>
      </c>
      <c r="AS51">
        <v>0</v>
      </c>
      <c r="AT51">
        <v>1</v>
      </c>
      <c r="AU51" t="s">
        <v>362</v>
      </c>
      <c r="AV51" t="s">
        <v>167</v>
      </c>
      <c r="AW51">
        <v>2</v>
      </c>
      <c r="AX51" t="s">
        <v>87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t="s">
        <v>88</v>
      </c>
      <c r="BT51" t="s">
        <v>193</v>
      </c>
      <c r="BU51" t="s">
        <v>363</v>
      </c>
      <c r="BV51" t="s">
        <v>91</v>
      </c>
      <c r="BW51" t="s">
        <v>92</v>
      </c>
    </row>
    <row r="52" spans="1:75" x14ac:dyDescent="0.3">
      <c r="A52">
        <v>51</v>
      </c>
      <c r="B52" t="s">
        <v>364</v>
      </c>
      <c r="C52" t="s">
        <v>359</v>
      </c>
      <c r="D52" t="s">
        <v>365</v>
      </c>
      <c r="E52" t="s">
        <v>366</v>
      </c>
      <c r="F52">
        <v>7.2</v>
      </c>
      <c r="G52">
        <v>12</v>
      </c>
      <c r="H52" s="1">
        <v>28014</v>
      </c>
      <c r="I52">
        <v>22</v>
      </c>
      <c r="J52" t="s">
        <v>365</v>
      </c>
      <c r="K52" t="s">
        <v>367</v>
      </c>
      <c r="L52" t="s">
        <v>167</v>
      </c>
      <c r="M52" t="s">
        <v>368</v>
      </c>
      <c r="N52" t="s">
        <v>369</v>
      </c>
      <c r="O52" t="s">
        <v>370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 t="s">
        <v>84</v>
      </c>
      <c r="AQ52" t="s">
        <v>85</v>
      </c>
      <c r="AR52">
        <v>2</v>
      </c>
      <c r="AS52">
        <v>0</v>
      </c>
      <c r="AT52">
        <v>1</v>
      </c>
      <c r="AU52" t="s">
        <v>371</v>
      </c>
      <c r="AV52" t="s">
        <v>80</v>
      </c>
      <c r="AW52">
        <v>1</v>
      </c>
      <c r="AX52" t="s">
        <v>87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 t="s">
        <v>88</v>
      </c>
      <c r="BT52" t="s">
        <v>193</v>
      </c>
      <c r="BU52" t="s">
        <v>363</v>
      </c>
      <c r="BV52" t="s">
        <v>91</v>
      </c>
      <c r="BW52" t="s">
        <v>92</v>
      </c>
    </row>
    <row r="53" spans="1:75" x14ac:dyDescent="0.3">
      <c r="A53">
        <v>52</v>
      </c>
      <c r="B53" t="s">
        <v>358</v>
      </c>
      <c r="C53" t="s">
        <v>359</v>
      </c>
      <c r="D53">
        <v>1</v>
      </c>
      <c r="E53" t="s">
        <v>372</v>
      </c>
      <c r="F53">
        <v>7.4</v>
      </c>
      <c r="G53">
        <v>97</v>
      </c>
      <c r="H53" s="1">
        <v>28021</v>
      </c>
      <c r="I53">
        <v>24</v>
      </c>
      <c r="J53" t="s">
        <v>78</v>
      </c>
      <c r="K53" t="s">
        <v>373</v>
      </c>
      <c r="L53" t="s">
        <v>167</v>
      </c>
      <c r="M53" t="s">
        <v>374</v>
      </c>
      <c r="N53" t="s">
        <v>375</v>
      </c>
      <c r="O53" t="s">
        <v>164</v>
      </c>
      <c r="P53">
        <v>0</v>
      </c>
      <c r="Q53">
        <v>2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176</v>
      </c>
      <c r="AQ53" t="s">
        <v>376</v>
      </c>
      <c r="AR53">
        <v>4</v>
      </c>
      <c r="AS53">
        <v>0</v>
      </c>
      <c r="AT53">
        <v>1</v>
      </c>
      <c r="AU53" t="s">
        <v>377</v>
      </c>
      <c r="AV53" t="s">
        <v>162</v>
      </c>
      <c r="AW53">
        <v>2</v>
      </c>
      <c r="AX53" t="s">
        <v>103</v>
      </c>
      <c r="BA53">
        <v>0</v>
      </c>
      <c r="BB53">
        <v>2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8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88</v>
      </c>
      <c r="BT53" t="s">
        <v>193</v>
      </c>
      <c r="BU53" t="s">
        <v>363</v>
      </c>
      <c r="BV53" t="s">
        <v>91</v>
      </c>
      <c r="BW53" t="s">
        <v>92</v>
      </c>
    </row>
    <row r="54" spans="1:75" x14ac:dyDescent="0.3">
      <c r="A54">
        <v>53</v>
      </c>
      <c r="B54" t="s">
        <v>364</v>
      </c>
      <c r="C54" t="s">
        <v>359</v>
      </c>
      <c r="D54" t="s">
        <v>365</v>
      </c>
      <c r="E54" t="s">
        <v>378</v>
      </c>
      <c r="F54">
        <v>6.9</v>
      </c>
      <c r="G54">
        <v>11</v>
      </c>
      <c r="H54" s="1">
        <v>28021</v>
      </c>
      <c r="I54">
        <v>22</v>
      </c>
      <c r="J54" t="s">
        <v>365</v>
      </c>
      <c r="K54" t="s">
        <v>379</v>
      </c>
      <c r="L54" t="s">
        <v>148</v>
      </c>
      <c r="M54" t="s">
        <v>380</v>
      </c>
      <c r="N54" t="s">
        <v>381</v>
      </c>
      <c r="O54" t="s">
        <v>151</v>
      </c>
      <c r="P54">
        <v>1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 t="s">
        <v>84</v>
      </c>
      <c r="AQ54" t="s">
        <v>85</v>
      </c>
      <c r="AR54">
        <v>1</v>
      </c>
      <c r="AS54">
        <v>0</v>
      </c>
      <c r="AT54">
        <v>1</v>
      </c>
      <c r="AW54">
        <v>3</v>
      </c>
      <c r="AX54" t="s">
        <v>87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 t="s">
        <v>88</v>
      </c>
      <c r="BT54" t="s">
        <v>193</v>
      </c>
      <c r="BU54" t="s">
        <v>363</v>
      </c>
      <c r="BV54" t="s">
        <v>91</v>
      </c>
      <c r="BW54" t="s">
        <v>92</v>
      </c>
    </row>
    <row r="55" spans="1:75" x14ac:dyDescent="0.3">
      <c r="A55">
        <v>54</v>
      </c>
      <c r="B55" t="s">
        <v>358</v>
      </c>
      <c r="C55" t="s">
        <v>359</v>
      </c>
      <c r="D55">
        <v>1</v>
      </c>
      <c r="E55" t="s">
        <v>382</v>
      </c>
      <c r="F55">
        <v>7.5</v>
      </c>
      <c r="G55">
        <v>95</v>
      </c>
      <c r="H55" s="1">
        <v>28028</v>
      </c>
      <c r="I55">
        <v>24</v>
      </c>
      <c r="J55" t="s">
        <v>78</v>
      </c>
      <c r="K55" t="s">
        <v>383</v>
      </c>
      <c r="L55" t="s">
        <v>80</v>
      </c>
      <c r="M55" t="s">
        <v>95</v>
      </c>
      <c r="N55" t="s">
        <v>384</v>
      </c>
      <c r="O55" t="s">
        <v>385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 t="s">
        <v>165</v>
      </c>
      <c r="AQ55" t="s">
        <v>386</v>
      </c>
      <c r="AR55">
        <v>4</v>
      </c>
      <c r="AS55">
        <v>0</v>
      </c>
      <c r="AT55">
        <v>1</v>
      </c>
      <c r="AU55" t="s">
        <v>387</v>
      </c>
      <c r="AV55" t="s">
        <v>114</v>
      </c>
      <c r="AW55">
        <v>1</v>
      </c>
      <c r="AX55" t="s">
        <v>118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 t="s">
        <v>88</v>
      </c>
      <c r="BT55" t="s">
        <v>193</v>
      </c>
      <c r="BU55" t="s">
        <v>363</v>
      </c>
      <c r="BV55" t="s">
        <v>91</v>
      </c>
      <c r="BW55" t="s">
        <v>92</v>
      </c>
    </row>
    <row r="56" spans="1:75" x14ac:dyDescent="0.3">
      <c r="A56">
        <v>55</v>
      </c>
      <c r="B56" t="s">
        <v>358</v>
      </c>
      <c r="C56" t="s">
        <v>359</v>
      </c>
      <c r="D56">
        <v>1</v>
      </c>
      <c r="E56" t="s">
        <v>388</v>
      </c>
      <c r="F56">
        <v>8</v>
      </c>
      <c r="G56">
        <v>101</v>
      </c>
      <c r="H56" s="1">
        <v>28035</v>
      </c>
      <c r="I56">
        <v>24</v>
      </c>
      <c r="J56" t="s">
        <v>78</v>
      </c>
      <c r="K56" t="s">
        <v>389</v>
      </c>
      <c r="L56" t="s">
        <v>80</v>
      </c>
      <c r="M56" t="s">
        <v>95</v>
      </c>
      <c r="N56" t="s">
        <v>390</v>
      </c>
      <c r="O56" t="s">
        <v>96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 t="s">
        <v>186</v>
      </c>
      <c r="AQ56" t="s">
        <v>85</v>
      </c>
      <c r="AR56">
        <v>3</v>
      </c>
      <c r="AS56">
        <v>0</v>
      </c>
      <c r="AT56">
        <v>1</v>
      </c>
      <c r="AU56" t="s">
        <v>391</v>
      </c>
      <c r="AV56" t="s">
        <v>167</v>
      </c>
      <c r="AW56">
        <v>2</v>
      </c>
      <c r="AX56" t="s">
        <v>118</v>
      </c>
      <c r="AY56" t="s">
        <v>392</v>
      </c>
      <c r="BA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4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88</v>
      </c>
      <c r="BT56" t="s">
        <v>193</v>
      </c>
      <c r="BU56" t="s">
        <v>363</v>
      </c>
      <c r="BV56" t="s">
        <v>91</v>
      </c>
      <c r="BW56" t="s">
        <v>92</v>
      </c>
    </row>
    <row r="57" spans="1:75" x14ac:dyDescent="0.3">
      <c r="A57">
        <v>56</v>
      </c>
      <c r="B57" t="s">
        <v>358</v>
      </c>
      <c r="C57" t="s">
        <v>359</v>
      </c>
      <c r="D57">
        <v>1</v>
      </c>
      <c r="E57" t="s">
        <v>393</v>
      </c>
      <c r="F57">
        <v>8</v>
      </c>
      <c r="G57">
        <v>127</v>
      </c>
      <c r="H57" s="1">
        <v>28042</v>
      </c>
      <c r="I57">
        <v>24</v>
      </c>
      <c r="J57" t="s">
        <v>78</v>
      </c>
      <c r="K57" t="s">
        <v>394</v>
      </c>
      <c r="L57" t="s">
        <v>80</v>
      </c>
      <c r="M57" t="s">
        <v>95</v>
      </c>
      <c r="N57" t="s">
        <v>209</v>
      </c>
      <c r="O57" t="s">
        <v>96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 t="s">
        <v>176</v>
      </c>
      <c r="AQ57" t="s">
        <v>85</v>
      </c>
      <c r="AR57">
        <v>4</v>
      </c>
      <c r="AS57">
        <v>0</v>
      </c>
      <c r="AT57">
        <v>1</v>
      </c>
      <c r="AU57" t="s">
        <v>395</v>
      </c>
      <c r="AV57" t="s">
        <v>80</v>
      </c>
      <c r="AW57">
        <v>1</v>
      </c>
      <c r="AX57" t="s">
        <v>87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 t="s">
        <v>88</v>
      </c>
      <c r="BT57" t="s">
        <v>193</v>
      </c>
      <c r="BU57" t="s">
        <v>363</v>
      </c>
      <c r="BV57" t="s">
        <v>91</v>
      </c>
      <c r="BW57" t="s">
        <v>92</v>
      </c>
    </row>
    <row r="58" spans="1:75" x14ac:dyDescent="0.3">
      <c r="A58">
        <v>57</v>
      </c>
      <c r="B58" t="s">
        <v>358</v>
      </c>
      <c r="C58" t="s">
        <v>359</v>
      </c>
      <c r="D58">
        <v>1</v>
      </c>
      <c r="E58" t="s">
        <v>396</v>
      </c>
      <c r="F58">
        <v>7.6</v>
      </c>
      <c r="G58">
        <v>93</v>
      </c>
      <c r="H58" s="1">
        <v>28049</v>
      </c>
      <c r="I58">
        <v>24</v>
      </c>
      <c r="J58" t="s">
        <v>78</v>
      </c>
      <c r="K58" t="s">
        <v>397</v>
      </c>
      <c r="L58" t="s">
        <v>167</v>
      </c>
      <c r="M58" t="s">
        <v>374</v>
      </c>
      <c r="N58" t="s">
        <v>398</v>
      </c>
      <c r="O58" t="s">
        <v>164</v>
      </c>
      <c r="P58">
        <v>0</v>
      </c>
      <c r="Q58">
        <v>2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144</v>
      </c>
      <c r="AQ58" t="s">
        <v>85</v>
      </c>
      <c r="AR58">
        <v>3</v>
      </c>
      <c r="AS58">
        <v>0</v>
      </c>
      <c r="AT58">
        <v>1</v>
      </c>
      <c r="AU58" t="s">
        <v>399</v>
      </c>
      <c r="AV58" t="s">
        <v>80</v>
      </c>
      <c r="AW58">
        <v>1</v>
      </c>
      <c r="AX58" t="s">
        <v>87</v>
      </c>
      <c r="BA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88</v>
      </c>
      <c r="BT58" t="s">
        <v>193</v>
      </c>
      <c r="BU58" t="s">
        <v>363</v>
      </c>
      <c r="BV58" t="s">
        <v>91</v>
      </c>
      <c r="BW58" t="s">
        <v>92</v>
      </c>
    </row>
    <row r="59" spans="1:75" x14ac:dyDescent="0.3">
      <c r="A59">
        <v>58</v>
      </c>
      <c r="B59" t="s">
        <v>358</v>
      </c>
      <c r="C59" t="s">
        <v>359</v>
      </c>
      <c r="D59">
        <v>1</v>
      </c>
      <c r="E59" t="s">
        <v>400</v>
      </c>
      <c r="F59">
        <v>8.1999999999999993</v>
      </c>
      <c r="G59">
        <v>99</v>
      </c>
      <c r="H59" s="1">
        <v>28056</v>
      </c>
      <c r="I59">
        <v>24</v>
      </c>
      <c r="J59" t="s">
        <v>78</v>
      </c>
      <c r="K59" t="s">
        <v>401</v>
      </c>
      <c r="L59" t="s">
        <v>80</v>
      </c>
      <c r="M59" t="s">
        <v>95</v>
      </c>
      <c r="N59" t="s">
        <v>100</v>
      </c>
      <c r="O59" t="s">
        <v>96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P59" t="s">
        <v>144</v>
      </c>
      <c r="AQ59" t="s">
        <v>402</v>
      </c>
      <c r="AR59">
        <v>2</v>
      </c>
      <c r="AS59">
        <v>0</v>
      </c>
      <c r="AT59">
        <v>1</v>
      </c>
      <c r="AU59" t="s">
        <v>403</v>
      </c>
      <c r="AV59" t="s">
        <v>80</v>
      </c>
      <c r="AW59">
        <v>1</v>
      </c>
      <c r="AX59" t="s">
        <v>199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4</v>
      </c>
      <c r="BG59">
        <v>0</v>
      </c>
      <c r="BH59">
        <v>0</v>
      </c>
      <c r="BI59">
        <v>0</v>
      </c>
      <c r="BJ59">
        <v>13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88</v>
      </c>
      <c r="BT59" t="s">
        <v>193</v>
      </c>
      <c r="BU59" t="s">
        <v>363</v>
      </c>
      <c r="BV59" t="s">
        <v>91</v>
      </c>
      <c r="BW59" t="s">
        <v>92</v>
      </c>
    </row>
    <row r="60" spans="1:75" x14ac:dyDescent="0.3">
      <c r="A60">
        <v>59</v>
      </c>
      <c r="B60" t="s">
        <v>358</v>
      </c>
      <c r="C60" t="s">
        <v>359</v>
      </c>
      <c r="D60">
        <v>1</v>
      </c>
      <c r="E60" t="s">
        <v>404</v>
      </c>
      <c r="F60">
        <v>7.7</v>
      </c>
      <c r="G60">
        <v>91</v>
      </c>
      <c r="H60" s="1">
        <v>28063</v>
      </c>
      <c r="I60">
        <v>24</v>
      </c>
      <c r="J60" t="s">
        <v>78</v>
      </c>
      <c r="K60" t="s">
        <v>405</v>
      </c>
      <c r="L60" t="s">
        <v>167</v>
      </c>
      <c r="M60" t="s">
        <v>406</v>
      </c>
      <c r="N60" t="s">
        <v>407</v>
      </c>
      <c r="O60" t="s">
        <v>408</v>
      </c>
      <c r="P60">
        <v>0</v>
      </c>
      <c r="Q60">
        <v>2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P60" t="s">
        <v>84</v>
      </c>
      <c r="AQ60" t="s">
        <v>85</v>
      </c>
      <c r="AR60">
        <v>5</v>
      </c>
      <c r="AS60">
        <v>0</v>
      </c>
      <c r="AT60">
        <v>1</v>
      </c>
      <c r="AU60" t="s">
        <v>409</v>
      </c>
      <c r="AV60" t="s">
        <v>80</v>
      </c>
      <c r="AW60">
        <v>1</v>
      </c>
      <c r="AX60" t="s">
        <v>87</v>
      </c>
      <c r="AY60" t="s">
        <v>410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88</v>
      </c>
      <c r="BT60" t="s">
        <v>193</v>
      </c>
      <c r="BU60" t="s">
        <v>363</v>
      </c>
      <c r="BV60" t="s">
        <v>91</v>
      </c>
      <c r="BW60" t="s">
        <v>92</v>
      </c>
    </row>
    <row r="61" spans="1:75" x14ac:dyDescent="0.3">
      <c r="A61">
        <v>60</v>
      </c>
      <c r="B61" t="s">
        <v>358</v>
      </c>
      <c r="C61" t="s">
        <v>359</v>
      </c>
      <c r="D61">
        <v>1</v>
      </c>
      <c r="E61" t="s">
        <v>411</v>
      </c>
      <c r="F61">
        <v>7</v>
      </c>
      <c r="G61">
        <v>81</v>
      </c>
      <c r="H61" s="1">
        <v>28070</v>
      </c>
      <c r="I61">
        <v>24</v>
      </c>
      <c r="J61" t="s">
        <v>78</v>
      </c>
      <c r="K61" t="s">
        <v>412</v>
      </c>
      <c r="L61" t="s">
        <v>413</v>
      </c>
      <c r="M61" t="s">
        <v>414</v>
      </c>
      <c r="N61" t="s">
        <v>415</v>
      </c>
      <c r="O61" t="s">
        <v>151</v>
      </c>
      <c r="P61">
        <v>0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 t="s">
        <v>165</v>
      </c>
      <c r="AQ61" t="s">
        <v>85</v>
      </c>
      <c r="AR61">
        <v>5</v>
      </c>
      <c r="AS61">
        <v>0</v>
      </c>
      <c r="AT61">
        <v>1</v>
      </c>
      <c r="AU61" t="s">
        <v>416</v>
      </c>
      <c r="AV61" t="s">
        <v>162</v>
      </c>
      <c r="AW61">
        <v>2</v>
      </c>
      <c r="AX61" t="s">
        <v>122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2</v>
      </c>
      <c r="BG61">
        <v>1</v>
      </c>
      <c r="BH61">
        <v>0</v>
      </c>
      <c r="BI61">
        <v>0</v>
      </c>
      <c r="BJ61">
        <v>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88</v>
      </c>
      <c r="BT61" t="s">
        <v>193</v>
      </c>
      <c r="BU61" t="s">
        <v>363</v>
      </c>
      <c r="BV61" t="s">
        <v>91</v>
      </c>
      <c r="BW61" t="s">
        <v>92</v>
      </c>
    </row>
    <row r="62" spans="1:75" x14ac:dyDescent="0.3">
      <c r="A62">
        <v>61</v>
      </c>
      <c r="B62" t="s">
        <v>358</v>
      </c>
      <c r="C62" t="s">
        <v>359</v>
      </c>
      <c r="D62">
        <v>1</v>
      </c>
      <c r="E62" t="s">
        <v>417</v>
      </c>
      <c r="F62">
        <v>7.4</v>
      </c>
      <c r="G62">
        <v>84</v>
      </c>
      <c r="H62" s="1">
        <v>28077</v>
      </c>
      <c r="I62">
        <v>24</v>
      </c>
      <c r="J62" t="s">
        <v>78</v>
      </c>
      <c r="K62" t="s">
        <v>418</v>
      </c>
      <c r="L62" t="s">
        <v>80</v>
      </c>
      <c r="M62" t="s">
        <v>331</v>
      </c>
      <c r="N62" t="s">
        <v>418</v>
      </c>
      <c r="O62" t="s">
        <v>418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84</v>
      </c>
      <c r="AQ62" t="s">
        <v>419</v>
      </c>
      <c r="AR62">
        <v>4</v>
      </c>
      <c r="AS62">
        <v>0</v>
      </c>
      <c r="AT62">
        <v>1</v>
      </c>
      <c r="AU62" t="s">
        <v>420</v>
      </c>
      <c r="AV62" t="s">
        <v>80</v>
      </c>
      <c r="AW62">
        <v>1</v>
      </c>
      <c r="AX62" t="s">
        <v>87</v>
      </c>
      <c r="AY62" t="s">
        <v>421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5</v>
      </c>
      <c r="BG62">
        <v>1</v>
      </c>
      <c r="BH62">
        <v>0</v>
      </c>
      <c r="BI62">
        <v>1</v>
      </c>
      <c r="BJ62">
        <v>12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88</v>
      </c>
      <c r="BT62" t="s">
        <v>193</v>
      </c>
      <c r="BU62" t="s">
        <v>363</v>
      </c>
      <c r="BV62" t="s">
        <v>91</v>
      </c>
      <c r="BW62" t="s">
        <v>92</v>
      </c>
    </row>
    <row r="63" spans="1:75" x14ac:dyDescent="0.3">
      <c r="A63">
        <v>62</v>
      </c>
      <c r="B63" t="s">
        <v>364</v>
      </c>
      <c r="C63" t="s">
        <v>359</v>
      </c>
      <c r="D63" t="s">
        <v>365</v>
      </c>
      <c r="E63" t="s">
        <v>422</v>
      </c>
      <c r="F63">
        <v>6.3</v>
      </c>
      <c r="G63">
        <v>7</v>
      </c>
      <c r="H63" s="1">
        <v>28077</v>
      </c>
      <c r="I63">
        <v>22</v>
      </c>
      <c r="J63" t="s">
        <v>365</v>
      </c>
      <c r="K63" t="s">
        <v>423</v>
      </c>
      <c r="L63" t="s">
        <v>80</v>
      </c>
      <c r="M63" t="s">
        <v>125</v>
      </c>
      <c r="N63" t="s">
        <v>132</v>
      </c>
      <c r="O63" t="s">
        <v>424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 t="s">
        <v>165</v>
      </c>
      <c r="AQ63" t="s">
        <v>85</v>
      </c>
      <c r="AR63">
        <v>0</v>
      </c>
      <c r="AS63">
        <v>0</v>
      </c>
      <c r="AT63">
        <v>1</v>
      </c>
      <c r="AU63" t="s">
        <v>425</v>
      </c>
      <c r="AV63" t="s">
        <v>80</v>
      </c>
      <c r="AW63">
        <v>2</v>
      </c>
      <c r="AX63" t="s">
        <v>87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 t="s">
        <v>88</v>
      </c>
      <c r="BT63" t="s">
        <v>193</v>
      </c>
      <c r="BU63" t="s">
        <v>363</v>
      </c>
      <c r="BV63" t="s">
        <v>91</v>
      </c>
      <c r="BW63" t="s">
        <v>92</v>
      </c>
    </row>
    <row r="64" spans="1:75" x14ac:dyDescent="0.3">
      <c r="A64">
        <v>63</v>
      </c>
      <c r="B64" t="s">
        <v>358</v>
      </c>
      <c r="C64" t="s">
        <v>359</v>
      </c>
      <c r="D64">
        <v>1</v>
      </c>
      <c r="E64" t="s">
        <v>426</v>
      </c>
      <c r="F64">
        <v>6.8</v>
      </c>
      <c r="G64">
        <v>84</v>
      </c>
      <c r="H64" s="1">
        <v>28084</v>
      </c>
      <c r="I64">
        <v>24</v>
      </c>
      <c r="J64" t="s">
        <v>78</v>
      </c>
      <c r="K64" t="s">
        <v>427</v>
      </c>
      <c r="L64" t="s">
        <v>148</v>
      </c>
      <c r="M64" t="s">
        <v>428</v>
      </c>
      <c r="N64" t="s">
        <v>429</v>
      </c>
      <c r="O64" t="s">
        <v>430</v>
      </c>
      <c r="P64">
        <v>0</v>
      </c>
      <c r="Q64">
        <v>3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P64" t="s">
        <v>176</v>
      </c>
      <c r="AQ64" t="s">
        <v>431</v>
      </c>
      <c r="AR64">
        <v>5</v>
      </c>
      <c r="AS64">
        <v>0</v>
      </c>
      <c r="AT64">
        <v>1</v>
      </c>
      <c r="AU64" t="s">
        <v>432</v>
      </c>
      <c r="AV64" t="s">
        <v>148</v>
      </c>
      <c r="AW64">
        <v>3</v>
      </c>
      <c r="AX64" t="s">
        <v>87</v>
      </c>
      <c r="AY64" t="s">
        <v>433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3</v>
      </c>
      <c r="BH64">
        <v>1</v>
      </c>
      <c r="BI64">
        <v>1</v>
      </c>
      <c r="BJ64">
        <v>4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88</v>
      </c>
      <c r="BT64" t="s">
        <v>193</v>
      </c>
      <c r="BU64" t="s">
        <v>363</v>
      </c>
      <c r="BV64" t="s">
        <v>91</v>
      </c>
      <c r="BW64" t="s">
        <v>92</v>
      </c>
    </row>
    <row r="65" spans="1:75" x14ac:dyDescent="0.3">
      <c r="A65">
        <v>64</v>
      </c>
      <c r="B65" t="s">
        <v>358</v>
      </c>
      <c r="C65" t="s">
        <v>359</v>
      </c>
      <c r="D65">
        <v>1</v>
      </c>
      <c r="E65" t="s">
        <v>434</v>
      </c>
      <c r="F65">
        <v>7.2</v>
      </c>
      <c r="G65">
        <v>80</v>
      </c>
      <c r="H65" s="1">
        <v>28089</v>
      </c>
      <c r="I65">
        <v>24</v>
      </c>
      <c r="J65" t="s">
        <v>78</v>
      </c>
      <c r="K65" t="s">
        <v>435</v>
      </c>
      <c r="L65" t="s">
        <v>80</v>
      </c>
      <c r="M65" t="s">
        <v>331</v>
      </c>
      <c r="N65" t="s">
        <v>418</v>
      </c>
      <c r="O65" t="s">
        <v>436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 t="s">
        <v>84</v>
      </c>
      <c r="AQ65" t="s">
        <v>85</v>
      </c>
      <c r="AR65">
        <v>4</v>
      </c>
      <c r="AS65">
        <v>0</v>
      </c>
      <c r="AT65">
        <v>1</v>
      </c>
      <c r="AU65" t="s">
        <v>437</v>
      </c>
      <c r="AV65" t="s">
        <v>80</v>
      </c>
      <c r="AW65">
        <v>1</v>
      </c>
      <c r="AX65" t="s">
        <v>199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7</v>
      </c>
      <c r="BK65">
        <v>0</v>
      </c>
      <c r="BL65">
        <v>0</v>
      </c>
      <c r="BM65">
        <v>2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88</v>
      </c>
      <c r="BT65" t="s">
        <v>193</v>
      </c>
      <c r="BU65" t="s">
        <v>363</v>
      </c>
      <c r="BV65" t="s">
        <v>91</v>
      </c>
      <c r="BW65" t="s">
        <v>92</v>
      </c>
    </row>
    <row r="66" spans="1:75" x14ac:dyDescent="0.3">
      <c r="A66">
        <v>65</v>
      </c>
      <c r="B66" t="s">
        <v>358</v>
      </c>
      <c r="C66" t="s">
        <v>359</v>
      </c>
      <c r="D66">
        <v>1</v>
      </c>
      <c r="E66" t="s">
        <v>438</v>
      </c>
      <c r="F66">
        <v>7.3</v>
      </c>
      <c r="G66">
        <v>77</v>
      </c>
      <c r="H66" s="1">
        <v>28091</v>
      </c>
      <c r="I66">
        <v>24</v>
      </c>
      <c r="J66" t="s">
        <v>78</v>
      </c>
      <c r="K66" t="s">
        <v>439</v>
      </c>
      <c r="L66" t="s">
        <v>148</v>
      </c>
      <c r="M66" t="s">
        <v>440</v>
      </c>
      <c r="N66" t="s">
        <v>441</v>
      </c>
      <c r="O66" t="s">
        <v>442</v>
      </c>
      <c r="P66">
        <v>0</v>
      </c>
      <c r="Q66">
        <v>3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 t="s">
        <v>171</v>
      </c>
      <c r="AQ66" t="s">
        <v>85</v>
      </c>
      <c r="AR66">
        <v>2</v>
      </c>
      <c r="AS66">
        <v>0</v>
      </c>
      <c r="AT66">
        <v>1</v>
      </c>
      <c r="AU66" t="s">
        <v>443</v>
      </c>
      <c r="AV66" t="s">
        <v>80</v>
      </c>
      <c r="AW66">
        <v>1</v>
      </c>
      <c r="AX66" t="s">
        <v>103</v>
      </c>
      <c r="AY66" t="s">
        <v>444</v>
      </c>
      <c r="BA66">
        <v>0</v>
      </c>
      <c r="BB66">
        <v>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88</v>
      </c>
      <c r="BT66" t="s">
        <v>193</v>
      </c>
      <c r="BU66" t="s">
        <v>363</v>
      </c>
      <c r="BV66" t="s">
        <v>91</v>
      </c>
      <c r="BW66" t="s">
        <v>92</v>
      </c>
    </row>
    <row r="67" spans="1:75" x14ac:dyDescent="0.3">
      <c r="A67">
        <v>66</v>
      </c>
      <c r="B67" t="s">
        <v>358</v>
      </c>
      <c r="C67" t="s">
        <v>359</v>
      </c>
      <c r="D67">
        <v>1</v>
      </c>
      <c r="E67" t="s">
        <v>445</v>
      </c>
      <c r="F67">
        <v>6.8</v>
      </c>
      <c r="G67">
        <v>75</v>
      </c>
      <c r="H67" s="1">
        <v>28098</v>
      </c>
      <c r="I67">
        <v>24</v>
      </c>
      <c r="J67" t="s">
        <v>78</v>
      </c>
      <c r="K67" t="s">
        <v>446</v>
      </c>
      <c r="L67" t="s">
        <v>80</v>
      </c>
      <c r="M67" t="s">
        <v>95</v>
      </c>
      <c r="N67" t="s">
        <v>447</v>
      </c>
      <c r="O67" t="s">
        <v>96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84</v>
      </c>
      <c r="AQ67" t="s">
        <v>85</v>
      </c>
      <c r="AR67">
        <v>6</v>
      </c>
      <c r="AS67">
        <v>0</v>
      </c>
      <c r="AT67">
        <v>1</v>
      </c>
      <c r="AU67" t="s">
        <v>448</v>
      </c>
      <c r="AV67" t="s">
        <v>80</v>
      </c>
      <c r="AW67">
        <v>1</v>
      </c>
      <c r="AX67" t="s">
        <v>118</v>
      </c>
      <c r="AY67" t="s">
        <v>449</v>
      </c>
      <c r="AZ67" t="s">
        <v>154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8</v>
      </c>
      <c r="BK67">
        <v>0</v>
      </c>
      <c r="BL67">
        <v>0</v>
      </c>
      <c r="BM67">
        <v>2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88</v>
      </c>
      <c r="BT67" t="s">
        <v>193</v>
      </c>
      <c r="BU67" t="s">
        <v>363</v>
      </c>
      <c r="BV67" t="s">
        <v>91</v>
      </c>
      <c r="BW67" t="s">
        <v>92</v>
      </c>
    </row>
    <row r="68" spans="1:75" x14ac:dyDescent="0.3">
      <c r="A68">
        <v>67</v>
      </c>
      <c r="B68" t="s">
        <v>358</v>
      </c>
      <c r="C68" t="s">
        <v>359</v>
      </c>
      <c r="D68">
        <v>1</v>
      </c>
      <c r="E68" t="s">
        <v>450</v>
      </c>
      <c r="F68">
        <v>7.7</v>
      </c>
      <c r="G68">
        <v>84</v>
      </c>
      <c r="H68" s="1">
        <v>28105</v>
      </c>
      <c r="I68">
        <v>24</v>
      </c>
      <c r="J68" t="s">
        <v>78</v>
      </c>
      <c r="K68" t="s">
        <v>451</v>
      </c>
      <c r="L68" t="s">
        <v>148</v>
      </c>
      <c r="M68" t="s">
        <v>196</v>
      </c>
      <c r="N68" t="s">
        <v>323</v>
      </c>
      <c r="O68" t="s">
        <v>151</v>
      </c>
      <c r="P68">
        <v>0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84</v>
      </c>
      <c r="AQ68" t="s">
        <v>85</v>
      </c>
      <c r="AR68">
        <v>2</v>
      </c>
      <c r="AS68">
        <v>0</v>
      </c>
      <c r="AT68">
        <v>1</v>
      </c>
      <c r="AU68" t="s">
        <v>452</v>
      </c>
      <c r="AV68" t="s">
        <v>80</v>
      </c>
      <c r="AW68">
        <v>1</v>
      </c>
      <c r="AX68" t="s">
        <v>87</v>
      </c>
      <c r="AY68" t="s">
        <v>453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2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88</v>
      </c>
      <c r="BT68" t="s">
        <v>193</v>
      </c>
      <c r="BU68" t="s">
        <v>363</v>
      </c>
      <c r="BV68" t="s">
        <v>91</v>
      </c>
      <c r="BW68" t="s">
        <v>92</v>
      </c>
    </row>
    <row r="69" spans="1:75" x14ac:dyDescent="0.3">
      <c r="A69">
        <v>68</v>
      </c>
      <c r="B69" t="s">
        <v>358</v>
      </c>
      <c r="C69" t="s">
        <v>359</v>
      </c>
      <c r="D69">
        <v>1</v>
      </c>
      <c r="E69" t="s">
        <v>454</v>
      </c>
      <c r="F69">
        <v>7.5</v>
      </c>
      <c r="G69">
        <v>81</v>
      </c>
      <c r="H69" s="1">
        <v>28112</v>
      </c>
      <c r="I69">
        <v>24</v>
      </c>
      <c r="J69" t="s">
        <v>78</v>
      </c>
      <c r="K69" t="s">
        <v>455</v>
      </c>
      <c r="L69" t="s">
        <v>148</v>
      </c>
      <c r="M69" t="s">
        <v>196</v>
      </c>
      <c r="N69" t="s">
        <v>456</v>
      </c>
      <c r="O69" t="s">
        <v>151</v>
      </c>
      <c r="P69">
        <v>0</v>
      </c>
      <c r="Q69">
        <v>3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84</v>
      </c>
      <c r="AQ69" t="s">
        <v>457</v>
      </c>
      <c r="AR69">
        <v>3</v>
      </c>
      <c r="AS69">
        <v>0</v>
      </c>
      <c r="AT69">
        <v>1</v>
      </c>
      <c r="AU69" t="s">
        <v>458</v>
      </c>
      <c r="AV69" t="s">
        <v>167</v>
      </c>
      <c r="AW69">
        <v>2</v>
      </c>
      <c r="AX69" t="s">
        <v>140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3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 t="s">
        <v>88</v>
      </c>
      <c r="BT69" t="s">
        <v>193</v>
      </c>
      <c r="BU69" t="s">
        <v>363</v>
      </c>
      <c r="BV69" t="s">
        <v>91</v>
      </c>
      <c r="BW69" t="s">
        <v>92</v>
      </c>
    </row>
    <row r="70" spans="1:75" x14ac:dyDescent="0.3">
      <c r="A70">
        <v>69</v>
      </c>
      <c r="B70" t="s">
        <v>358</v>
      </c>
      <c r="C70" t="s">
        <v>359</v>
      </c>
      <c r="D70">
        <v>2</v>
      </c>
      <c r="E70" t="s">
        <v>459</v>
      </c>
      <c r="F70">
        <v>7.4</v>
      </c>
      <c r="G70">
        <v>71</v>
      </c>
      <c r="H70" s="1">
        <v>28378</v>
      </c>
      <c r="I70">
        <v>24</v>
      </c>
      <c r="J70" t="s">
        <v>78</v>
      </c>
      <c r="K70" t="s">
        <v>460</v>
      </c>
      <c r="L70" t="s">
        <v>148</v>
      </c>
      <c r="M70" t="s">
        <v>196</v>
      </c>
      <c r="N70" t="s">
        <v>461</v>
      </c>
      <c r="O70" t="s">
        <v>151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P70" t="s">
        <v>144</v>
      </c>
      <c r="AQ70" t="s">
        <v>85</v>
      </c>
      <c r="AR70">
        <v>3</v>
      </c>
      <c r="AS70">
        <v>0</v>
      </c>
      <c r="AT70">
        <v>1</v>
      </c>
      <c r="AU70" t="s">
        <v>462</v>
      </c>
      <c r="AV70" t="s">
        <v>80</v>
      </c>
      <c r="AW70">
        <v>1</v>
      </c>
      <c r="AX70" t="s">
        <v>111</v>
      </c>
      <c r="BA70">
        <v>0</v>
      </c>
      <c r="BB70">
        <v>0</v>
      </c>
      <c r="BC70">
        <v>2</v>
      </c>
      <c r="BD70">
        <v>1</v>
      </c>
      <c r="BE70">
        <v>0</v>
      </c>
      <c r="BF70">
        <v>3</v>
      </c>
      <c r="BG70">
        <v>0</v>
      </c>
      <c r="BH70">
        <v>0</v>
      </c>
      <c r="BI70">
        <v>0</v>
      </c>
      <c r="BJ70">
        <v>8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88</v>
      </c>
      <c r="BT70" t="s">
        <v>193</v>
      </c>
      <c r="BU70" t="s">
        <v>363</v>
      </c>
      <c r="BV70" t="s">
        <v>91</v>
      </c>
      <c r="BW70" t="s">
        <v>92</v>
      </c>
    </row>
    <row r="71" spans="1:75" x14ac:dyDescent="0.3">
      <c r="A71">
        <v>70</v>
      </c>
      <c r="B71" t="s">
        <v>463</v>
      </c>
      <c r="C71" t="s">
        <v>359</v>
      </c>
      <c r="D71">
        <v>1</v>
      </c>
      <c r="E71" t="s">
        <v>464</v>
      </c>
      <c r="F71">
        <v>6.9</v>
      </c>
      <c r="G71">
        <v>25</v>
      </c>
      <c r="H71" s="1">
        <v>28378</v>
      </c>
      <c r="I71">
        <v>12</v>
      </c>
      <c r="J71" t="s">
        <v>465</v>
      </c>
      <c r="Q71">
        <v>0</v>
      </c>
      <c r="V71">
        <v>0</v>
      </c>
      <c r="AA71">
        <v>0</v>
      </c>
      <c r="AF71">
        <v>0</v>
      </c>
      <c r="AK71">
        <v>0</v>
      </c>
      <c r="AL71">
        <v>0</v>
      </c>
      <c r="AM71">
        <v>0</v>
      </c>
      <c r="AN71">
        <v>0</v>
      </c>
      <c r="AP71" t="s">
        <v>466</v>
      </c>
      <c r="AQ71" t="s">
        <v>467</v>
      </c>
      <c r="AR71">
        <v>0</v>
      </c>
      <c r="AW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</v>
      </c>
      <c r="BN71">
        <v>0</v>
      </c>
      <c r="BO71">
        <v>0</v>
      </c>
      <c r="BP71">
        <v>0</v>
      </c>
      <c r="BQ71">
        <v>0</v>
      </c>
      <c r="BR71">
        <v>1</v>
      </c>
      <c r="BW71" t="s">
        <v>92</v>
      </c>
    </row>
    <row r="72" spans="1:75" x14ac:dyDescent="0.3">
      <c r="A72">
        <v>71</v>
      </c>
      <c r="B72" t="s">
        <v>463</v>
      </c>
      <c r="C72" t="s">
        <v>359</v>
      </c>
      <c r="D72">
        <v>1</v>
      </c>
      <c r="E72" t="s">
        <v>468</v>
      </c>
      <c r="F72">
        <v>6.9</v>
      </c>
      <c r="G72">
        <v>25</v>
      </c>
      <c r="H72" s="1">
        <v>28378</v>
      </c>
      <c r="I72">
        <v>12</v>
      </c>
      <c r="J72" t="s">
        <v>465</v>
      </c>
      <c r="Q72">
        <v>0</v>
      </c>
      <c r="U72">
        <v>0</v>
      </c>
      <c r="V72">
        <v>0</v>
      </c>
      <c r="Z72">
        <v>0</v>
      </c>
      <c r="AA72">
        <v>0</v>
      </c>
      <c r="AE72">
        <v>0</v>
      </c>
      <c r="AF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P72" t="s">
        <v>84</v>
      </c>
      <c r="AQ72" t="s">
        <v>469</v>
      </c>
      <c r="AR72">
        <v>0</v>
      </c>
      <c r="AW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2</v>
      </c>
      <c r="BN72">
        <v>0</v>
      </c>
      <c r="BO72">
        <v>1</v>
      </c>
      <c r="BP72">
        <v>0</v>
      </c>
      <c r="BQ72">
        <v>0</v>
      </c>
      <c r="BR72">
        <v>1</v>
      </c>
      <c r="BV72" t="s">
        <v>91</v>
      </c>
      <c r="BW72" t="s">
        <v>92</v>
      </c>
    </row>
    <row r="73" spans="1:75" x14ac:dyDescent="0.3">
      <c r="A73">
        <v>72</v>
      </c>
      <c r="B73" t="s">
        <v>358</v>
      </c>
      <c r="C73" t="s">
        <v>359</v>
      </c>
      <c r="D73">
        <v>2</v>
      </c>
      <c r="E73" t="s">
        <v>470</v>
      </c>
      <c r="F73">
        <v>8.1999999999999993</v>
      </c>
      <c r="G73">
        <v>104</v>
      </c>
      <c r="H73" s="1">
        <v>28385</v>
      </c>
      <c r="I73">
        <v>24</v>
      </c>
      <c r="J73" t="s">
        <v>78</v>
      </c>
      <c r="K73" t="s">
        <v>471</v>
      </c>
      <c r="L73" t="s">
        <v>80</v>
      </c>
      <c r="M73" t="s">
        <v>157</v>
      </c>
      <c r="N73" t="s">
        <v>472</v>
      </c>
      <c r="O73" t="s">
        <v>96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101</v>
      </c>
      <c r="AQ73" t="s">
        <v>85</v>
      </c>
      <c r="AR73">
        <v>5</v>
      </c>
      <c r="AS73">
        <v>0</v>
      </c>
      <c r="AT73">
        <v>1</v>
      </c>
      <c r="AU73" t="s">
        <v>473</v>
      </c>
      <c r="AV73" t="s">
        <v>80</v>
      </c>
      <c r="AW73">
        <v>1</v>
      </c>
      <c r="AX73" t="s">
        <v>118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11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 t="s">
        <v>88</v>
      </c>
      <c r="BT73" t="s">
        <v>193</v>
      </c>
      <c r="BU73" t="s">
        <v>363</v>
      </c>
      <c r="BV73" t="s">
        <v>91</v>
      </c>
      <c r="BW73" t="s">
        <v>92</v>
      </c>
    </row>
    <row r="74" spans="1:75" x14ac:dyDescent="0.3">
      <c r="A74">
        <v>73</v>
      </c>
      <c r="B74" t="s">
        <v>463</v>
      </c>
      <c r="C74" t="s">
        <v>359</v>
      </c>
      <c r="D74">
        <v>1</v>
      </c>
      <c r="E74" t="s">
        <v>474</v>
      </c>
      <c r="F74">
        <v>6.3</v>
      </c>
      <c r="G74">
        <v>23</v>
      </c>
      <c r="H74" s="1">
        <v>28385</v>
      </c>
      <c r="I74">
        <v>12</v>
      </c>
      <c r="J74" t="s">
        <v>465</v>
      </c>
      <c r="Q74">
        <v>0</v>
      </c>
      <c r="V74">
        <v>0</v>
      </c>
      <c r="AA74">
        <v>0</v>
      </c>
      <c r="AF74">
        <v>0</v>
      </c>
      <c r="AK74">
        <v>0</v>
      </c>
      <c r="AL74">
        <v>0</v>
      </c>
      <c r="AM74">
        <v>0</v>
      </c>
      <c r="AN74">
        <v>0</v>
      </c>
      <c r="AP74" t="s">
        <v>97</v>
      </c>
      <c r="AQ74" t="s">
        <v>376</v>
      </c>
      <c r="AR74">
        <v>0</v>
      </c>
      <c r="AW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1</v>
      </c>
      <c r="BW74" t="s">
        <v>92</v>
      </c>
    </row>
    <row r="75" spans="1:75" x14ac:dyDescent="0.3">
      <c r="A75">
        <v>74</v>
      </c>
      <c r="B75" t="s">
        <v>463</v>
      </c>
      <c r="C75" t="s">
        <v>359</v>
      </c>
      <c r="D75">
        <v>1</v>
      </c>
      <c r="E75" t="s">
        <v>475</v>
      </c>
      <c r="F75">
        <v>6.3</v>
      </c>
      <c r="G75">
        <v>23</v>
      </c>
      <c r="H75" s="1">
        <v>28385</v>
      </c>
      <c r="I75">
        <v>12</v>
      </c>
      <c r="J75" t="s">
        <v>465</v>
      </c>
      <c r="Q75">
        <v>0</v>
      </c>
      <c r="U75">
        <v>0</v>
      </c>
      <c r="V75">
        <v>0</v>
      </c>
      <c r="Z75">
        <v>0</v>
      </c>
      <c r="AA75">
        <v>0</v>
      </c>
      <c r="AE75">
        <v>0</v>
      </c>
      <c r="AF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P75" t="s">
        <v>84</v>
      </c>
      <c r="AQ75" t="s">
        <v>475</v>
      </c>
      <c r="AR75">
        <v>0</v>
      </c>
      <c r="AW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V75" t="s">
        <v>91</v>
      </c>
      <c r="BW75" t="s">
        <v>92</v>
      </c>
    </row>
    <row r="76" spans="1:75" x14ac:dyDescent="0.3">
      <c r="A76">
        <v>75</v>
      </c>
      <c r="B76" t="s">
        <v>358</v>
      </c>
      <c r="C76" t="s">
        <v>359</v>
      </c>
      <c r="D76">
        <v>2</v>
      </c>
      <c r="E76" t="s">
        <v>476</v>
      </c>
      <c r="F76">
        <v>7.4</v>
      </c>
      <c r="G76">
        <v>76</v>
      </c>
      <c r="H76" s="1">
        <v>28392</v>
      </c>
      <c r="I76">
        <v>24</v>
      </c>
      <c r="J76" t="s">
        <v>78</v>
      </c>
      <c r="K76" t="s">
        <v>477</v>
      </c>
      <c r="L76" t="s">
        <v>80</v>
      </c>
      <c r="M76" t="s">
        <v>95</v>
      </c>
      <c r="N76" t="s">
        <v>478</v>
      </c>
      <c r="O76" t="s">
        <v>479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P76" t="s">
        <v>466</v>
      </c>
      <c r="AQ76" t="s">
        <v>85</v>
      </c>
      <c r="AR76">
        <v>2</v>
      </c>
      <c r="AS76">
        <v>0</v>
      </c>
      <c r="AT76">
        <v>1</v>
      </c>
      <c r="AU76" t="s">
        <v>480</v>
      </c>
      <c r="AV76" t="s">
        <v>80</v>
      </c>
      <c r="AW76">
        <v>1</v>
      </c>
      <c r="AX76" t="s">
        <v>87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0</v>
      </c>
      <c r="BI76">
        <v>0</v>
      </c>
      <c r="BJ76">
        <v>10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88</v>
      </c>
      <c r="BT76" t="s">
        <v>193</v>
      </c>
      <c r="BU76" t="s">
        <v>363</v>
      </c>
      <c r="BV76" t="s">
        <v>91</v>
      </c>
      <c r="BW76" t="s">
        <v>92</v>
      </c>
    </row>
    <row r="77" spans="1:75" x14ac:dyDescent="0.3">
      <c r="A77">
        <v>76</v>
      </c>
      <c r="B77" t="s">
        <v>463</v>
      </c>
      <c r="C77" t="s">
        <v>359</v>
      </c>
      <c r="D77">
        <v>1</v>
      </c>
      <c r="E77" t="s">
        <v>481</v>
      </c>
      <c r="F77">
        <v>7.1</v>
      </c>
      <c r="G77">
        <v>22</v>
      </c>
      <c r="H77" s="1">
        <v>28392</v>
      </c>
      <c r="I77">
        <v>12</v>
      </c>
      <c r="J77" t="s">
        <v>465</v>
      </c>
      <c r="Q77">
        <v>0</v>
      </c>
      <c r="AL77">
        <v>0</v>
      </c>
      <c r="AM77">
        <v>0</v>
      </c>
      <c r="AN77">
        <v>0</v>
      </c>
      <c r="AP77" t="s">
        <v>165</v>
      </c>
      <c r="AQ77" t="s">
        <v>481</v>
      </c>
      <c r="AR77">
        <v>0</v>
      </c>
      <c r="AW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1</v>
      </c>
    </row>
    <row r="78" spans="1:75" x14ac:dyDescent="0.3">
      <c r="A78">
        <v>77</v>
      </c>
      <c r="B78" t="s">
        <v>463</v>
      </c>
      <c r="C78" t="s">
        <v>359</v>
      </c>
      <c r="D78">
        <v>1</v>
      </c>
      <c r="E78" t="s">
        <v>482</v>
      </c>
      <c r="F78">
        <v>7.1</v>
      </c>
      <c r="G78">
        <v>22</v>
      </c>
      <c r="H78" s="1">
        <v>28392</v>
      </c>
      <c r="I78">
        <v>12</v>
      </c>
      <c r="J78" t="s">
        <v>465</v>
      </c>
      <c r="Q78">
        <v>0</v>
      </c>
      <c r="U78">
        <v>0</v>
      </c>
      <c r="V78">
        <v>0</v>
      </c>
      <c r="Z78">
        <v>0</v>
      </c>
      <c r="AA78">
        <v>0</v>
      </c>
      <c r="AE78">
        <v>0</v>
      </c>
      <c r="AF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P78" t="s">
        <v>84</v>
      </c>
      <c r="AQ78" t="s">
        <v>483</v>
      </c>
      <c r="AR78">
        <v>0</v>
      </c>
      <c r="AW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V78" t="s">
        <v>91</v>
      </c>
      <c r="BW78" t="s">
        <v>92</v>
      </c>
    </row>
    <row r="79" spans="1:75" x14ac:dyDescent="0.3">
      <c r="A79">
        <v>78</v>
      </c>
      <c r="B79" t="s">
        <v>358</v>
      </c>
      <c r="C79" t="s">
        <v>359</v>
      </c>
      <c r="D79">
        <v>2</v>
      </c>
      <c r="E79" t="s">
        <v>484</v>
      </c>
      <c r="F79">
        <v>7.9</v>
      </c>
      <c r="G79">
        <v>77</v>
      </c>
      <c r="H79" s="1">
        <v>28399</v>
      </c>
      <c r="I79">
        <v>24</v>
      </c>
      <c r="J79" t="s">
        <v>78</v>
      </c>
      <c r="K79" t="s">
        <v>485</v>
      </c>
      <c r="L79" t="s">
        <v>80</v>
      </c>
      <c r="M79" t="s">
        <v>95</v>
      </c>
      <c r="N79" t="s">
        <v>100</v>
      </c>
      <c r="O79" t="s">
        <v>96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 t="s">
        <v>176</v>
      </c>
      <c r="AQ79" t="s">
        <v>85</v>
      </c>
      <c r="AR79">
        <v>6</v>
      </c>
      <c r="AS79">
        <v>0</v>
      </c>
      <c r="AT79">
        <v>1</v>
      </c>
      <c r="AU79" t="s">
        <v>486</v>
      </c>
      <c r="AV79" t="s">
        <v>80</v>
      </c>
      <c r="AW79">
        <v>1</v>
      </c>
      <c r="AX79" t="s">
        <v>118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1</v>
      </c>
      <c r="BJ79">
        <v>10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 t="s">
        <v>88</v>
      </c>
      <c r="BT79" t="s">
        <v>193</v>
      </c>
      <c r="BU79" t="s">
        <v>363</v>
      </c>
      <c r="BV79" t="s">
        <v>91</v>
      </c>
      <c r="BW79" t="s">
        <v>92</v>
      </c>
    </row>
    <row r="80" spans="1:75" x14ac:dyDescent="0.3">
      <c r="A80">
        <v>79</v>
      </c>
      <c r="B80" t="s">
        <v>463</v>
      </c>
      <c r="C80" t="s">
        <v>359</v>
      </c>
      <c r="D80">
        <v>1</v>
      </c>
      <c r="E80" t="s">
        <v>487</v>
      </c>
      <c r="F80">
        <v>7.2</v>
      </c>
      <c r="G80">
        <v>21</v>
      </c>
      <c r="H80" s="1">
        <v>28399</v>
      </c>
      <c r="I80">
        <v>12</v>
      </c>
      <c r="J80" t="s">
        <v>465</v>
      </c>
      <c r="Q80">
        <v>0</v>
      </c>
      <c r="AL80">
        <v>0</v>
      </c>
      <c r="AM80">
        <v>0</v>
      </c>
      <c r="AN80">
        <v>0</v>
      </c>
      <c r="AP80" t="s">
        <v>116</v>
      </c>
      <c r="AQ80" t="s">
        <v>488</v>
      </c>
      <c r="AR80">
        <v>0</v>
      </c>
      <c r="AW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</row>
    <row r="81" spans="1:75" x14ac:dyDescent="0.3">
      <c r="A81">
        <v>80</v>
      </c>
      <c r="B81" t="s">
        <v>463</v>
      </c>
      <c r="C81" t="s">
        <v>359</v>
      </c>
      <c r="D81">
        <v>1</v>
      </c>
      <c r="E81" t="s">
        <v>489</v>
      </c>
      <c r="F81">
        <v>7.2</v>
      </c>
      <c r="G81">
        <v>21</v>
      </c>
      <c r="H81" s="1">
        <v>28399</v>
      </c>
      <c r="I81">
        <v>12</v>
      </c>
      <c r="J81" t="s">
        <v>465</v>
      </c>
      <c r="K81" t="s">
        <v>490</v>
      </c>
      <c r="L81" t="s">
        <v>114</v>
      </c>
      <c r="M81" t="s">
        <v>125</v>
      </c>
      <c r="N81" t="s">
        <v>490</v>
      </c>
      <c r="O81" t="s">
        <v>490</v>
      </c>
      <c r="P81">
        <v>1</v>
      </c>
      <c r="Q81">
        <v>1</v>
      </c>
      <c r="U81">
        <v>0</v>
      </c>
      <c r="V81">
        <v>0</v>
      </c>
      <c r="Z81">
        <v>0</v>
      </c>
      <c r="AA81">
        <v>0</v>
      </c>
      <c r="AE81">
        <v>0</v>
      </c>
      <c r="AF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P81" t="s">
        <v>176</v>
      </c>
      <c r="AQ81" t="s">
        <v>489</v>
      </c>
      <c r="AR81">
        <v>0</v>
      </c>
      <c r="AW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V81" t="s">
        <v>91</v>
      </c>
      <c r="BW81" t="s">
        <v>92</v>
      </c>
    </row>
    <row r="82" spans="1:75" x14ac:dyDescent="0.3">
      <c r="A82">
        <v>81</v>
      </c>
      <c r="B82" t="s">
        <v>358</v>
      </c>
      <c r="C82" t="s">
        <v>359</v>
      </c>
      <c r="D82">
        <v>2</v>
      </c>
      <c r="E82" t="s">
        <v>491</v>
      </c>
      <c r="F82">
        <v>7.4</v>
      </c>
      <c r="G82">
        <v>75</v>
      </c>
      <c r="H82" s="1">
        <v>28406</v>
      </c>
      <c r="I82">
        <v>24</v>
      </c>
      <c r="J82" t="s">
        <v>78</v>
      </c>
      <c r="K82" t="s">
        <v>492</v>
      </c>
      <c r="L82" t="s">
        <v>80</v>
      </c>
      <c r="M82" t="s">
        <v>95</v>
      </c>
      <c r="N82" t="s">
        <v>100</v>
      </c>
      <c r="O82" t="s">
        <v>96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P82" t="s">
        <v>116</v>
      </c>
      <c r="AQ82" t="s">
        <v>85</v>
      </c>
      <c r="AR82">
        <v>4</v>
      </c>
      <c r="AS82">
        <v>0</v>
      </c>
      <c r="AT82">
        <v>1</v>
      </c>
      <c r="AU82" t="s">
        <v>493</v>
      </c>
      <c r="AV82" t="s">
        <v>80</v>
      </c>
      <c r="AW82">
        <v>1</v>
      </c>
      <c r="AX82" t="s">
        <v>87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7</v>
      </c>
      <c r="BG82">
        <v>0</v>
      </c>
      <c r="BH82">
        <v>0</v>
      </c>
      <c r="BI82">
        <v>0</v>
      </c>
      <c r="BJ82">
        <v>10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88</v>
      </c>
      <c r="BT82" t="s">
        <v>193</v>
      </c>
      <c r="BU82" t="s">
        <v>363</v>
      </c>
      <c r="BV82" t="s">
        <v>91</v>
      </c>
      <c r="BW82" t="s">
        <v>92</v>
      </c>
    </row>
    <row r="83" spans="1:75" x14ac:dyDescent="0.3">
      <c r="A83">
        <v>82</v>
      </c>
      <c r="B83" t="s">
        <v>463</v>
      </c>
      <c r="C83" t="s">
        <v>359</v>
      </c>
      <c r="D83">
        <v>1</v>
      </c>
      <c r="E83" t="s">
        <v>494</v>
      </c>
      <c r="F83">
        <v>6.8</v>
      </c>
      <c r="G83">
        <v>19</v>
      </c>
      <c r="H83" s="1">
        <v>28406</v>
      </c>
      <c r="I83">
        <v>11</v>
      </c>
      <c r="J83" t="s">
        <v>465</v>
      </c>
      <c r="Q83">
        <v>0</v>
      </c>
      <c r="AL83">
        <v>0</v>
      </c>
      <c r="AM83">
        <v>0</v>
      </c>
      <c r="AN83">
        <v>0</v>
      </c>
      <c r="AP83" t="s">
        <v>176</v>
      </c>
      <c r="AQ83" t="s">
        <v>494</v>
      </c>
      <c r="AR83">
        <v>0</v>
      </c>
      <c r="AW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</row>
    <row r="84" spans="1:75" x14ac:dyDescent="0.3">
      <c r="A84">
        <v>83</v>
      </c>
      <c r="B84" t="s">
        <v>463</v>
      </c>
      <c r="C84" t="s">
        <v>359</v>
      </c>
      <c r="D84">
        <v>1</v>
      </c>
      <c r="E84" t="s">
        <v>495</v>
      </c>
      <c r="F84">
        <v>6.8</v>
      </c>
      <c r="G84">
        <v>19</v>
      </c>
      <c r="H84" s="1">
        <v>28406</v>
      </c>
      <c r="I84">
        <v>11</v>
      </c>
      <c r="J84" t="s">
        <v>465</v>
      </c>
      <c r="Q84">
        <v>0</v>
      </c>
      <c r="AL84">
        <v>0</v>
      </c>
      <c r="AM84">
        <v>0</v>
      </c>
      <c r="AN84">
        <v>0</v>
      </c>
      <c r="AP84" t="s">
        <v>176</v>
      </c>
      <c r="AQ84" t="s">
        <v>495</v>
      </c>
      <c r="AR84">
        <v>0</v>
      </c>
      <c r="AW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1</v>
      </c>
    </row>
    <row r="85" spans="1:75" x14ac:dyDescent="0.3">
      <c r="A85">
        <v>84</v>
      </c>
      <c r="B85" t="s">
        <v>358</v>
      </c>
      <c r="C85" t="s">
        <v>359</v>
      </c>
      <c r="D85">
        <v>2</v>
      </c>
      <c r="E85" t="s">
        <v>496</v>
      </c>
      <c r="F85">
        <v>8.1</v>
      </c>
      <c r="G85">
        <v>78</v>
      </c>
      <c r="H85" s="1">
        <v>28413</v>
      </c>
      <c r="I85">
        <v>24</v>
      </c>
      <c r="J85" t="s">
        <v>78</v>
      </c>
      <c r="K85" t="s">
        <v>497</v>
      </c>
      <c r="L85" t="s">
        <v>498</v>
      </c>
      <c r="M85" t="s">
        <v>499</v>
      </c>
      <c r="N85" t="s">
        <v>500</v>
      </c>
      <c r="O85" t="s">
        <v>164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 t="s">
        <v>144</v>
      </c>
      <c r="AQ85" t="s">
        <v>85</v>
      </c>
      <c r="AR85">
        <v>3</v>
      </c>
      <c r="AS85">
        <v>0</v>
      </c>
      <c r="AT85">
        <v>1</v>
      </c>
      <c r="AU85" t="s">
        <v>501</v>
      </c>
      <c r="AV85" t="s">
        <v>214</v>
      </c>
      <c r="AW85">
        <v>2</v>
      </c>
      <c r="AX85" t="s">
        <v>199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9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88</v>
      </c>
      <c r="BT85" t="s">
        <v>193</v>
      </c>
      <c r="BU85" t="s">
        <v>363</v>
      </c>
      <c r="BV85" t="s">
        <v>91</v>
      </c>
      <c r="BW85" t="s">
        <v>92</v>
      </c>
    </row>
    <row r="86" spans="1:75" x14ac:dyDescent="0.3">
      <c r="A86">
        <v>85</v>
      </c>
      <c r="B86" t="s">
        <v>463</v>
      </c>
      <c r="C86" t="s">
        <v>359</v>
      </c>
      <c r="D86">
        <v>1</v>
      </c>
      <c r="E86" t="s">
        <v>502</v>
      </c>
      <c r="F86">
        <v>6.8</v>
      </c>
      <c r="G86">
        <v>19</v>
      </c>
      <c r="H86" s="1">
        <v>28413</v>
      </c>
      <c r="I86">
        <v>12</v>
      </c>
      <c r="J86" t="s">
        <v>465</v>
      </c>
      <c r="Q86">
        <v>0</v>
      </c>
      <c r="U86">
        <v>0</v>
      </c>
      <c r="V86">
        <v>0</v>
      </c>
      <c r="Z86">
        <v>0</v>
      </c>
      <c r="AA86">
        <v>0</v>
      </c>
      <c r="AE86">
        <v>0</v>
      </c>
      <c r="AF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P86" t="s">
        <v>176</v>
      </c>
      <c r="AQ86" t="s">
        <v>503</v>
      </c>
      <c r="AR86">
        <v>0</v>
      </c>
      <c r="AW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V86" t="s">
        <v>91</v>
      </c>
      <c r="BW86" t="s">
        <v>92</v>
      </c>
    </row>
    <row r="87" spans="1:75" x14ac:dyDescent="0.3">
      <c r="A87">
        <v>86</v>
      </c>
      <c r="B87" t="s">
        <v>463</v>
      </c>
      <c r="C87" t="s">
        <v>359</v>
      </c>
      <c r="D87">
        <v>1</v>
      </c>
      <c r="E87" t="s">
        <v>504</v>
      </c>
      <c r="F87">
        <v>6.8</v>
      </c>
      <c r="G87">
        <v>19</v>
      </c>
      <c r="H87" s="1">
        <v>28413</v>
      </c>
      <c r="I87">
        <v>12</v>
      </c>
      <c r="J87" t="s">
        <v>465</v>
      </c>
      <c r="Q87">
        <v>0</v>
      </c>
      <c r="AL87">
        <v>0</v>
      </c>
      <c r="AM87">
        <v>0</v>
      </c>
      <c r="AN87">
        <v>0</v>
      </c>
      <c r="AP87" t="s">
        <v>176</v>
      </c>
      <c r="AQ87" t="s">
        <v>327</v>
      </c>
      <c r="AR87">
        <v>0</v>
      </c>
      <c r="AW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1</v>
      </c>
    </row>
    <row r="88" spans="1:75" x14ac:dyDescent="0.3">
      <c r="A88">
        <v>87</v>
      </c>
      <c r="B88" t="s">
        <v>358</v>
      </c>
      <c r="C88" t="s">
        <v>359</v>
      </c>
      <c r="D88">
        <v>2</v>
      </c>
      <c r="E88" t="s">
        <v>505</v>
      </c>
      <c r="F88">
        <v>7.7</v>
      </c>
      <c r="G88">
        <v>78</v>
      </c>
      <c r="H88" s="1">
        <v>28420</v>
      </c>
      <c r="I88">
        <v>24</v>
      </c>
      <c r="J88" t="s">
        <v>78</v>
      </c>
      <c r="K88" t="s">
        <v>506</v>
      </c>
      <c r="L88" t="s">
        <v>80</v>
      </c>
      <c r="M88" t="s">
        <v>125</v>
      </c>
      <c r="N88" t="s">
        <v>132</v>
      </c>
      <c r="O88" t="s">
        <v>507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 t="s">
        <v>171</v>
      </c>
      <c r="AQ88" t="s">
        <v>85</v>
      </c>
      <c r="AR88">
        <v>2</v>
      </c>
      <c r="AS88">
        <v>0</v>
      </c>
      <c r="AT88">
        <v>1</v>
      </c>
      <c r="AU88" t="s">
        <v>508</v>
      </c>
      <c r="AV88" t="s">
        <v>167</v>
      </c>
      <c r="AW88">
        <v>2</v>
      </c>
      <c r="AX88" t="s">
        <v>87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7</v>
      </c>
      <c r="BG88">
        <v>0</v>
      </c>
      <c r="BH88">
        <v>0</v>
      </c>
      <c r="BI88">
        <v>0</v>
      </c>
      <c r="BJ88">
        <v>8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88</v>
      </c>
      <c r="BT88" t="s">
        <v>193</v>
      </c>
      <c r="BU88" t="s">
        <v>363</v>
      </c>
      <c r="BV88" t="s">
        <v>91</v>
      </c>
      <c r="BW88" t="s">
        <v>92</v>
      </c>
    </row>
    <row r="89" spans="1:75" x14ac:dyDescent="0.3">
      <c r="A89">
        <v>88</v>
      </c>
      <c r="B89" t="s">
        <v>463</v>
      </c>
      <c r="C89" t="s">
        <v>359</v>
      </c>
      <c r="D89">
        <v>1</v>
      </c>
      <c r="E89" t="s">
        <v>509</v>
      </c>
      <c r="F89">
        <v>6.6</v>
      </c>
      <c r="G89">
        <v>18</v>
      </c>
      <c r="H89" s="1">
        <v>28420</v>
      </c>
      <c r="I89">
        <v>12</v>
      </c>
      <c r="J89" t="s">
        <v>465</v>
      </c>
      <c r="Q89">
        <v>0</v>
      </c>
      <c r="U89">
        <v>0</v>
      </c>
      <c r="Z89">
        <v>0</v>
      </c>
      <c r="AE89">
        <v>0</v>
      </c>
      <c r="AJ89">
        <v>0</v>
      </c>
      <c r="AL89">
        <v>0</v>
      </c>
      <c r="AM89">
        <v>0</v>
      </c>
      <c r="AN89">
        <v>0</v>
      </c>
      <c r="AP89" t="s">
        <v>84</v>
      </c>
      <c r="AQ89" t="s">
        <v>509</v>
      </c>
      <c r="AR89">
        <v>0</v>
      </c>
      <c r="AW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V89" t="s">
        <v>91</v>
      </c>
    </row>
    <row r="90" spans="1:75" x14ac:dyDescent="0.3">
      <c r="A90">
        <v>89</v>
      </c>
      <c r="B90" t="s">
        <v>463</v>
      </c>
      <c r="C90" t="s">
        <v>359</v>
      </c>
      <c r="D90">
        <v>1</v>
      </c>
      <c r="E90" t="s">
        <v>510</v>
      </c>
      <c r="F90">
        <v>6.6</v>
      </c>
      <c r="G90">
        <v>18</v>
      </c>
      <c r="H90" s="1">
        <v>28420</v>
      </c>
      <c r="I90">
        <v>12</v>
      </c>
      <c r="J90" t="s">
        <v>465</v>
      </c>
      <c r="Q90">
        <v>0</v>
      </c>
      <c r="AL90">
        <v>0</v>
      </c>
      <c r="AM90">
        <v>0</v>
      </c>
      <c r="AN90">
        <v>0</v>
      </c>
      <c r="AP90" t="s">
        <v>176</v>
      </c>
      <c r="AQ90" t="s">
        <v>511</v>
      </c>
      <c r="AR90">
        <v>0</v>
      </c>
      <c r="AW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</row>
    <row r="91" spans="1:75" x14ac:dyDescent="0.3">
      <c r="A91">
        <v>90</v>
      </c>
      <c r="B91" t="s">
        <v>358</v>
      </c>
      <c r="C91" t="s">
        <v>359</v>
      </c>
      <c r="D91">
        <v>2</v>
      </c>
      <c r="E91" t="s">
        <v>512</v>
      </c>
      <c r="F91">
        <v>7.4</v>
      </c>
      <c r="G91">
        <v>71</v>
      </c>
      <c r="H91" s="1">
        <v>28427</v>
      </c>
      <c r="I91">
        <v>24</v>
      </c>
      <c r="J91" t="s">
        <v>78</v>
      </c>
      <c r="K91" t="s">
        <v>513</v>
      </c>
      <c r="L91" t="s">
        <v>167</v>
      </c>
      <c r="M91" t="s">
        <v>514</v>
      </c>
      <c r="N91" t="s">
        <v>515</v>
      </c>
      <c r="O91" t="s">
        <v>516</v>
      </c>
      <c r="P91">
        <v>0</v>
      </c>
      <c r="Q91">
        <v>2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 t="s">
        <v>97</v>
      </c>
      <c r="AQ91" t="s">
        <v>85</v>
      </c>
      <c r="AR91">
        <v>2</v>
      </c>
      <c r="AS91">
        <v>0</v>
      </c>
      <c r="AT91">
        <v>1</v>
      </c>
      <c r="AU91" t="s">
        <v>517</v>
      </c>
      <c r="AV91" t="s">
        <v>167</v>
      </c>
      <c r="AW91">
        <v>2</v>
      </c>
      <c r="AX91" t="s">
        <v>199</v>
      </c>
      <c r="BA91">
        <v>0</v>
      </c>
      <c r="BC91">
        <v>0</v>
      </c>
      <c r="BD91">
        <v>0</v>
      </c>
      <c r="BE91">
        <v>1</v>
      </c>
      <c r="BF91">
        <v>0</v>
      </c>
      <c r="BG91">
        <v>2</v>
      </c>
      <c r="BH91">
        <v>0</v>
      </c>
      <c r="BI91">
        <v>0</v>
      </c>
      <c r="BJ91">
        <v>10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88</v>
      </c>
      <c r="BT91" t="s">
        <v>193</v>
      </c>
      <c r="BU91" t="s">
        <v>363</v>
      </c>
      <c r="BV91" t="s">
        <v>91</v>
      </c>
      <c r="BW91" t="s">
        <v>92</v>
      </c>
    </row>
    <row r="92" spans="1:75" x14ac:dyDescent="0.3">
      <c r="A92">
        <v>91</v>
      </c>
      <c r="B92" t="s">
        <v>463</v>
      </c>
      <c r="C92" t="s">
        <v>359</v>
      </c>
      <c r="D92">
        <v>1</v>
      </c>
      <c r="E92" t="s">
        <v>518</v>
      </c>
      <c r="F92">
        <v>6.4</v>
      </c>
      <c r="G92">
        <v>18</v>
      </c>
      <c r="H92" s="1">
        <v>28427</v>
      </c>
      <c r="I92">
        <v>12</v>
      </c>
      <c r="J92" t="s">
        <v>465</v>
      </c>
      <c r="Q92">
        <v>0</v>
      </c>
      <c r="AL92">
        <v>0</v>
      </c>
      <c r="AM92">
        <v>0</v>
      </c>
      <c r="AN92">
        <v>0</v>
      </c>
      <c r="AP92" t="s">
        <v>116</v>
      </c>
      <c r="AQ92" t="s">
        <v>518</v>
      </c>
      <c r="AR92">
        <v>0</v>
      </c>
      <c r="AW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</row>
    <row r="93" spans="1:75" x14ac:dyDescent="0.3">
      <c r="A93">
        <v>92</v>
      </c>
      <c r="B93" t="s">
        <v>463</v>
      </c>
      <c r="C93" t="s">
        <v>359</v>
      </c>
      <c r="D93">
        <v>1</v>
      </c>
      <c r="E93" t="s">
        <v>519</v>
      </c>
      <c r="F93">
        <v>6.4</v>
      </c>
      <c r="G93">
        <v>18</v>
      </c>
      <c r="H93" s="1">
        <v>28427</v>
      </c>
      <c r="I93">
        <v>12</v>
      </c>
      <c r="J93" t="s">
        <v>465</v>
      </c>
      <c r="Q93">
        <v>0</v>
      </c>
      <c r="U93">
        <v>0</v>
      </c>
      <c r="V93">
        <v>0</v>
      </c>
      <c r="Z93">
        <v>0</v>
      </c>
      <c r="AA93">
        <v>0</v>
      </c>
      <c r="AE93">
        <v>0</v>
      </c>
      <c r="AF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P93" t="s">
        <v>144</v>
      </c>
      <c r="AQ93" t="s">
        <v>475</v>
      </c>
      <c r="AR93">
        <v>0</v>
      </c>
      <c r="AW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V93" t="s">
        <v>91</v>
      </c>
      <c r="BW93" t="s">
        <v>92</v>
      </c>
    </row>
    <row r="94" spans="1:75" x14ac:dyDescent="0.3">
      <c r="A94">
        <v>93</v>
      </c>
      <c r="B94" t="s">
        <v>463</v>
      </c>
      <c r="C94" t="s">
        <v>359</v>
      </c>
      <c r="D94">
        <v>1</v>
      </c>
      <c r="E94" t="s">
        <v>520</v>
      </c>
      <c r="F94">
        <v>6</v>
      </c>
      <c r="G94">
        <v>22</v>
      </c>
      <c r="H94" s="1">
        <v>28434</v>
      </c>
      <c r="I94">
        <v>12</v>
      </c>
      <c r="J94" t="s">
        <v>465</v>
      </c>
      <c r="Q94">
        <v>0</v>
      </c>
      <c r="AL94">
        <v>0</v>
      </c>
      <c r="AM94">
        <v>0</v>
      </c>
      <c r="AN94">
        <v>0</v>
      </c>
      <c r="AP94" t="s">
        <v>84</v>
      </c>
      <c r="AQ94" t="s">
        <v>520</v>
      </c>
      <c r="AR94">
        <v>0</v>
      </c>
      <c r="AW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</row>
    <row r="95" spans="1:75" x14ac:dyDescent="0.3">
      <c r="A95">
        <v>94</v>
      </c>
      <c r="B95" t="s">
        <v>463</v>
      </c>
      <c r="C95" t="s">
        <v>359</v>
      </c>
      <c r="D95">
        <v>1</v>
      </c>
      <c r="E95" t="s">
        <v>521</v>
      </c>
      <c r="F95">
        <v>6</v>
      </c>
      <c r="G95">
        <v>22</v>
      </c>
      <c r="H95" s="1">
        <v>28434</v>
      </c>
      <c r="I95">
        <v>12</v>
      </c>
      <c r="J95" t="s">
        <v>465</v>
      </c>
      <c r="K95" t="s">
        <v>522</v>
      </c>
      <c r="L95" t="s">
        <v>162</v>
      </c>
      <c r="M95" t="s">
        <v>269</v>
      </c>
      <c r="N95" t="s">
        <v>523</v>
      </c>
      <c r="O95" t="s">
        <v>524</v>
      </c>
      <c r="P95">
        <v>1</v>
      </c>
      <c r="Q95">
        <v>2</v>
      </c>
      <c r="V95">
        <v>0</v>
      </c>
      <c r="AA95">
        <v>0</v>
      </c>
      <c r="AF95">
        <v>0</v>
      </c>
      <c r="AK95">
        <v>0</v>
      </c>
      <c r="AL95">
        <v>0</v>
      </c>
      <c r="AM95">
        <v>0</v>
      </c>
      <c r="AN95">
        <v>0</v>
      </c>
      <c r="AP95" t="s">
        <v>466</v>
      </c>
      <c r="AQ95" t="s">
        <v>525</v>
      </c>
      <c r="AR95">
        <v>0</v>
      </c>
      <c r="AW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W95" t="s">
        <v>92</v>
      </c>
    </row>
    <row r="96" spans="1:75" x14ac:dyDescent="0.3">
      <c r="A96">
        <v>95</v>
      </c>
      <c r="B96" t="s">
        <v>463</v>
      </c>
      <c r="C96" t="s">
        <v>359</v>
      </c>
      <c r="D96">
        <v>1</v>
      </c>
      <c r="E96" t="s">
        <v>526</v>
      </c>
      <c r="F96">
        <v>6.7</v>
      </c>
      <c r="G96">
        <v>23</v>
      </c>
      <c r="H96" s="1">
        <v>28441</v>
      </c>
      <c r="I96">
        <v>12</v>
      </c>
      <c r="J96" t="s">
        <v>465</v>
      </c>
      <c r="Q96">
        <v>0</v>
      </c>
      <c r="U96">
        <v>0</v>
      </c>
      <c r="Z96">
        <v>0</v>
      </c>
      <c r="AE96">
        <v>0</v>
      </c>
      <c r="AJ96">
        <v>0</v>
      </c>
      <c r="AL96">
        <v>0</v>
      </c>
      <c r="AM96">
        <v>0</v>
      </c>
      <c r="AN96">
        <v>0</v>
      </c>
      <c r="AP96" t="s">
        <v>218</v>
      </c>
      <c r="AQ96" t="s">
        <v>526</v>
      </c>
      <c r="AR96">
        <v>0</v>
      </c>
      <c r="AW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V96" t="s">
        <v>91</v>
      </c>
    </row>
    <row r="97" spans="1:75" x14ac:dyDescent="0.3">
      <c r="A97">
        <v>96</v>
      </c>
      <c r="B97" t="s">
        <v>463</v>
      </c>
      <c r="C97" t="s">
        <v>359</v>
      </c>
      <c r="D97">
        <v>1</v>
      </c>
      <c r="E97" t="s">
        <v>527</v>
      </c>
      <c r="F97">
        <v>6.7</v>
      </c>
      <c r="G97">
        <v>23</v>
      </c>
      <c r="H97" s="1">
        <v>28441</v>
      </c>
      <c r="I97">
        <v>12</v>
      </c>
      <c r="J97" t="s">
        <v>465</v>
      </c>
      <c r="Q97">
        <v>0</v>
      </c>
      <c r="V97">
        <v>0</v>
      </c>
      <c r="AA97">
        <v>0</v>
      </c>
      <c r="AF97">
        <v>0</v>
      </c>
      <c r="AK97">
        <v>0</v>
      </c>
      <c r="AL97">
        <v>0</v>
      </c>
      <c r="AM97">
        <v>0</v>
      </c>
      <c r="AN97">
        <v>0</v>
      </c>
      <c r="AP97" t="s">
        <v>116</v>
      </c>
      <c r="AQ97" t="s">
        <v>527</v>
      </c>
      <c r="AR97">
        <v>0</v>
      </c>
      <c r="AW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W97" t="s">
        <v>92</v>
      </c>
    </row>
    <row r="98" spans="1:75" x14ac:dyDescent="0.3">
      <c r="A98">
        <v>97</v>
      </c>
      <c r="B98" t="s">
        <v>463</v>
      </c>
      <c r="C98" t="s">
        <v>359</v>
      </c>
      <c r="D98">
        <v>1</v>
      </c>
      <c r="E98" t="s">
        <v>488</v>
      </c>
      <c r="F98">
        <v>6.4</v>
      </c>
      <c r="G98">
        <v>20</v>
      </c>
      <c r="H98" s="1">
        <v>28448</v>
      </c>
      <c r="I98">
        <v>12</v>
      </c>
      <c r="J98" t="s">
        <v>465</v>
      </c>
      <c r="Q98">
        <v>0</v>
      </c>
      <c r="V98">
        <v>0</v>
      </c>
      <c r="AA98">
        <v>0</v>
      </c>
      <c r="AF98">
        <v>0</v>
      </c>
      <c r="AK98">
        <v>0</v>
      </c>
      <c r="AL98">
        <v>0</v>
      </c>
      <c r="AM98">
        <v>0</v>
      </c>
      <c r="AN98">
        <v>0</v>
      </c>
      <c r="AP98" t="s">
        <v>218</v>
      </c>
      <c r="AQ98" t="s">
        <v>488</v>
      </c>
      <c r="AR98">
        <v>0</v>
      </c>
      <c r="AW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W98" t="s">
        <v>92</v>
      </c>
    </row>
    <row r="99" spans="1:75" x14ac:dyDescent="0.3">
      <c r="A99">
        <v>98</v>
      </c>
      <c r="B99" t="s">
        <v>463</v>
      </c>
      <c r="C99" t="s">
        <v>359</v>
      </c>
      <c r="D99">
        <v>1</v>
      </c>
      <c r="E99" t="s">
        <v>528</v>
      </c>
      <c r="F99">
        <v>6.4</v>
      </c>
      <c r="G99">
        <v>20</v>
      </c>
      <c r="H99" s="1">
        <v>28448</v>
      </c>
      <c r="I99">
        <v>12</v>
      </c>
      <c r="J99" t="s">
        <v>465</v>
      </c>
      <c r="Q99">
        <v>0</v>
      </c>
      <c r="U99">
        <v>0</v>
      </c>
      <c r="Z99">
        <v>0</v>
      </c>
      <c r="AE99">
        <v>0</v>
      </c>
      <c r="AJ99">
        <v>0</v>
      </c>
      <c r="AL99">
        <v>0</v>
      </c>
      <c r="AM99">
        <v>0</v>
      </c>
      <c r="AN99">
        <v>0</v>
      </c>
      <c r="AP99" t="s">
        <v>84</v>
      </c>
      <c r="AQ99" t="s">
        <v>109</v>
      </c>
      <c r="AR99">
        <v>0</v>
      </c>
      <c r="AW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V99" t="s">
        <v>91</v>
      </c>
    </row>
    <row r="100" spans="1:75" x14ac:dyDescent="0.3">
      <c r="A100">
        <v>99</v>
      </c>
      <c r="B100" t="s">
        <v>463</v>
      </c>
      <c r="C100" t="s">
        <v>359</v>
      </c>
      <c r="D100">
        <v>1</v>
      </c>
      <c r="E100" t="s">
        <v>529</v>
      </c>
      <c r="F100">
        <v>6.3</v>
      </c>
      <c r="G100">
        <v>22</v>
      </c>
      <c r="H100" s="1">
        <v>28455</v>
      </c>
      <c r="I100">
        <v>12</v>
      </c>
      <c r="J100" t="s">
        <v>465</v>
      </c>
      <c r="Q100">
        <v>0</v>
      </c>
      <c r="U100">
        <v>0</v>
      </c>
      <c r="V100">
        <v>0</v>
      </c>
      <c r="Z100">
        <v>0</v>
      </c>
      <c r="AA100">
        <v>0</v>
      </c>
      <c r="AE100">
        <v>0</v>
      </c>
      <c r="AF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P100" t="s">
        <v>116</v>
      </c>
      <c r="AQ100" t="s">
        <v>530</v>
      </c>
      <c r="AR100">
        <v>0</v>
      </c>
      <c r="AW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1</v>
      </c>
      <c r="BV100" t="s">
        <v>91</v>
      </c>
      <c r="BW100" t="s">
        <v>92</v>
      </c>
    </row>
    <row r="101" spans="1:75" x14ac:dyDescent="0.3">
      <c r="A101">
        <v>100</v>
      </c>
      <c r="B101" t="s">
        <v>463</v>
      </c>
      <c r="C101" t="s">
        <v>359</v>
      </c>
      <c r="D101">
        <v>1</v>
      </c>
      <c r="E101" t="s">
        <v>531</v>
      </c>
      <c r="F101">
        <v>6.3</v>
      </c>
      <c r="G101">
        <v>22</v>
      </c>
      <c r="H101" s="1">
        <v>28455</v>
      </c>
      <c r="I101">
        <v>12</v>
      </c>
      <c r="J101" t="s">
        <v>465</v>
      </c>
      <c r="K101" t="s">
        <v>532</v>
      </c>
      <c r="L101" t="s">
        <v>80</v>
      </c>
      <c r="M101" t="s">
        <v>331</v>
      </c>
      <c r="N101" t="s">
        <v>533</v>
      </c>
      <c r="O101" t="s">
        <v>532</v>
      </c>
      <c r="P101">
        <v>1</v>
      </c>
      <c r="Q101">
        <v>1</v>
      </c>
      <c r="AL101">
        <v>0</v>
      </c>
      <c r="AM101">
        <v>0</v>
      </c>
      <c r="AN101">
        <v>0</v>
      </c>
      <c r="AP101" t="s">
        <v>176</v>
      </c>
      <c r="AQ101" t="s">
        <v>531</v>
      </c>
      <c r="AR101">
        <v>0</v>
      </c>
      <c r="AW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</row>
    <row r="102" spans="1:75" x14ac:dyDescent="0.3">
      <c r="A102">
        <v>101</v>
      </c>
      <c r="B102" t="s">
        <v>463</v>
      </c>
      <c r="C102" t="s">
        <v>359</v>
      </c>
      <c r="D102">
        <v>1</v>
      </c>
      <c r="E102" t="s">
        <v>219</v>
      </c>
      <c r="F102">
        <v>6.9</v>
      </c>
      <c r="G102">
        <v>18</v>
      </c>
      <c r="H102" s="1">
        <v>28462</v>
      </c>
      <c r="I102">
        <v>12</v>
      </c>
      <c r="J102" t="s">
        <v>465</v>
      </c>
      <c r="K102" t="s">
        <v>534</v>
      </c>
      <c r="L102" t="s">
        <v>80</v>
      </c>
      <c r="M102" t="s">
        <v>125</v>
      </c>
      <c r="N102" t="s">
        <v>479</v>
      </c>
      <c r="O102" t="s">
        <v>479</v>
      </c>
      <c r="P102">
        <v>1</v>
      </c>
      <c r="Q102">
        <v>1</v>
      </c>
      <c r="U102">
        <v>0</v>
      </c>
      <c r="V102">
        <v>0</v>
      </c>
      <c r="Z102">
        <v>0</v>
      </c>
      <c r="AA102">
        <v>0</v>
      </c>
      <c r="AE102">
        <v>0</v>
      </c>
      <c r="AF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P102" t="s">
        <v>101</v>
      </c>
      <c r="AQ102" t="s">
        <v>219</v>
      </c>
      <c r="AR102">
        <v>0</v>
      </c>
      <c r="AW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V102" t="s">
        <v>91</v>
      </c>
      <c r="BW102" t="s">
        <v>92</v>
      </c>
    </row>
    <row r="103" spans="1:75" x14ac:dyDescent="0.3">
      <c r="A103">
        <v>102</v>
      </c>
      <c r="B103" t="s">
        <v>463</v>
      </c>
      <c r="C103" t="s">
        <v>359</v>
      </c>
      <c r="D103">
        <v>1</v>
      </c>
      <c r="E103" t="s">
        <v>535</v>
      </c>
      <c r="F103">
        <v>6.9</v>
      </c>
      <c r="G103">
        <v>18</v>
      </c>
      <c r="H103" s="1">
        <v>28462</v>
      </c>
      <c r="I103">
        <v>12</v>
      </c>
      <c r="J103" t="s">
        <v>465</v>
      </c>
      <c r="Q103">
        <v>0</v>
      </c>
      <c r="V103">
        <v>0</v>
      </c>
      <c r="AA103">
        <v>0</v>
      </c>
      <c r="AF103">
        <v>0</v>
      </c>
      <c r="AK103">
        <v>0</v>
      </c>
      <c r="AL103">
        <v>0</v>
      </c>
      <c r="AM103">
        <v>0</v>
      </c>
      <c r="AN103">
        <v>0</v>
      </c>
      <c r="AP103" t="s">
        <v>186</v>
      </c>
      <c r="AQ103" t="s">
        <v>535</v>
      </c>
      <c r="AR103">
        <v>0</v>
      </c>
      <c r="AW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W103" t="s">
        <v>92</v>
      </c>
    </row>
    <row r="104" spans="1:75" x14ac:dyDescent="0.3">
      <c r="A104">
        <v>103</v>
      </c>
      <c r="B104" t="s">
        <v>463</v>
      </c>
      <c r="C104" t="s">
        <v>359</v>
      </c>
      <c r="D104">
        <v>1</v>
      </c>
      <c r="E104" t="s">
        <v>536</v>
      </c>
      <c r="F104">
        <v>6.8</v>
      </c>
      <c r="G104">
        <v>18</v>
      </c>
      <c r="H104" s="1">
        <v>28469</v>
      </c>
      <c r="I104">
        <v>12</v>
      </c>
      <c r="J104" t="s">
        <v>465</v>
      </c>
      <c r="Q104">
        <v>0</v>
      </c>
      <c r="AL104">
        <v>0</v>
      </c>
      <c r="AM104">
        <v>0</v>
      </c>
      <c r="AN104">
        <v>0</v>
      </c>
      <c r="AP104" t="s">
        <v>186</v>
      </c>
      <c r="AQ104" t="s">
        <v>402</v>
      </c>
      <c r="AR104">
        <v>0</v>
      </c>
      <c r="AW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</row>
    <row r="105" spans="1:75" x14ac:dyDescent="0.3">
      <c r="A105">
        <v>104</v>
      </c>
      <c r="B105" t="s">
        <v>463</v>
      </c>
      <c r="C105" t="s">
        <v>359</v>
      </c>
      <c r="D105">
        <v>1</v>
      </c>
      <c r="E105" t="s">
        <v>537</v>
      </c>
      <c r="F105">
        <v>6.8</v>
      </c>
      <c r="G105">
        <v>18</v>
      </c>
      <c r="H105" s="1">
        <v>28469</v>
      </c>
      <c r="I105">
        <v>12</v>
      </c>
      <c r="J105" t="s">
        <v>465</v>
      </c>
      <c r="Q105">
        <v>0</v>
      </c>
      <c r="U105">
        <v>0</v>
      </c>
      <c r="V105">
        <v>0</v>
      </c>
      <c r="Z105">
        <v>0</v>
      </c>
      <c r="AA105">
        <v>0</v>
      </c>
      <c r="AE105">
        <v>0</v>
      </c>
      <c r="AF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P105" t="s">
        <v>101</v>
      </c>
      <c r="AQ105" t="s">
        <v>538</v>
      </c>
      <c r="AR105">
        <v>0</v>
      </c>
      <c r="AW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V105" t="s">
        <v>91</v>
      </c>
      <c r="BW105" t="s">
        <v>92</v>
      </c>
    </row>
    <row r="106" spans="1:75" x14ac:dyDescent="0.3">
      <c r="A106">
        <v>105</v>
      </c>
      <c r="B106" t="s">
        <v>463</v>
      </c>
      <c r="C106" t="s">
        <v>359</v>
      </c>
      <c r="D106">
        <v>1</v>
      </c>
      <c r="E106" t="s">
        <v>530</v>
      </c>
      <c r="F106">
        <v>6.9</v>
      </c>
      <c r="G106">
        <v>18</v>
      </c>
      <c r="H106" s="1">
        <v>28476</v>
      </c>
      <c r="I106">
        <v>12</v>
      </c>
      <c r="J106" t="s">
        <v>465</v>
      </c>
      <c r="Q106">
        <v>0</v>
      </c>
      <c r="AL106">
        <v>0</v>
      </c>
      <c r="AM106">
        <v>0</v>
      </c>
      <c r="AN106">
        <v>0</v>
      </c>
      <c r="AP106" t="s">
        <v>116</v>
      </c>
      <c r="AQ106" t="s">
        <v>530</v>
      </c>
      <c r="AR106">
        <v>0</v>
      </c>
      <c r="AW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</row>
    <row r="107" spans="1:75" x14ac:dyDescent="0.3">
      <c r="A107">
        <v>106</v>
      </c>
      <c r="B107" t="s">
        <v>463</v>
      </c>
      <c r="C107" t="s">
        <v>359</v>
      </c>
      <c r="D107">
        <v>1</v>
      </c>
      <c r="E107" t="s">
        <v>539</v>
      </c>
      <c r="F107">
        <v>6.9</v>
      </c>
      <c r="G107">
        <v>18</v>
      </c>
      <c r="H107" s="1">
        <v>28476</v>
      </c>
      <c r="I107">
        <v>12</v>
      </c>
      <c r="J107" t="s">
        <v>465</v>
      </c>
      <c r="Q107">
        <v>0</v>
      </c>
      <c r="U107">
        <v>0</v>
      </c>
      <c r="V107">
        <v>0</v>
      </c>
      <c r="Z107">
        <v>0</v>
      </c>
      <c r="AA107">
        <v>0</v>
      </c>
      <c r="AE107">
        <v>0</v>
      </c>
      <c r="AF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P107" t="s">
        <v>176</v>
      </c>
      <c r="AQ107" t="s">
        <v>540</v>
      </c>
      <c r="AR107">
        <v>0</v>
      </c>
      <c r="AW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V107" t="s">
        <v>91</v>
      </c>
      <c r="BW107" t="s">
        <v>92</v>
      </c>
    </row>
    <row r="108" spans="1:75" x14ac:dyDescent="0.3">
      <c r="A108">
        <v>107</v>
      </c>
      <c r="B108" t="s">
        <v>463</v>
      </c>
      <c r="C108" t="s">
        <v>359</v>
      </c>
      <c r="D108">
        <v>1</v>
      </c>
      <c r="E108" t="s">
        <v>541</v>
      </c>
      <c r="F108">
        <v>7</v>
      </c>
      <c r="G108">
        <v>21</v>
      </c>
      <c r="H108" s="1">
        <v>28483</v>
      </c>
      <c r="I108">
        <v>12</v>
      </c>
      <c r="J108" t="s">
        <v>465</v>
      </c>
      <c r="Q108">
        <v>0</v>
      </c>
      <c r="U108">
        <v>0</v>
      </c>
      <c r="V108">
        <v>0</v>
      </c>
      <c r="Z108">
        <v>0</v>
      </c>
      <c r="AA108">
        <v>0</v>
      </c>
      <c r="AE108">
        <v>0</v>
      </c>
      <c r="AF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P108" t="s">
        <v>84</v>
      </c>
      <c r="AQ108" t="s">
        <v>402</v>
      </c>
      <c r="AR108">
        <v>0</v>
      </c>
      <c r="AW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V108" t="s">
        <v>91</v>
      </c>
      <c r="BW108" t="s">
        <v>92</v>
      </c>
    </row>
    <row r="109" spans="1:75" x14ac:dyDescent="0.3">
      <c r="A109">
        <v>108</v>
      </c>
      <c r="B109" t="s">
        <v>463</v>
      </c>
      <c r="C109" t="s">
        <v>359</v>
      </c>
      <c r="D109">
        <v>1</v>
      </c>
      <c r="E109" t="s">
        <v>542</v>
      </c>
      <c r="F109">
        <v>7</v>
      </c>
      <c r="G109">
        <v>21</v>
      </c>
      <c r="H109" s="1">
        <v>28483</v>
      </c>
      <c r="I109">
        <v>12</v>
      </c>
      <c r="J109" t="s">
        <v>465</v>
      </c>
      <c r="Q109">
        <v>0</v>
      </c>
      <c r="AL109">
        <v>0</v>
      </c>
      <c r="AM109">
        <v>0</v>
      </c>
      <c r="AN109">
        <v>0</v>
      </c>
      <c r="AP109" t="s">
        <v>84</v>
      </c>
      <c r="AQ109" t="s">
        <v>543</v>
      </c>
      <c r="AR109">
        <v>0</v>
      </c>
      <c r="AW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</row>
    <row r="110" spans="1:75" x14ac:dyDescent="0.3">
      <c r="A110">
        <v>109</v>
      </c>
      <c r="B110" t="s">
        <v>358</v>
      </c>
      <c r="C110" t="s">
        <v>359</v>
      </c>
      <c r="D110">
        <v>3</v>
      </c>
      <c r="E110" t="s">
        <v>544</v>
      </c>
      <c r="F110">
        <v>7.5</v>
      </c>
      <c r="G110">
        <v>96</v>
      </c>
      <c r="H110" s="1">
        <v>28742</v>
      </c>
      <c r="I110">
        <v>22</v>
      </c>
      <c r="J110" t="s">
        <v>78</v>
      </c>
      <c r="K110" t="s">
        <v>545</v>
      </c>
      <c r="L110" t="s">
        <v>148</v>
      </c>
      <c r="M110" t="s">
        <v>546</v>
      </c>
      <c r="N110" t="s">
        <v>547</v>
      </c>
      <c r="O110" t="s">
        <v>548</v>
      </c>
      <c r="P110">
        <v>0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144</v>
      </c>
      <c r="AQ110" t="s">
        <v>549</v>
      </c>
      <c r="AR110">
        <v>1</v>
      </c>
      <c r="AS110">
        <v>0</v>
      </c>
      <c r="AT110">
        <v>1</v>
      </c>
      <c r="AU110" t="s">
        <v>550</v>
      </c>
      <c r="AV110" t="s">
        <v>80</v>
      </c>
      <c r="AW110">
        <v>1</v>
      </c>
      <c r="AX110" t="s">
        <v>199</v>
      </c>
      <c r="BA110">
        <v>0</v>
      </c>
      <c r="BB110">
        <v>4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0</v>
      </c>
      <c r="BI110">
        <v>0</v>
      </c>
      <c r="BJ110">
        <v>10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88</v>
      </c>
      <c r="BT110" t="s">
        <v>193</v>
      </c>
      <c r="BU110" t="s">
        <v>363</v>
      </c>
      <c r="BV110" t="s">
        <v>91</v>
      </c>
      <c r="BW110" t="s">
        <v>92</v>
      </c>
    </row>
    <row r="111" spans="1:75" x14ac:dyDescent="0.3">
      <c r="A111">
        <v>110</v>
      </c>
      <c r="B111" t="s">
        <v>463</v>
      </c>
      <c r="C111" t="s">
        <v>359</v>
      </c>
      <c r="D111">
        <v>2</v>
      </c>
      <c r="E111" t="s">
        <v>551</v>
      </c>
      <c r="F111">
        <v>6.7</v>
      </c>
      <c r="G111">
        <v>13</v>
      </c>
      <c r="H111" s="1">
        <v>28742</v>
      </c>
      <c r="I111">
        <v>12</v>
      </c>
      <c r="J111" t="s">
        <v>465</v>
      </c>
      <c r="Q111">
        <v>0</v>
      </c>
      <c r="AL111">
        <v>0</v>
      </c>
      <c r="AM111">
        <v>0</v>
      </c>
      <c r="AN111">
        <v>0</v>
      </c>
      <c r="AP111" t="s">
        <v>186</v>
      </c>
      <c r="AQ111" t="s">
        <v>551</v>
      </c>
      <c r="AR111">
        <v>0</v>
      </c>
      <c r="AW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</row>
    <row r="112" spans="1:75" x14ac:dyDescent="0.3">
      <c r="A112">
        <v>111</v>
      </c>
      <c r="B112" t="s">
        <v>463</v>
      </c>
      <c r="C112" t="s">
        <v>359</v>
      </c>
      <c r="D112">
        <v>2</v>
      </c>
      <c r="E112" t="s">
        <v>552</v>
      </c>
      <c r="F112">
        <v>6.7</v>
      </c>
      <c r="G112">
        <v>13</v>
      </c>
      <c r="H112" s="1">
        <v>28742</v>
      </c>
      <c r="I112">
        <v>12</v>
      </c>
      <c r="J112" t="s">
        <v>465</v>
      </c>
      <c r="K112" t="s">
        <v>553</v>
      </c>
      <c r="L112" t="s">
        <v>80</v>
      </c>
      <c r="M112" t="s">
        <v>95</v>
      </c>
      <c r="N112" t="s">
        <v>170</v>
      </c>
      <c r="O112" t="s">
        <v>96</v>
      </c>
      <c r="P112">
        <v>1</v>
      </c>
      <c r="Q112">
        <v>1</v>
      </c>
      <c r="U112">
        <v>0</v>
      </c>
      <c r="V112">
        <v>0</v>
      </c>
      <c r="Z112">
        <v>0</v>
      </c>
      <c r="AA112">
        <v>0</v>
      </c>
      <c r="AE112">
        <v>0</v>
      </c>
      <c r="AF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P112" t="s">
        <v>101</v>
      </c>
      <c r="AQ112" t="s">
        <v>552</v>
      </c>
      <c r="AR112">
        <v>0</v>
      </c>
      <c r="AW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V112" t="s">
        <v>91</v>
      </c>
      <c r="BW112" t="s">
        <v>92</v>
      </c>
    </row>
    <row r="113" spans="1:75" x14ac:dyDescent="0.3">
      <c r="A113">
        <v>112</v>
      </c>
      <c r="B113" t="s">
        <v>358</v>
      </c>
      <c r="C113" t="s">
        <v>359</v>
      </c>
      <c r="D113">
        <v>3</v>
      </c>
      <c r="E113" t="s">
        <v>554</v>
      </c>
      <c r="F113">
        <v>7.3</v>
      </c>
      <c r="G113">
        <v>101</v>
      </c>
      <c r="H113" s="1">
        <v>28749</v>
      </c>
      <c r="I113">
        <v>23</v>
      </c>
      <c r="J113" t="s">
        <v>78</v>
      </c>
      <c r="K113" t="s">
        <v>555</v>
      </c>
      <c r="L113" t="s">
        <v>148</v>
      </c>
      <c r="M113" t="s">
        <v>556</v>
      </c>
      <c r="N113" t="s">
        <v>557</v>
      </c>
      <c r="O113" t="s">
        <v>151</v>
      </c>
      <c r="P113">
        <v>0</v>
      </c>
      <c r="Q113">
        <v>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 t="s">
        <v>101</v>
      </c>
      <c r="AQ113" t="s">
        <v>558</v>
      </c>
      <c r="AR113">
        <v>2</v>
      </c>
      <c r="AS113">
        <v>0</v>
      </c>
      <c r="AT113">
        <v>1</v>
      </c>
      <c r="AU113" t="s">
        <v>559</v>
      </c>
      <c r="AV113" t="s">
        <v>80</v>
      </c>
      <c r="AW113">
        <v>1</v>
      </c>
      <c r="AX113" t="s">
        <v>87</v>
      </c>
      <c r="BA113">
        <v>0</v>
      </c>
      <c r="BB113">
        <v>6</v>
      </c>
      <c r="BC113">
        <v>0</v>
      </c>
      <c r="BD113">
        <v>0</v>
      </c>
      <c r="BE113">
        <v>0</v>
      </c>
      <c r="BF113">
        <v>2</v>
      </c>
      <c r="BG113">
        <v>1</v>
      </c>
      <c r="BH113">
        <v>0</v>
      </c>
      <c r="BI113">
        <v>0</v>
      </c>
      <c r="BJ113">
        <v>9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88</v>
      </c>
      <c r="BT113" t="s">
        <v>193</v>
      </c>
      <c r="BU113" t="s">
        <v>363</v>
      </c>
      <c r="BV113" t="s">
        <v>91</v>
      </c>
      <c r="BW113" t="s">
        <v>92</v>
      </c>
    </row>
    <row r="114" spans="1:75" x14ac:dyDescent="0.3">
      <c r="A114">
        <v>113</v>
      </c>
      <c r="B114" t="s">
        <v>463</v>
      </c>
      <c r="C114" t="s">
        <v>359</v>
      </c>
      <c r="D114">
        <v>2</v>
      </c>
      <c r="E114" t="s">
        <v>560</v>
      </c>
      <c r="F114">
        <v>6.9</v>
      </c>
      <c r="G114">
        <v>15</v>
      </c>
      <c r="H114" s="1">
        <v>28749</v>
      </c>
      <c r="I114">
        <v>12</v>
      </c>
      <c r="J114" t="s">
        <v>465</v>
      </c>
      <c r="Q114">
        <v>0</v>
      </c>
      <c r="AL114">
        <v>0</v>
      </c>
      <c r="AM114">
        <v>0</v>
      </c>
      <c r="AN114">
        <v>0</v>
      </c>
      <c r="AP114" t="s">
        <v>84</v>
      </c>
      <c r="AQ114" t="s">
        <v>560</v>
      </c>
      <c r="AR114">
        <v>0</v>
      </c>
      <c r="AW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</row>
    <row r="115" spans="1:75" x14ac:dyDescent="0.3">
      <c r="A115">
        <v>114</v>
      </c>
      <c r="B115" t="s">
        <v>463</v>
      </c>
      <c r="C115" t="s">
        <v>359</v>
      </c>
      <c r="D115">
        <v>2</v>
      </c>
      <c r="E115" t="s">
        <v>561</v>
      </c>
      <c r="F115">
        <v>6.9</v>
      </c>
      <c r="G115">
        <v>15</v>
      </c>
      <c r="H115" s="1">
        <v>28749</v>
      </c>
      <c r="I115">
        <v>12</v>
      </c>
      <c r="J115" t="s">
        <v>465</v>
      </c>
      <c r="Q115">
        <v>0</v>
      </c>
      <c r="AL115">
        <v>0</v>
      </c>
      <c r="AM115">
        <v>0</v>
      </c>
      <c r="AN115">
        <v>0</v>
      </c>
      <c r="AP115" t="s">
        <v>84</v>
      </c>
      <c r="AQ115" t="s">
        <v>561</v>
      </c>
      <c r="AR115">
        <v>0</v>
      </c>
      <c r="AW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</row>
    <row r="116" spans="1:75" x14ac:dyDescent="0.3">
      <c r="A116">
        <v>115</v>
      </c>
      <c r="B116" t="s">
        <v>358</v>
      </c>
      <c r="C116" t="s">
        <v>359</v>
      </c>
      <c r="D116">
        <v>3</v>
      </c>
      <c r="E116" t="s">
        <v>562</v>
      </c>
      <c r="F116">
        <v>7.1</v>
      </c>
      <c r="G116">
        <v>98</v>
      </c>
      <c r="H116" s="1">
        <v>28756</v>
      </c>
      <c r="I116">
        <v>23</v>
      </c>
      <c r="J116" t="s">
        <v>78</v>
      </c>
      <c r="K116" t="s">
        <v>563</v>
      </c>
      <c r="L116" t="s">
        <v>80</v>
      </c>
      <c r="M116" t="s">
        <v>125</v>
      </c>
      <c r="N116" t="s">
        <v>564</v>
      </c>
      <c r="O116" t="s">
        <v>565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 t="s">
        <v>186</v>
      </c>
      <c r="AQ116" t="s">
        <v>402</v>
      </c>
      <c r="AR116">
        <v>3</v>
      </c>
      <c r="AS116">
        <v>0</v>
      </c>
      <c r="AT116">
        <v>1</v>
      </c>
      <c r="AU116" t="s">
        <v>566</v>
      </c>
      <c r="AV116" t="s">
        <v>80</v>
      </c>
      <c r="AW116">
        <v>1</v>
      </c>
      <c r="AX116" t="s">
        <v>111</v>
      </c>
      <c r="AY116" t="s">
        <v>392</v>
      </c>
      <c r="BA116">
        <v>0</v>
      </c>
      <c r="BB116">
        <v>4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0</v>
      </c>
      <c r="BI116">
        <v>1</v>
      </c>
      <c r="BJ116">
        <v>8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88</v>
      </c>
      <c r="BT116" t="s">
        <v>193</v>
      </c>
      <c r="BU116" t="s">
        <v>363</v>
      </c>
      <c r="BV116" t="s">
        <v>91</v>
      </c>
      <c r="BW116" t="s">
        <v>92</v>
      </c>
    </row>
    <row r="117" spans="1:75" x14ac:dyDescent="0.3">
      <c r="A117">
        <v>116</v>
      </c>
      <c r="B117" t="s">
        <v>463</v>
      </c>
      <c r="C117" t="s">
        <v>359</v>
      </c>
      <c r="D117">
        <v>2</v>
      </c>
      <c r="E117" t="s">
        <v>567</v>
      </c>
      <c r="F117">
        <v>6.6</v>
      </c>
      <c r="G117">
        <v>15</v>
      </c>
      <c r="H117" s="1">
        <v>28756</v>
      </c>
      <c r="I117">
        <v>12</v>
      </c>
      <c r="J117" t="s">
        <v>465</v>
      </c>
      <c r="K117" t="s">
        <v>568</v>
      </c>
      <c r="L117" t="s">
        <v>114</v>
      </c>
      <c r="M117" t="s">
        <v>331</v>
      </c>
      <c r="N117" t="s">
        <v>569</v>
      </c>
      <c r="O117" t="s">
        <v>569</v>
      </c>
      <c r="P117">
        <v>1</v>
      </c>
      <c r="Q117">
        <v>1</v>
      </c>
      <c r="AL117">
        <v>0</v>
      </c>
      <c r="AM117">
        <v>0</v>
      </c>
      <c r="AN117">
        <v>0</v>
      </c>
      <c r="AP117" t="s">
        <v>218</v>
      </c>
      <c r="AQ117" t="s">
        <v>570</v>
      </c>
      <c r="AR117">
        <v>0</v>
      </c>
      <c r="AW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</row>
    <row r="118" spans="1:75" x14ac:dyDescent="0.3">
      <c r="A118">
        <v>117</v>
      </c>
      <c r="B118" t="s">
        <v>463</v>
      </c>
      <c r="C118" t="s">
        <v>359</v>
      </c>
      <c r="D118">
        <v>2</v>
      </c>
      <c r="E118" t="s">
        <v>571</v>
      </c>
      <c r="F118">
        <v>6.6</v>
      </c>
      <c r="G118">
        <v>15</v>
      </c>
      <c r="H118" s="1">
        <v>28756</v>
      </c>
      <c r="I118">
        <v>12</v>
      </c>
      <c r="J118" t="s">
        <v>465</v>
      </c>
      <c r="K118" t="s">
        <v>572</v>
      </c>
      <c r="L118" t="s">
        <v>291</v>
      </c>
      <c r="M118" t="s">
        <v>573</v>
      </c>
      <c r="N118" t="s">
        <v>574</v>
      </c>
      <c r="O118" t="s">
        <v>575</v>
      </c>
      <c r="P118">
        <v>1</v>
      </c>
      <c r="Q118">
        <v>4</v>
      </c>
      <c r="AL118">
        <v>0</v>
      </c>
      <c r="AM118">
        <v>0</v>
      </c>
      <c r="AN118">
        <v>0</v>
      </c>
      <c r="AP118" t="s">
        <v>176</v>
      </c>
      <c r="AQ118" t="s">
        <v>576</v>
      </c>
      <c r="AR118">
        <v>0</v>
      </c>
      <c r="AW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</row>
    <row r="119" spans="1:75" x14ac:dyDescent="0.3">
      <c r="A119">
        <v>118</v>
      </c>
      <c r="B119" t="s">
        <v>358</v>
      </c>
      <c r="C119" t="s">
        <v>359</v>
      </c>
      <c r="D119">
        <v>3</v>
      </c>
      <c r="E119" t="s">
        <v>577</v>
      </c>
      <c r="F119">
        <v>8</v>
      </c>
      <c r="G119">
        <v>107</v>
      </c>
      <c r="H119" s="1">
        <v>28763</v>
      </c>
      <c r="I119">
        <v>23</v>
      </c>
      <c r="J119" t="s">
        <v>78</v>
      </c>
      <c r="K119" t="s">
        <v>578</v>
      </c>
      <c r="L119" t="s">
        <v>114</v>
      </c>
      <c r="M119" t="s">
        <v>95</v>
      </c>
      <c r="N119" t="s">
        <v>398</v>
      </c>
      <c r="O119" t="s">
        <v>96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176</v>
      </c>
      <c r="AQ119" t="s">
        <v>319</v>
      </c>
      <c r="AR119">
        <v>3</v>
      </c>
      <c r="AS119">
        <v>1</v>
      </c>
      <c r="AT119">
        <v>1</v>
      </c>
      <c r="AU119" t="s">
        <v>579</v>
      </c>
      <c r="AV119" t="s">
        <v>214</v>
      </c>
      <c r="AW119">
        <v>2</v>
      </c>
      <c r="AX119" t="s">
        <v>183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0</v>
      </c>
      <c r="BI119">
        <v>0</v>
      </c>
      <c r="BJ119">
        <v>7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88</v>
      </c>
      <c r="BT119" t="s">
        <v>193</v>
      </c>
      <c r="BU119" t="s">
        <v>363</v>
      </c>
      <c r="BV119" t="s">
        <v>91</v>
      </c>
      <c r="BW119" t="s">
        <v>92</v>
      </c>
    </row>
    <row r="120" spans="1:75" x14ac:dyDescent="0.3">
      <c r="A120">
        <v>119</v>
      </c>
      <c r="B120" t="s">
        <v>463</v>
      </c>
      <c r="C120" t="s">
        <v>359</v>
      </c>
      <c r="D120">
        <v>2</v>
      </c>
      <c r="E120" t="s">
        <v>580</v>
      </c>
      <c r="F120">
        <v>6.6</v>
      </c>
      <c r="G120">
        <v>16</v>
      </c>
      <c r="H120" s="1">
        <v>28763</v>
      </c>
      <c r="I120">
        <v>12</v>
      </c>
      <c r="J120" t="s">
        <v>465</v>
      </c>
      <c r="Q120">
        <v>0</v>
      </c>
      <c r="U120">
        <v>0</v>
      </c>
      <c r="V120">
        <v>0</v>
      </c>
      <c r="Z120">
        <v>0</v>
      </c>
      <c r="AA120">
        <v>0</v>
      </c>
      <c r="AE120">
        <v>0</v>
      </c>
      <c r="AF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P120" t="s">
        <v>176</v>
      </c>
      <c r="AQ120" t="s">
        <v>494</v>
      </c>
      <c r="AR120">
        <v>0</v>
      </c>
      <c r="AW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V120" t="s">
        <v>91</v>
      </c>
      <c r="BW120" t="s">
        <v>92</v>
      </c>
    </row>
    <row r="121" spans="1:75" x14ac:dyDescent="0.3">
      <c r="A121">
        <v>120</v>
      </c>
      <c r="B121" t="s">
        <v>463</v>
      </c>
      <c r="C121" t="s">
        <v>359</v>
      </c>
      <c r="D121">
        <v>2</v>
      </c>
      <c r="E121" t="s">
        <v>581</v>
      </c>
      <c r="F121">
        <v>6.6</v>
      </c>
      <c r="G121">
        <v>16</v>
      </c>
      <c r="H121" s="1">
        <v>28763</v>
      </c>
      <c r="I121">
        <v>12</v>
      </c>
      <c r="J121" t="s">
        <v>465</v>
      </c>
      <c r="Q121">
        <v>0</v>
      </c>
      <c r="V121">
        <v>0</v>
      </c>
      <c r="AA121">
        <v>0</v>
      </c>
      <c r="AF121">
        <v>0</v>
      </c>
      <c r="AK121">
        <v>0</v>
      </c>
      <c r="AL121">
        <v>0</v>
      </c>
      <c r="AM121">
        <v>0</v>
      </c>
      <c r="AN121">
        <v>0</v>
      </c>
      <c r="AP121" t="s">
        <v>176</v>
      </c>
      <c r="AQ121" t="s">
        <v>581</v>
      </c>
      <c r="AR121">
        <v>0</v>
      </c>
      <c r="AW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1</v>
      </c>
      <c r="BW121" t="s">
        <v>92</v>
      </c>
    </row>
    <row r="122" spans="1:75" x14ac:dyDescent="0.3">
      <c r="A122">
        <v>121</v>
      </c>
      <c r="B122" t="s">
        <v>358</v>
      </c>
      <c r="C122" t="s">
        <v>359</v>
      </c>
      <c r="D122">
        <v>3</v>
      </c>
      <c r="E122" t="s">
        <v>582</v>
      </c>
      <c r="F122">
        <v>7.6</v>
      </c>
      <c r="G122">
        <v>92</v>
      </c>
      <c r="H122" s="1">
        <v>28770</v>
      </c>
      <c r="I122">
        <v>22</v>
      </c>
      <c r="J122" t="s">
        <v>78</v>
      </c>
      <c r="K122" t="s">
        <v>583</v>
      </c>
      <c r="L122" t="s">
        <v>80</v>
      </c>
      <c r="M122" t="s">
        <v>81</v>
      </c>
      <c r="N122" t="s">
        <v>584</v>
      </c>
      <c r="O122" t="s">
        <v>585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 t="s">
        <v>108</v>
      </c>
      <c r="AQ122" t="s">
        <v>561</v>
      </c>
      <c r="AR122">
        <v>3</v>
      </c>
      <c r="AS122">
        <v>0</v>
      </c>
      <c r="AT122">
        <v>1</v>
      </c>
      <c r="AU122" t="s">
        <v>586</v>
      </c>
      <c r="AV122" t="s">
        <v>80</v>
      </c>
      <c r="AW122">
        <v>1</v>
      </c>
      <c r="AX122" t="s">
        <v>103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0</v>
      </c>
      <c r="BI122">
        <v>0</v>
      </c>
      <c r="BJ122">
        <v>9</v>
      </c>
      <c r="BK122">
        <v>0</v>
      </c>
      <c r="BL122">
        <v>2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88</v>
      </c>
      <c r="BT122" t="s">
        <v>193</v>
      </c>
      <c r="BU122" t="s">
        <v>363</v>
      </c>
      <c r="BV122" t="s">
        <v>91</v>
      </c>
      <c r="BW122" t="s">
        <v>92</v>
      </c>
    </row>
    <row r="123" spans="1:75" x14ac:dyDescent="0.3">
      <c r="A123">
        <v>122</v>
      </c>
      <c r="B123" t="s">
        <v>463</v>
      </c>
      <c r="C123" t="s">
        <v>359</v>
      </c>
      <c r="D123">
        <v>2</v>
      </c>
      <c r="E123" t="s">
        <v>587</v>
      </c>
      <c r="F123">
        <v>6.5</v>
      </c>
      <c r="G123">
        <v>15</v>
      </c>
      <c r="H123" s="1">
        <v>28770</v>
      </c>
      <c r="I123">
        <v>12</v>
      </c>
      <c r="J123" t="s">
        <v>465</v>
      </c>
      <c r="Q123">
        <v>0</v>
      </c>
      <c r="AL123">
        <v>0</v>
      </c>
      <c r="AM123">
        <v>0</v>
      </c>
      <c r="AN123">
        <v>0</v>
      </c>
      <c r="AP123" t="s">
        <v>84</v>
      </c>
      <c r="AQ123" t="s">
        <v>588</v>
      </c>
      <c r="AR123">
        <v>0</v>
      </c>
      <c r="AW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5" x14ac:dyDescent="0.3">
      <c r="A124">
        <v>123</v>
      </c>
      <c r="B124" t="s">
        <v>463</v>
      </c>
      <c r="C124" t="s">
        <v>359</v>
      </c>
      <c r="D124">
        <v>2</v>
      </c>
      <c r="E124" t="s">
        <v>589</v>
      </c>
      <c r="F124">
        <v>6.5</v>
      </c>
      <c r="G124">
        <v>15</v>
      </c>
      <c r="H124" s="1">
        <v>28770</v>
      </c>
      <c r="I124">
        <v>12</v>
      </c>
      <c r="J124" t="s">
        <v>465</v>
      </c>
      <c r="K124" t="s">
        <v>590</v>
      </c>
      <c r="L124" t="s">
        <v>80</v>
      </c>
      <c r="M124" t="s">
        <v>125</v>
      </c>
      <c r="N124" t="s">
        <v>591</v>
      </c>
      <c r="O124" t="s">
        <v>592</v>
      </c>
      <c r="P124">
        <v>1</v>
      </c>
      <c r="Q124">
        <v>1</v>
      </c>
      <c r="AL124">
        <v>0</v>
      </c>
      <c r="AM124">
        <v>0</v>
      </c>
      <c r="AN124">
        <v>0</v>
      </c>
      <c r="AP124" t="s">
        <v>171</v>
      </c>
      <c r="AQ124" t="s">
        <v>589</v>
      </c>
      <c r="AR124">
        <v>0</v>
      </c>
      <c r="AW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5" x14ac:dyDescent="0.3">
      <c r="A125">
        <v>124</v>
      </c>
      <c r="B125" t="s">
        <v>358</v>
      </c>
      <c r="C125" t="s">
        <v>359</v>
      </c>
      <c r="D125">
        <v>3</v>
      </c>
      <c r="E125" t="s">
        <v>593</v>
      </c>
      <c r="F125">
        <v>7.7</v>
      </c>
      <c r="G125">
        <v>90</v>
      </c>
      <c r="H125" s="1">
        <v>28777</v>
      </c>
      <c r="I125">
        <v>23</v>
      </c>
      <c r="J125" t="s">
        <v>78</v>
      </c>
      <c r="K125" t="s">
        <v>594</v>
      </c>
      <c r="L125" t="s">
        <v>162</v>
      </c>
      <c r="M125" t="s">
        <v>595</v>
      </c>
      <c r="N125" t="s">
        <v>596</v>
      </c>
      <c r="O125" t="s">
        <v>597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 t="s">
        <v>176</v>
      </c>
      <c r="AQ125" t="s">
        <v>489</v>
      </c>
      <c r="AR125">
        <v>3</v>
      </c>
      <c r="AS125">
        <v>0</v>
      </c>
      <c r="AT125">
        <v>1</v>
      </c>
      <c r="AU125" t="s">
        <v>598</v>
      </c>
      <c r="AV125" t="s">
        <v>80</v>
      </c>
      <c r="AW125">
        <v>1</v>
      </c>
      <c r="AX125" t="s">
        <v>199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1</v>
      </c>
      <c r="BH125">
        <v>0</v>
      </c>
      <c r="BI125">
        <v>0</v>
      </c>
      <c r="BJ125">
        <v>7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88</v>
      </c>
      <c r="BT125" t="s">
        <v>193</v>
      </c>
      <c r="BU125" t="s">
        <v>363</v>
      </c>
      <c r="BV125" t="s">
        <v>91</v>
      </c>
      <c r="BW125" t="s">
        <v>92</v>
      </c>
    </row>
    <row r="126" spans="1:75" x14ac:dyDescent="0.3">
      <c r="A126">
        <v>125</v>
      </c>
      <c r="B126" t="s">
        <v>463</v>
      </c>
      <c r="C126" t="s">
        <v>359</v>
      </c>
      <c r="D126">
        <v>2</v>
      </c>
      <c r="E126" t="s">
        <v>599</v>
      </c>
      <c r="F126">
        <v>6.4</v>
      </c>
      <c r="G126">
        <v>14</v>
      </c>
      <c r="H126" s="1">
        <v>28777</v>
      </c>
      <c r="I126">
        <v>12</v>
      </c>
      <c r="J126" t="s">
        <v>465</v>
      </c>
      <c r="Q126">
        <v>0</v>
      </c>
      <c r="AL126">
        <v>0</v>
      </c>
      <c r="AM126">
        <v>0</v>
      </c>
      <c r="AN126">
        <v>0</v>
      </c>
      <c r="AP126" t="s">
        <v>116</v>
      </c>
      <c r="AQ126" t="s">
        <v>599</v>
      </c>
      <c r="AR126">
        <v>0</v>
      </c>
      <c r="AW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</row>
    <row r="127" spans="1:75" x14ac:dyDescent="0.3">
      <c r="A127">
        <v>126</v>
      </c>
      <c r="B127" t="s">
        <v>463</v>
      </c>
      <c r="C127" t="s">
        <v>359</v>
      </c>
      <c r="D127">
        <v>2</v>
      </c>
      <c r="E127" t="s">
        <v>457</v>
      </c>
      <c r="F127">
        <v>6.4</v>
      </c>
      <c r="G127">
        <v>14</v>
      </c>
      <c r="H127" s="1">
        <v>28777</v>
      </c>
      <c r="I127">
        <v>12</v>
      </c>
      <c r="J127" t="s">
        <v>465</v>
      </c>
      <c r="Q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P127" t="s">
        <v>84</v>
      </c>
      <c r="AQ127" t="s">
        <v>457</v>
      </c>
      <c r="AR127">
        <v>0</v>
      </c>
      <c r="AW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5" x14ac:dyDescent="0.3">
      <c r="A128">
        <v>127</v>
      </c>
      <c r="B128" t="s">
        <v>358</v>
      </c>
      <c r="C128" t="s">
        <v>359</v>
      </c>
      <c r="D128">
        <v>3</v>
      </c>
      <c r="E128" t="s">
        <v>600</v>
      </c>
      <c r="F128">
        <v>7.7</v>
      </c>
      <c r="G128">
        <v>80</v>
      </c>
      <c r="H128" s="1">
        <v>28784</v>
      </c>
      <c r="I128">
        <v>23</v>
      </c>
      <c r="J128" t="s">
        <v>78</v>
      </c>
      <c r="K128" t="s">
        <v>601</v>
      </c>
      <c r="L128" t="s">
        <v>80</v>
      </c>
      <c r="M128" t="s">
        <v>602</v>
      </c>
      <c r="N128" t="s">
        <v>170</v>
      </c>
      <c r="O128" t="s">
        <v>96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 t="s">
        <v>101</v>
      </c>
      <c r="AQ128" t="s">
        <v>85</v>
      </c>
      <c r="AR128">
        <v>3</v>
      </c>
      <c r="AS128">
        <v>0</v>
      </c>
      <c r="AT128">
        <v>1</v>
      </c>
      <c r="AU128" t="s">
        <v>603</v>
      </c>
      <c r="AV128" t="s">
        <v>114</v>
      </c>
      <c r="AW128">
        <v>1</v>
      </c>
      <c r="AX128" t="s">
        <v>199</v>
      </c>
      <c r="BA128">
        <v>0</v>
      </c>
      <c r="BB128">
        <v>6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0</v>
      </c>
      <c r="BI128">
        <v>0</v>
      </c>
      <c r="BJ128">
        <v>9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88</v>
      </c>
      <c r="BT128" t="s">
        <v>193</v>
      </c>
      <c r="BU128" t="s">
        <v>363</v>
      </c>
      <c r="BV128" t="s">
        <v>91</v>
      </c>
      <c r="BW128" t="s">
        <v>92</v>
      </c>
    </row>
    <row r="129" spans="1:75" x14ac:dyDescent="0.3">
      <c r="A129">
        <v>128</v>
      </c>
      <c r="B129" t="s">
        <v>463</v>
      </c>
      <c r="C129" t="s">
        <v>359</v>
      </c>
      <c r="D129">
        <v>2</v>
      </c>
      <c r="E129" t="s">
        <v>402</v>
      </c>
      <c r="F129">
        <v>6.2</v>
      </c>
      <c r="G129">
        <v>13</v>
      </c>
      <c r="H129" s="1">
        <v>28784</v>
      </c>
      <c r="I129">
        <v>12</v>
      </c>
      <c r="J129" t="s">
        <v>465</v>
      </c>
      <c r="Q129">
        <v>0</v>
      </c>
      <c r="U129">
        <v>0</v>
      </c>
      <c r="V129">
        <v>0</v>
      </c>
      <c r="Z129">
        <v>0</v>
      </c>
      <c r="AA129">
        <v>0</v>
      </c>
      <c r="AE129">
        <v>0</v>
      </c>
      <c r="AF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P129" t="s">
        <v>144</v>
      </c>
      <c r="AQ129" t="s">
        <v>402</v>
      </c>
      <c r="AR129">
        <v>0</v>
      </c>
      <c r="AW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V129" t="s">
        <v>91</v>
      </c>
      <c r="BW129" t="s">
        <v>92</v>
      </c>
    </row>
    <row r="130" spans="1:75" x14ac:dyDescent="0.3">
      <c r="A130">
        <v>129</v>
      </c>
      <c r="B130" t="s">
        <v>463</v>
      </c>
      <c r="C130" t="s">
        <v>359</v>
      </c>
      <c r="D130">
        <v>2</v>
      </c>
      <c r="E130" t="s">
        <v>604</v>
      </c>
      <c r="F130">
        <v>6.2</v>
      </c>
      <c r="G130">
        <v>13</v>
      </c>
      <c r="H130" s="1">
        <v>28784</v>
      </c>
      <c r="I130">
        <v>12</v>
      </c>
      <c r="J130" t="s">
        <v>465</v>
      </c>
      <c r="Q130">
        <v>0</v>
      </c>
      <c r="AL130">
        <v>0</v>
      </c>
      <c r="AM130">
        <v>0</v>
      </c>
      <c r="AN130">
        <v>0</v>
      </c>
      <c r="AP130" t="s">
        <v>84</v>
      </c>
      <c r="AQ130" t="s">
        <v>605</v>
      </c>
      <c r="AR130">
        <v>0</v>
      </c>
      <c r="AW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</row>
    <row r="131" spans="1:75" x14ac:dyDescent="0.3">
      <c r="A131">
        <v>130</v>
      </c>
      <c r="B131" t="s">
        <v>358</v>
      </c>
      <c r="C131" t="s">
        <v>359</v>
      </c>
      <c r="D131">
        <v>3</v>
      </c>
      <c r="E131" t="s">
        <v>606</v>
      </c>
      <c r="F131">
        <v>7.2</v>
      </c>
      <c r="G131">
        <v>91</v>
      </c>
      <c r="H131" s="1">
        <v>28791</v>
      </c>
      <c r="I131">
        <v>22</v>
      </c>
      <c r="J131" t="s">
        <v>78</v>
      </c>
      <c r="K131" t="s">
        <v>607</v>
      </c>
      <c r="L131" t="s">
        <v>80</v>
      </c>
      <c r="M131" t="s">
        <v>125</v>
      </c>
      <c r="N131" t="s">
        <v>564</v>
      </c>
      <c r="O131" t="s">
        <v>608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 t="s">
        <v>218</v>
      </c>
      <c r="AQ131" t="s">
        <v>570</v>
      </c>
      <c r="AR131">
        <v>4</v>
      </c>
      <c r="AS131">
        <v>0</v>
      </c>
      <c r="AT131">
        <v>1</v>
      </c>
      <c r="AU131" t="s">
        <v>609</v>
      </c>
      <c r="AV131" t="s">
        <v>167</v>
      </c>
      <c r="AW131">
        <v>2</v>
      </c>
      <c r="AX131" t="s">
        <v>111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0</v>
      </c>
      <c r="BI131">
        <v>0</v>
      </c>
      <c r="BJ131">
        <v>8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88</v>
      </c>
      <c r="BT131" t="s">
        <v>193</v>
      </c>
      <c r="BU131" t="s">
        <v>363</v>
      </c>
      <c r="BV131" t="s">
        <v>91</v>
      </c>
      <c r="BW131" t="s">
        <v>92</v>
      </c>
    </row>
    <row r="132" spans="1:75" x14ac:dyDescent="0.3">
      <c r="A132">
        <v>131</v>
      </c>
      <c r="B132" t="s">
        <v>463</v>
      </c>
      <c r="C132" t="s">
        <v>359</v>
      </c>
      <c r="D132">
        <v>2</v>
      </c>
      <c r="E132" t="s">
        <v>610</v>
      </c>
      <c r="F132">
        <v>6.8</v>
      </c>
      <c r="G132">
        <v>12</v>
      </c>
      <c r="H132" s="1">
        <v>28791</v>
      </c>
      <c r="I132">
        <v>12</v>
      </c>
      <c r="J132" t="s">
        <v>465</v>
      </c>
      <c r="Q132">
        <v>0</v>
      </c>
      <c r="AL132">
        <v>0</v>
      </c>
      <c r="AM132">
        <v>0</v>
      </c>
      <c r="AN132">
        <v>0</v>
      </c>
      <c r="AP132" t="s">
        <v>218</v>
      </c>
      <c r="AQ132" t="s">
        <v>610</v>
      </c>
      <c r="AR132">
        <v>0</v>
      </c>
      <c r="AW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75" x14ac:dyDescent="0.3">
      <c r="A133">
        <v>132</v>
      </c>
      <c r="B133" t="s">
        <v>463</v>
      </c>
      <c r="C133" t="s">
        <v>359</v>
      </c>
      <c r="D133">
        <v>2</v>
      </c>
      <c r="E133" t="s">
        <v>611</v>
      </c>
      <c r="F133">
        <v>6.8</v>
      </c>
      <c r="G133">
        <v>12</v>
      </c>
      <c r="H133" s="1">
        <v>28791</v>
      </c>
      <c r="I133">
        <v>12</v>
      </c>
      <c r="J133" t="s">
        <v>465</v>
      </c>
      <c r="Q133">
        <v>0</v>
      </c>
      <c r="U133">
        <v>0</v>
      </c>
      <c r="V133">
        <v>0</v>
      </c>
      <c r="Z133">
        <v>0</v>
      </c>
      <c r="AA133">
        <v>0</v>
      </c>
      <c r="AE133">
        <v>0</v>
      </c>
      <c r="AF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P133" t="s">
        <v>612</v>
      </c>
      <c r="AQ133" t="s">
        <v>612</v>
      </c>
      <c r="AR133">
        <v>0</v>
      </c>
      <c r="AW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V133" t="s">
        <v>91</v>
      </c>
      <c r="BW133" t="s">
        <v>92</v>
      </c>
    </row>
    <row r="134" spans="1:75" x14ac:dyDescent="0.3">
      <c r="A134">
        <v>133</v>
      </c>
      <c r="B134" t="s">
        <v>358</v>
      </c>
      <c r="C134" t="s">
        <v>359</v>
      </c>
      <c r="D134">
        <v>3</v>
      </c>
      <c r="E134" t="s">
        <v>613</v>
      </c>
      <c r="F134">
        <v>8</v>
      </c>
      <c r="G134">
        <v>88</v>
      </c>
      <c r="H134" s="1">
        <v>28798</v>
      </c>
      <c r="I134">
        <v>23</v>
      </c>
      <c r="J134" t="s">
        <v>78</v>
      </c>
      <c r="K134" t="s">
        <v>614</v>
      </c>
      <c r="L134" t="s">
        <v>80</v>
      </c>
      <c r="M134" t="s">
        <v>125</v>
      </c>
      <c r="N134" t="s">
        <v>132</v>
      </c>
      <c r="O134" t="s">
        <v>615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P134" t="s">
        <v>84</v>
      </c>
      <c r="AQ134" t="s">
        <v>560</v>
      </c>
      <c r="AR134">
        <v>3</v>
      </c>
      <c r="AS134">
        <v>0</v>
      </c>
      <c r="AT134">
        <v>1</v>
      </c>
      <c r="AU134" t="s">
        <v>616</v>
      </c>
      <c r="AV134" t="s">
        <v>80</v>
      </c>
      <c r="AW134">
        <v>1</v>
      </c>
      <c r="AX134" t="s">
        <v>87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88</v>
      </c>
      <c r="BT134" t="s">
        <v>193</v>
      </c>
      <c r="BU134" t="s">
        <v>363</v>
      </c>
      <c r="BV134" t="s">
        <v>91</v>
      </c>
      <c r="BW134" t="s">
        <v>92</v>
      </c>
    </row>
    <row r="135" spans="1:75" x14ac:dyDescent="0.3">
      <c r="A135">
        <v>134</v>
      </c>
      <c r="B135" t="s">
        <v>358</v>
      </c>
      <c r="C135" t="s">
        <v>359</v>
      </c>
      <c r="D135">
        <v>3</v>
      </c>
      <c r="E135" t="s">
        <v>617</v>
      </c>
      <c r="F135">
        <v>7.5</v>
      </c>
      <c r="G135">
        <v>80</v>
      </c>
      <c r="H135" s="1">
        <v>28805</v>
      </c>
      <c r="I135">
        <v>23</v>
      </c>
      <c r="J135" t="s">
        <v>78</v>
      </c>
      <c r="K135" t="s">
        <v>618</v>
      </c>
      <c r="L135" t="s">
        <v>80</v>
      </c>
      <c r="M135" t="s">
        <v>125</v>
      </c>
      <c r="N135" t="s">
        <v>132</v>
      </c>
      <c r="O135" t="s">
        <v>618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 t="s">
        <v>176</v>
      </c>
      <c r="AQ135" t="s">
        <v>85</v>
      </c>
      <c r="AR135">
        <v>4</v>
      </c>
      <c r="AS135">
        <v>0</v>
      </c>
      <c r="AT135">
        <v>1</v>
      </c>
      <c r="AU135" t="s">
        <v>619</v>
      </c>
      <c r="AV135" t="s">
        <v>80</v>
      </c>
      <c r="AW135">
        <v>1</v>
      </c>
      <c r="AX135" t="s">
        <v>111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88</v>
      </c>
      <c r="BT135" t="s">
        <v>193</v>
      </c>
      <c r="BU135" t="s">
        <v>363</v>
      </c>
      <c r="BV135" t="s">
        <v>91</v>
      </c>
      <c r="BW135" t="s">
        <v>92</v>
      </c>
    </row>
    <row r="136" spans="1:75" x14ac:dyDescent="0.3">
      <c r="A136">
        <v>135</v>
      </c>
      <c r="B136" t="s">
        <v>358</v>
      </c>
      <c r="C136" t="s">
        <v>359</v>
      </c>
      <c r="D136">
        <v>3</v>
      </c>
      <c r="E136" t="s">
        <v>620</v>
      </c>
      <c r="F136">
        <v>7.5</v>
      </c>
      <c r="G136">
        <v>84</v>
      </c>
      <c r="H136" s="1">
        <v>28812</v>
      </c>
      <c r="I136">
        <v>23</v>
      </c>
      <c r="J136" t="s">
        <v>78</v>
      </c>
      <c r="K136" t="s">
        <v>100</v>
      </c>
      <c r="L136" t="s">
        <v>80</v>
      </c>
      <c r="M136" t="s">
        <v>95</v>
      </c>
      <c r="N136" t="s">
        <v>621</v>
      </c>
      <c r="O136" t="s">
        <v>96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P136" t="s">
        <v>84</v>
      </c>
      <c r="AQ136" t="s">
        <v>85</v>
      </c>
      <c r="AR136">
        <v>6</v>
      </c>
      <c r="AS136">
        <v>0</v>
      </c>
      <c r="AT136">
        <v>1</v>
      </c>
      <c r="AU136" t="s">
        <v>622</v>
      </c>
      <c r="AV136" t="s">
        <v>80</v>
      </c>
      <c r="AW136">
        <v>1</v>
      </c>
      <c r="AX136" t="s">
        <v>199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88</v>
      </c>
      <c r="BT136" t="s">
        <v>193</v>
      </c>
      <c r="BU136" t="s">
        <v>363</v>
      </c>
      <c r="BV136" t="s">
        <v>91</v>
      </c>
      <c r="BW136" t="s">
        <v>92</v>
      </c>
    </row>
    <row r="137" spans="1:75" x14ac:dyDescent="0.3">
      <c r="A137">
        <v>136</v>
      </c>
      <c r="B137" t="s">
        <v>358</v>
      </c>
      <c r="C137" t="s">
        <v>359</v>
      </c>
      <c r="D137">
        <v>3</v>
      </c>
      <c r="E137" t="s">
        <v>623</v>
      </c>
      <c r="F137">
        <v>7.5</v>
      </c>
      <c r="G137">
        <v>85</v>
      </c>
      <c r="H137" s="1">
        <v>28819</v>
      </c>
      <c r="I137">
        <v>23</v>
      </c>
      <c r="J137" t="s">
        <v>78</v>
      </c>
      <c r="K137" t="s">
        <v>624</v>
      </c>
      <c r="L137" t="s">
        <v>80</v>
      </c>
      <c r="M137" t="s">
        <v>95</v>
      </c>
      <c r="N137" t="s">
        <v>418</v>
      </c>
      <c r="O137" t="s">
        <v>564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 t="s">
        <v>84</v>
      </c>
      <c r="AQ137" t="s">
        <v>482</v>
      </c>
      <c r="AR137">
        <v>3</v>
      </c>
      <c r="AS137">
        <v>0</v>
      </c>
      <c r="AT137">
        <v>1</v>
      </c>
      <c r="AU137" t="s">
        <v>625</v>
      </c>
      <c r="AV137" t="s">
        <v>80</v>
      </c>
      <c r="AW137">
        <v>1</v>
      </c>
      <c r="AX137" t="s">
        <v>87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88</v>
      </c>
      <c r="BT137" t="s">
        <v>193</v>
      </c>
      <c r="BU137" t="s">
        <v>363</v>
      </c>
      <c r="BV137" t="s">
        <v>91</v>
      </c>
      <c r="BW137" t="s">
        <v>92</v>
      </c>
    </row>
    <row r="138" spans="1:75" x14ac:dyDescent="0.3">
      <c r="A138">
        <v>137</v>
      </c>
      <c r="B138" t="s">
        <v>358</v>
      </c>
      <c r="C138" t="s">
        <v>359</v>
      </c>
      <c r="D138">
        <v>3</v>
      </c>
      <c r="E138" t="s">
        <v>626</v>
      </c>
      <c r="F138">
        <v>7.5</v>
      </c>
      <c r="G138">
        <v>92</v>
      </c>
      <c r="H138" s="1">
        <v>28826</v>
      </c>
      <c r="I138">
        <v>23</v>
      </c>
      <c r="J138" t="s">
        <v>78</v>
      </c>
      <c r="K138" t="s">
        <v>627</v>
      </c>
      <c r="L138" t="s">
        <v>80</v>
      </c>
      <c r="M138" t="s">
        <v>95</v>
      </c>
      <c r="N138" t="s">
        <v>100</v>
      </c>
      <c r="O138" t="s">
        <v>96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P138" t="s">
        <v>84</v>
      </c>
      <c r="AQ138" t="s">
        <v>509</v>
      </c>
      <c r="AR138">
        <v>4</v>
      </c>
      <c r="AS138">
        <v>0</v>
      </c>
      <c r="AT138">
        <v>1</v>
      </c>
      <c r="AU138" t="s">
        <v>628</v>
      </c>
      <c r="AV138" t="s">
        <v>80</v>
      </c>
      <c r="AW138">
        <v>1</v>
      </c>
      <c r="AX138" t="s">
        <v>103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0</v>
      </c>
      <c r="BI138">
        <v>0</v>
      </c>
      <c r="BJ138">
        <v>4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88</v>
      </c>
      <c r="BT138" t="s">
        <v>193</v>
      </c>
      <c r="BU138" t="s">
        <v>363</v>
      </c>
      <c r="BV138" t="s">
        <v>91</v>
      </c>
      <c r="BW138" t="s">
        <v>92</v>
      </c>
    </row>
    <row r="139" spans="1:75" x14ac:dyDescent="0.3">
      <c r="A139">
        <v>138</v>
      </c>
      <c r="B139" t="s">
        <v>358</v>
      </c>
      <c r="C139" t="s">
        <v>359</v>
      </c>
      <c r="D139">
        <v>3</v>
      </c>
      <c r="E139" t="s">
        <v>629</v>
      </c>
      <c r="F139">
        <v>7.2</v>
      </c>
      <c r="G139">
        <v>83</v>
      </c>
      <c r="H139" s="1">
        <v>28833</v>
      </c>
      <c r="I139">
        <v>23</v>
      </c>
      <c r="J139" t="s">
        <v>78</v>
      </c>
      <c r="K139" t="s">
        <v>630</v>
      </c>
      <c r="L139" t="s">
        <v>80</v>
      </c>
      <c r="M139" t="s">
        <v>95</v>
      </c>
      <c r="N139" t="s">
        <v>100</v>
      </c>
      <c r="O139" t="s">
        <v>96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 t="s">
        <v>101</v>
      </c>
      <c r="AQ139" t="s">
        <v>631</v>
      </c>
      <c r="AR139">
        <v>5</v>
      </c>
      <c r="AS139">
        <v>0</v>
      </c>
      <c r="AT139">
        <v>1</v>
      </c>
      <c r="AU139" t="s">
        <v>632</v>
      </c>
      <c r="AV139" t="s">
        <v>80</v>
      </c>
      <c r="AW139">
        <v>1</v>
      </c>
      <c r="AX139" t="s">
        <v>103</v>
      </c>
      <c r="AY139" t="s">
        <v>633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3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88</v>
      </c>
      <c r="BT139" t="s">
        <v>193</v>
      </c>
      <c r="BU139" t="s">
        <v>363</v>
      </c>
      <c r="BV139" t="s">
        <v>91</v>
      </c>
      <c r="BW139" t="s">
        <v>92</v>
      </c>
    </row>
    <row r="140" spans="1:75" x14ac:dyDescent="0.3">
      <c r="A140">
        <v>139</v>
      </c>
      <c r="B140" t="s">
        <v>358</v>
      </c>
      <c r="C140" t="s">
        <v>359</v>
      </c>
      <c r="D140">
        <v>3</v>
      </c>
      <c r="E140" t="s">
        <v>634</v>
      </c>
      <c r="F140">
        <v>6.8</v>
      </c>
      <c r="G140">
        <v>84</v>
      </c>
      <c r="H140" s="1">
        <v>28840</v>
      </c>
      <c r="I140">
        <v>23</v>
      </c>
      <c r="J140" t="s">
        <v>78</v>
      </c>
      <c r="K140" t="s">
        <v>635</v>
      </c>
      <c r="L140" t="s">
        <v>167</v>
      </c>
      <c r="M140" t="s">
        <v>636</v>
      </c>
      <c r="N140" t="s">
        <v>637</v>
      </c>
      <c r="O140" t="s">
        <v>370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P140" t="s">
        <v>144</v>
      </c>
      <c r="AQ140" t="s">
        <v>475</v>
      </c>
      <c r="AR140">
        <v>4</v>
      </c>
      <c r="AS140">
        <v>0</v>
      </c>
      <c r="AT140">
        <v>1</v>
      </c>
      <c r="AU140" t="s">
        <v>638</v>
      </c>
      <c r="AV140" t="s">
        <v>167</v>
      </c>
      <c r="AW140">
        <v>2</v>
      </c>
      <c r="AX140" t="s">
        <v>118</v>
      </c>
      <c r="AY140" t="s">
        <v>392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 t="s">
        <v>88</v>
      </c>
      <c r="BT140" t="s">
        <v>193</v>
      </c>
      <c r="BU140" t="s">
        <v>363</v>
      </c>
      <c r="BV140" t="s">
        <v>91</v>
      </c>
      <c r="BW140" t="s">
        <v>92</v>
      </c>
    </row>
    <row r="141" spans="1:75" x14ac:dyDescent="0.3">
      <c r="A141">
        <v>140</v>
      </c>
      <c r="B141" t="s">
        <v>358</v>
      </c>
      <c r="C141" t="s">
        <v>359</v>
      </c>
      <c r="D141">
        <v>3</v>
      </c>
      <c r="E141" t="s">
        <v>639</v>
      </c>
      <c r="F141">
        <v>7.1</v>
      </c>
      <c r="G141">
        <v>84</v>
      </c>
      <c r="H141" s="1">
        <v>28847</v>
      </c>
      <c r="I141">
        <v>23</v>
      </c>
      <c r="J141" t="s">
        <v>78</v>
      </c>
      <c r="K141" t="s">
        <v>640</v>
      </c>
      <c r="L141" t="s">
        <v>80</v>
      </c>
      <c r="M141" t="s">
        <v>125</v>
      </c>
      <c r="N141" t="s">
        <v>132</v>
      </c>
      <c r="O141" t="s">
        <v>641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P141" t="s">
        <v>144</v>
      </c>
      <c r="AQ141" t="s">
        <v>402</v>
      </c>
      <c r="AR141">
        <v>4</v>
      </c>
      <c r="AS141">
        <v>0</v>
      </c>
      <c r="AT141">
        <v>1</v>
      </c>
      <c r="AU141" t="s">
        <v>642</v>
      </c>
      <c r="AV141" t="s">
        <v>114</v>
      </c>
      <c r="AW141">
        <v>1</v>
      </c>
      <c r="AX141" t="s">
        <v>199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0</v>
      </c>
      <c r="BI141">
        <v>0</v>
      </c>
      <c r="BJ141">
        <v>4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88</v>
      </c>
      <c r="BT141" t="s">
        <v>193</v>
      </c>
      <c r="BU141" t="s">
        <v>363</v>
      </c>
      <c r="BV141" t="s">
        <v>91</v>
      </c>
      <c r="BW141" t="s">
        <v>92</v>
      </c>
    </row>
    <row r="142" spans="1:75" x14ac:dyDescent="0.3">
      <c r="A142">
        <v>141</v>
      </c>
      <c r="B142" t="s">
        <v>643</v>
      </c>
      <c r="C142" t="s">
        <v>359</v>
      </c>
      <c r="D142">
        <v>1</v>
      </c>
      <c r="E142" t="s">
        <v>644</v>
      </c>
      <c r="F142">
        <v>7.6</v>
      </c>
      <c r="G142">
        <v>67</v>
      </c>
      <c r="H142" s="1">
        <v>29120</v>
      </c>
      <c r="I142">
        <v>21</v>
      </c>
      <c r="J142" t="s">
        <v>78</v>
      </c>
      <c r="K142" t="s">
        <v>645</v>
      </c>
      <c r="L142" t="s">
        <v>80</v>
      </c>
      <c r="M142" t="s">
        <v>602</v>
      </c>
      <c r="N142" t="s">
        <v>646</v>
      </c>
      <c r="O142" t="s">
        <v>96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 t="s">
        <v>84</v>
      </c>
      <c r="AQ142" t="s">
        <v>85</v>
      </c>
      <c r="AR142">
        <v>4</v>
      </c>
      <c r="AS142">
        <v>0</v>
      </c>
      <c r="AT142">
        <v>1</v>
      </c>
      <c r="AU142" t="s">
        <v>647</v>
      </c>
      <c r="AV142" t="s">
        <v>80</v>
      </c>
      <c r="AW142">
        <v>1</v>
      </c>
      <c r="AX142" t="s">
        <v>118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3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 t="s">
        <v>88</v>
      </c>
      <c r="BT142" t="s">
        <v>193</v>
      </c>
      <c r="BU142" t="s">
        <v>363</v>
      </c>
      <c r="BV142" t="s">
        <v>91</v>
      </c>
      <c r="BW142" t="s">
        <v>92</v>
      </c>
    </row>
    <row r="143" spans="1:75" x14ac:dyDescent="0.3">
      <c r="A143">
        <v>142</v>
      </c>
      <c r="B143" t="s">
        <v>643</v>
      </c>
      <c r="C143" t="s">
        <v>359</v>
      </c>
      <c r="D143">
        <v>1</v>
      </c>
      <c r="E143" t="s">
        <v>648</v>
      </c>
      <c r="F143">
        <v>7.6</v>
      </c>
      <c r="G143">
        <v>59</v>
      </c>
      <c r="H143" s="1">
        <v>29127</v>
      </c>
      <c r="I143">
        <v>21</v>
      </c>
      <c r="J143" t="s">
        <v>78</v>
      </c>
      <c r="K143" t="s">
        <v>649</v>
      </c>
      <c r="L143" t="s">
        <v>80</v>
      </c>
      <c r="M143" t="s">
        <v>157</v>
      </c>
      <c r="N143" t="s">
        <v>650</v>
      </c>
      <c r="O143" t="s">
        <v>96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P143" t="s">
        <v>84</v>
      </c>
      <c r="AQ143" t="s">
        <v>85</v>
      </c>
      <c r="AR143">
        <v>4</v>
      </c>
      <c r="AS143">
        <v>0</v>
      </c>
      <c r="AT143">
        <v>1</v>
      </c>
      <c r="AU143" t="s">
        <v>651</v>
      </c>
      <c r="AV143" t="s">
        <v>80</v>
      </c>
      <c r="AW143">
        <v>1</v>
      </c>
      <c r="AX143" t="s">
        <v>87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0</v>
      </c>
      <c r="BJ143">
        <v>2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 t="s">
        <v>88</v>
      </c>
      <c r="BT143" t="s">
        <v>193</v>
      </c>
      <c r="BU143" t="s">
        <v>363</v>
      </c>
      <c r="BV143" t="s">
        <v>91</v>
      </c>
      <c r="BW143" t="s">
        <v>92</v>
      </c>
    </row>
    <row r="144" spans="1:75" x14ac:dyDescent="0.3">
      <c r="A144">
        <v>143</v>
      </c>
      <c r="B144" t="s">
        <v>643</v>
      </c>
      <c r="C144" t="s">
        <v>359</v>
      </c>
      <c r="D144">
        <v>1</v>
      </c>
      <c r="E144" t="s">
        <v>652</v>
      </c>
      <c r="F144">
        <v>7.6</v>
      </c>
      <c r="G144">
        <v>54</v>
      </c>
      <c r="H144" s="1">
        <v>29134</v>
      </c>
      <c r="I144">
        <v>21</v>
      </c>
      <c r="J144" t="s">
        <v>78</v>
      </c>
      <c r="K144" t="s">
        <v>175</v>
      </c>
      <c r="L144" t="s">
        <v>80</v>
      </c>
      <c r="M144" t="s">
        <v>174</v>
      </c>
      <c r="N144" t="s">
        <v>175</v>
      </c>
      <c r="O144" t="s">
        <v>175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P144" t="s">
        <v>144</v>
      </c>
      <c r="AQ144" t="s">
        <v>85</v>
      </c>
      <c r="AR144">
        <v>3</v>
      </c>
      <c r="AS144">
        <v>0</v>
      </c>
      <c r="AT144">
        <v>1</v>
      </c>
      <c r="AU144" t="s">
        <v>653</v>
      </c>
      <c r="AV144" t="s">
        <v>114</v>
      </c>
      <c r="AW144">
        <v>1</v>
      </c>
      <c r="AX144" t="s">
        <v>199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0</v>
      </c>
      <c r="BJ144">
        <v>10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 t="s">
        <v>88</v>
      </c>
      <c r="BT144" t="s">
        <v>193</v>
      </c>
      <c r="BU144" t="s">
        <v>363</v>
      </c>
      <c r="BV144" t="s">
        <v>91</v>
      </c>
      <c r="BW144" t="s">
        <v>92</v>
      </c>
    </row>
    <row r="145" spans="1:75" x14ac:dyDescent="0.3">
      <c r="A145">
        <v>144</v>
      </c>
      <c r="B145" t="s">
        <v>643</v>
      </c>
      <c r="C145" t="s">
        <v>359</v>
      </c>
      <c r="D145">
        <v>1</v>
      </c>
      <c r="E145" t="s">
        <v>654</v>
      </c>
      <c r="F145">
        <v>7.4</v>
      </c>
      <c r="G145">
        <v>55</v>
      </c>
      <c r="H145" s="1">
        <v>29141</v>
      </c>
      <c r="I145">
        <v>21</v>
      </c>
      <c r="J145" t="s">
        <v>78</v>
      </c>
      <c r="K145" t="s">
        <v>655</v>
      </c>
      <c r="L145" t="s">
        <v>80</v>
      </c>
      <c r="M145" t="s">
        <v>95</v>
      </c>
      <c r="N145" t="s">
        <v>100</v>
      </c>
      <c r="O145" t="s">
        <v>96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P145" t="s">
        <v>84</v>
      </c>
      <c r="AQ145" t="s">
        <v>109</v>
      </c>
      <c r="AR145">
        <v>3</v>
      </c>
      <c r="AS145">
        <v>0</v>
      </c>
      <c r="AT145">
        <v>1</v>
      </c>
      <c r="AU145" t="s">
        <v>656</v>
      </c>
      <c r="AV145" t="s">
        <v>80</v>
      </c>
      <c r="AW145">
        <v>1</v>
      </c>
      <c r="AX145" t="s">
        <v>118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0</v>
      </c>
      <c r="BI145">
        <v>0</v>
      </c>
      <c r="BJ145">
        <v>4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 t="s">
        <v>88</v>
      </c>
      <c r="BT145" t="s">
        <v>193</v>
      </c>
      <c r="BU145" t="s">
        <v>363</v>
      </c>
      <c r="BV145" t="s">
        <v>91</v>
      </c>
      <c r="BW145" t="s">
        <v>92</v>
      </c>
    </row>
    <row r="146" spans="1:75" x14ac:dyDescent="0.3">
      <c r="A146">
        <v>145</v>
      </c>
      <c r="B146" t="s">
        <v>643</v>
      </c>
      <c r="C146" t="s">
        <v>359</v>
      </c>
      <c r="D146">
        <v>1</v>
      </c>
      <c r="E146" t="s">
        <v>657</v>
      </c>
      <c r="F146">
        <v>7.5</v>
      </c>
      <c r="G146">
        <v>51</v>
      </c>
      <c r="H146" s="1">
        <v>29148</v>
      </c>
      <c r="I146">
        <v>21</v>
      </c>
      <c r="J146" t="s">
        <v>78</v>
      </c>
      <c r="K146" t="s">
        <v>658</v>
      </c>
      <c r="L146" t="s">
        <v>167</v>
      </c>
      <c r="M146" t="s">
        <v>659</v>
      </c>
      <c r="N146" t="s">
        <v>660</v>
      </c>
      <c r="O146" t="s">
        <v>661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P146" t="s">
        <v>97</v>
      </c>
      <c r="AQ146" t="s">
        <v>481</v>
      </c>
      <c r="AR146">
        <v>4</v>
      </c>
      <c r="AS146">
        <v>0</v>
      </c>
      <c r="AT146">
        <v>1</v>
      </c>
      <c r="AU146" t="s">
        <v>662</v>
      </c>
      <c r="AV146" t="s">
        <v>80</v>
      </c>
      <c r="AW146">
        <v>1</v>
      </c>
      <c r="AX146" t="s">
        <v>199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3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0</v>
      </c>
      <c r="BR146">
        <v>0</v>
      </c>
      <c r="BS146" t="s">
        <v>88</v>
      </c>
      <c r="BT146" t="s">
        <v>193</v>
      </c>
      <c r="BU146" t="s">
        <v>363</v>
      </c>
      <c r="BV146" t="s">
        <v>91</v>
      </c>
      <c r="BW146" t="s">
        <v>92</v>
      </c>
    </row>
    <row r="147" spans="1:75" x14ac:dyDescent="0.3">
      <c r="A147">
        <v>146</v>
      </c>
      <c r="B147" t="s">
        <v>643</v>
      </c>
      <c r="C147" t="s">
        <v>359</v>
      </c>
      <c r="D147">
        <v>1</v>
      </c>
      <c r="E147" t="s">
        <v>663</v>
      </c>
      <c r="F147">
        <v>7.4</v>
      </c>
      <c r="G147">
        <v>51</v>
      </c>
      <c r="H147" s="1">
        <v>29155</v>
      </c>
      <c r="I147">
        <v>21</v>
      </c>
      <c r="J147" t="s">
        <v>78</v>
      </c>
      <c r="K147" t="s">
        <v>664</v>
      </c>
      <c r="L147" t="s">
        <v>80</v>
      </c>
      <c r="M147" t="s">
        <v>157</v>
      </c>
      <c r="N147" t="s">
        <v>665</v>
      </c>
      <c r="O147" t="s">
        <v>96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P147" t="s">
        <v>176</v>
      </c>
      <c r="AQ147" t="s">
        <v>85</v>
      </c>
      <c r="AR147">
        <v>4</v>
      </c>
      <c r="AS147">
        <v>0</v>
      </c>
      <c r="AT147">
        <v>1</v>
      </c>
      <c r="AU147" t="s">
        <v>666</v>
      </c>
      <c r="AV147" t="s">
        <v>80</v>
      </c>
      <c r="AW147">
        <v>1</v>
      </c>
      <c r="AX147" t="s">
        <v>111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4</v>
      </c>
      <c r="BH147">
        <v>0</v>
      </c>
      <c r="BI147">
        <v>0</v>
      </c>
      <c r="BJ147">
        <v>8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 t="s">
        <v>88</v>
      </c>
      <c r="BT147" t="s">
        <v>193</v>
      </c>
      <c r="BU147" t="s">
        <v>363</v>
      </c>
      <c r="BV147" t="s">
        <v>91</v>
      </c>
      <c r="BW147" t="s">
        <v>92</v>
      </c>
    </row>
    <row r="148" spans="1:75" x14ac:dyDescent="0.3">
      <c r="A148">
        <v>147</v>
      </c>
      <c r="B148" t="s">
        <v>643</v>
      </c>
      <c r="C148" t="s">
        <v>359</v>
      </c>
      <c r="D148">
        <v>1</v>
      </c>
      <c r="E148" t="s">
        <v>667</v>
      </c>
      <c r="F148">
        <v>7.5</v>
      </c>
      <c r="G148">
        <v>51</v>
      </c>
      <c r="H148" s="1">
        <v>29162</v>
      </c>
      <c r="I148">
        <v>21</v>
      </c>
      <c r="J148" t="s">
        <v>78</v>
      </c>
      <c r="K148" t="s">
        <v>668</v>
      </c>
      <c r="L148" t="s">
        <v>80</v>
      </c>
      <c r="M148" t="s">
        <v>331</v>
      </c>
      <c r="N148" t="s">
        <v>132</v>
      </c>
      <c r="O148" t="s">
        <v>669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P148" t="s">
        <v>84</v>
      </c>
      <c r="AQ148" t="s">
        <v>469</v>
      </c>
      <c r="AR148">
        <v>3</v>
      </c>
      <c r="AS148">
        <v>0</v>
      </c>
      <c r="AT148">
        <v>1</v>
      </c>
      <c r="AU148" t="s">
        <v>670</v>
      </c>
      <c r="AV148" t="s">
        <v>80</v>
      </c>
      <c r="AW148">
        <v>1</v>
      </c>
      <c r="AX148" t="s">
        <v>87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3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R148">
        <v>0</v>
      </c>
      <c r="BS148" t="s">
        <v>88</v>
      </c>
      <c r="BT148" t="s">
        <v>193</v>
      </c>
      <c r="BU148" t="s">
        <v>363</v>
      </c>
      <c r="BV148" t="s">
        <v>91</v>
      </c>
      <c r="BW148" t="s">
        <v>92</v>
      </c>
    </row>
    <row r="149" spans="1:75" x14ac:dyDescent="0.3">
      <c r="A149">
        <v>148</v>
      </c>
      <c r="B149" t="s">
        <v>643</v>
      </c>
      <c r="C149" t="s">
        <v>359</v>
      </c>
      <c r="D149">
        <v>1</v>
      </c>
      <c r="E149" t="s">
        <v>671</v>
      </c>
      <c r="F149">
        <v>7.3</v>
      </c>
      <c r="G149">
        <v>53</v>
      </c>
      <c r="H149" s="1">
        <v>29169</v>
      </c>
      <c r="I149">
        <v>21</v>
      </c>
      <c r="J149" t="s">
        <v>78</v>
      </c>
      <c r="K149" t="s">
        <v>672</v>
      </c>
      <c r="L149" t="s">
        <v>80</v>
      </c>
      <c r="M149" t="s">
        <v>125</v>
      </c>
      <c r="N149" t="s">
        <v>418</v>
      </c>
      <c r="O149" t="s">
        <v>673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P149" t="s">
        <v>116</v>
      </c>
      <c r="AQ149" t="s">
        <v>530</v>
      </c>
      <c r="AR149">
        <v>4</v>
      </c>
      <c r="AS149">
        <v>0</v>
      </c>
      <c r="AT149">
        <v>1</v>
      </c>
      <c r="AU149" t="s">
        <v>674</v>
      </c>
      <c r="AV149" t="s">
        <v>80</v>
      </c>
      <c r="AW149">
        <v>1</v>
      </c>
      <c r="AX149" t="s">
        <v>103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2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1</v>
      </c>
      <c r="BQ149">
        <v>0</v>
      </c>
      <c r="BR149">
        <v>0</v>
      </c>
      <c r="BS149" t="s">
        <v>88</v>
      </c>
      <c r="BT149" t="s">
        <v>193</v>
      </c>
      <c r="BU149" t="s">
        <v>363</v>
      </c>
      <c r="BV149" t="s">
        <v>91</v>
      </c>
      <c r="BW149" t="s">
        <v>92</v>
      </c>
    </row>
    <row r="150" spans="1:75" x14ac:dyDescent="0.3">
      <c r="A150">
        <v>149</v>
      </c>
      <c r="B150" t="s">
        <v>643</v>
      </c>
      <c r="C150" t="s">
        <v>359</v>
      </c>
      <c r="D150">
        <v>1</v>
      </c>
      <c r="E150" t="s">
        <v>675</v>
      </c>
      <c r="F150">
        <v>7.6</v>
      </c>
      <c r="G150">
        <v>47</v>
      </c>
      <c r="H150" s="1">
        <v>29176</v>
      </c>
      <c r="I150">
        <v>21</v>
      </c>
      <c r="J150" t="s">
        <v>78</v>
      </c>
      <c r="K150" t="s">
        <v>676</v>
      </c>
      <c r="L150" t="s">
        <v>80</v>
      </c>
      <c r="M150" t="s">
        <v>125</v>
      </c>
      <c r="N150" t="s">
        <v>132</v>
      </c>
      <c r="O150" t="s">
        <v>641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P150" t="s">
        <v>97</v>
      </c>
      <c r="AQ150" t="s">
        <v>376</v>
      </c>
      <c r="AR150">
        <v>2</v>
      </c>
      <c r="AS150">
        <v>0</v>
      </c>
      <c r="AT150">
        <v>1</v>
      </c>
      <c r="AU150" t="s">
        <v>677</v>
      </c>
      <c r="AV150" t="s">
        <v>80</v>
      </c>
      <c r="AW150">
        <v>1</v>
      </c>
      <c r="AX150" t="s">
        <v>103</v>
      </c>
      <c r="AY150" t="s">
        <v>678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0</v>
      </c>
      <c r="BI150">
        <v>0</v>
      </c>
      <c r="BJ150">
        <v>6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 t="s">
        <v>88</v>
      </c>
      <c r="BT150" t="s">
        <v>193</v>
      </c>
      <c r="BU150" t="s">
        <v>363</v>
      </c>
      <c r="BV150" t="s">
        <v>91</v>
      </c>
      <c r="BW150" t="s">
        <v>92</v>
      </c>
    </row>
    <row r="151" spans="1:75" x14ac:dyDescent="0.3">
      <c r="A151">
        <v>150</v>
      </c>
      <c r="B151" t="s">
        <v>643</v>
      </c>
      <c r="C151" t="s">
        <v>359</v>
      </c>
      <c r="D151">
        <v>1</v>
      </c>
      <c r="E151" t="s">
        <v>679</v>
      </c>
      <c r="F151">
        <v>8</v>
      </c>
      <c r="G151">
        <v>52</v>
      </c>
      <c r="H151" s="1">
        <v>29183</v>
      </c>
      <c r="I151">
        <v>21</v>
      </c>
      <c r="J151" t="s">
        <v>78</v>
      </c>
      <c r="K151" t="s">
        <v>680</v>
      </c>
      <c r="L151" t="s">
        <v>114</v>
      </c>
      <c r="M151" t="s">
        <v>157</v>
      </c>
      <c r="N151" t="s">
        <v>472</v>
      </c>
      <c r="O151" t="s">
        <v>96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84</v>
      </c>
      <c r="AQ151" t="s">
        <v>109</v>
      </c>
      <c r="AR151">
        <v>3</v>
      </c>
      <c r="AS151">
        <v>0</v>
      </c>
      <c r="AT151">
        <v>1</v>
      </c>
      <c r="AU151" t="s">
        <v>681</v>
      </c>
      <c r="AV151" t="s">
        <v>114</v>
      </c>
      <c r="AW151">
        <v>1</v>
      </c>
      <c r="AX151" t="s">
        <v>87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0</v>
      </c>
      <c r="BI151">
        <v>0</v>
      </c>
      <c r="BJ151">
        <v>3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0</v>
      </c>
      <c r="BS151" t="s">
        <v>88</v>
      </c>
      <c r="BT151" t="s">
        <v>193</v>
      </c>
      <c r="BU151" t="s">
        <v>363</v>
      </c>
      <c r="BV151" t="s">
        <v>91</v>
      </c>
      <c r="BW151" t="s">
        <v>92</v>
      </c>
    </row>
    <row r="152" spans="1:75" x14ac:dyDescent="0.3">
      <c r="A152">
        <v>151</v>
      </c>
      <c r="B152" t="s">
        <v>643</v>
      </c>
      <c r="C152" t="s">
        <v>359</v>
      </c>
      <c r="D152">
        <v>1</v>
      </c>
      <c r="E152" t="s">
        <v>682</v>
      </c>
      <c r="F152">
        <v>7.2</v>
      </c>
      <c r="G152">
        <v>48</v>
      </c>
      <c r="H152" s="1">
        <v>29190</v>
      </c>
      <c r="I152">
        <v>21</v>
      </c>
      <c r="J152" t="s">
        <v>78</v>
      </c>
      <c r="K152" t="s">
        <v>683</v>
      </c>
      <c r="L152" t="s">
        <v>80</v>
      </c>
      <c r="M152" t="s">
        <v>174</v>
      </c>
      <c r="N152" t="s">
        <v>132</v>
      </c>
      <c r="O152" t="s">
        <v>684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P152" t="s">
        <v>176</v>
      </c>
      <c r="AQ152" t="s">
        <v>85</v>
      </c>
      <c r="AR152">
        <v>4</v>
      </c>
      <c r="AS152">
        <v>0</v>
      </c>
      <c r="AT152">
        <v>1</v>
      </c>
      <c r="AU152" t="s">
        <v>685</v>
      </c>
      <c r="AV152" t="s">
        <v>80</v>
      </c>
      <c r="AW152">
        <v>1</v>
      </c>
      <c r="AX152" t="s">
        <v>87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0</v>
      </c>
      <c r="BS152" t="s">
        <v>88</v>
      </c>
      <c r="BT152" t="s">
        <v>193</v>
      </c>
      <c r="BU152" t="s">
        <v>363</v>
      </c>
      <c r="BV152" t="s">
        <v>91</v>
      </c>
      <c r="BW152" t="s">
        <v>92</v>
      </c>
    </row>
    <row r="153" spans="1:75" x14ac:dyDescent="0.3">
      <c r="A153">
        <v>152</v>
      </c>
      <c r="B153" t="s">
        <v>643</v>
      </c>
      <c r="C153" t="s">
        <v>359</v>
      </c>
      <c r="D153">
        <v>1</v>
      </c>
      <c r="E153" t="s">
        <v>686</v>
      </c>
      <c r="F153">
        <v>7.7</v>
      </c>
      <c r="G153">
        <v>52</v>
      </c>
      <c r="H153" s="1">
        <v>29197</v>
      </c>
      <c r="I153">
        <v>21</v>
      </c>
      <c r="J153" t="s">
        <v>78</v>
      </c>
      <c r="K153" t="s">
        <v>687</v>
      </c>
      <c r="L153" t="s">
        <v>80</v>
      </c>
      <c r="M153" t="s">
        <v>125</v>
      </c>
      <c r="N153" t="s">
        <v>132</v>
      </c>
      <c r="O153" t="s">
        <v>585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P153" t="s">
        <v>84</v>
      </c>
      <c r="AQ153" t="s">
        <v>85</v>
      </c>
      <c r="AR153">
        <v>4</v>
      </c>
      <c r="AS153">
        <v>0</v>
      </c>
      <c r="AT153">
        <v>1</v>
      </c>
      <c r="AU153" t="s">
        <v>688</v>
      </c>
      <c r="AV153" t="s">
        <v>80</v>
      </c>
      <c r="AW153">
        <v>1</v>
      </c>
      <c r="AX153" t="s">
        <v>87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0</v>
      </c>
      <c r="BI153">
        <v>0</v>
      </c>
      <c r="BJ153">
        <v>2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0</v>
      </c>
      <c r="BS153" t="s">
        <v>88</v>
      </c>
      <c r="BT153" t="s">
        <v>193</v>
      </c>
      <c r="BU153" t="s">
        <v>689</v>
      </c>
      <c r="BV153" t="s">
        <v>91</v>
      </c>
      <c r="BW153" t="s">
        <v>92</v>
      </c>
    </row>
    <row r="154" spans="1:75" x14ac:dyDescent="0.3">
      <c r="A154">
        <v>153</v>
      </c>
      <c r="B154" t="s">
        <v>690</v>
      </c>
      <c r="C154" t="s">
        <v>359</v>
      </c>
      <c r="D154" t="s">
        <v>691</v>
      </c>
      <c r="E154" t="s">
        <v>690</v>
      </c>
      <c r="F154">
        <v>6.1</v>
      </c>
      <c r="G154">
        <v>1051</v>
      </c>
      <c r="H154" s="1">
        <v>29203</v>
      </c>
      <c r="I154">
        <v>49</v>
      </c>
      <c r="J154" t="s">
        <v>691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P154" t="s">
        <v>84</v>
      </c>
      <c r="AQ154" t="s">
        <v>109</v>
      </c>
      <c r="AR154">
        <v>3</v>
      </c>
      <c r="AW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 t="s">
        <v>88</v>
      </c>
      <c r="BT154" t="s">
        <v>193</v>
      </c>
      <c r="BU154" t="s">
        <v>363</v>
      </c>
      <c r="BV154" t="s">
        <v>91</v>
      </c>
      <c r="BW154" t="s">
        <v>92</v>
      </c>
    </row>
    <row r="155" spans="1:75" x14ac:dyDescent="0.3">
      <c r="A155">
        <v>154</v>
      </c>
      <c r="B155" t="s">
        <v>643</v>
      </c>
      <c r="C155" t="s">
        <v>359</v>
      </c>
      <c r="D155">
        <v>1</v>
      </c>
      <c r="E155" t="s">
        <v>692</v>
      </c>
      <c r="F155">
        <v>7.5</v>
      </c>
      <c r="G155">
        <v>48</v>
      </c>
      <c r="H155" s="1">
        <v>29204</v>
      </c>
      <c r="I155">
        <v>21</v>
      </c>
      <c r="J155" t="s">
        <v>78</v>
      </c>
      <c r="K155" t="s">
        <v>693</v>
      </c>
      <c r="L155" t="s">
        <v>80</v>
      </c>
      <c r="M155" t="s">
        <v>95</v>
      </c>
      <c r="N155" t="s">
        <v>100</v>
      </c>
      <c r="O155" t="s">
        <v>96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186</v>
      </c>
      <c r="AQ155" t="s">
        <v>85</v>
      </c>
      <c r="AR155">
        <v>3</v>
      </c>
      <c r="AS155">
        <v>0</v>
      </c>
      <c r="AT155">
        <v>1</v>
      </c>
      <c r="AU155" t="s">
        <v>694</v>
      </c>
      <c r="AV155" t="s">
        <v>80</v>
      </c>
      <c r="AW155">
        <v>1</v>
      </c>
      <c r="AX155" t="s">
        <v>103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0</v>
      </c>
      <c r="BI155">
        <v>0</v>
      </c>
      <c r="BJ155">
        <v>8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0</v>
      </c>
      <c r="BS155" t="s">
        <v>88</v>
      </c>
      <c r="BT155" t="s">
        <v>193</v>
      </c>
      <c r="BU155" t="s">
        <v>689</v>
      </c>
      <c r="BV155" t="s">
        <v>91</v>
      </c>
      <c r="BW155" t="s">
        <v>92</v>
      </c>
    </row>
    <row r="156" spans="1:75" x14ac:dyDescent="0.3">
      <c r="A156">
        <v>155</v>
      </c>
      <c r="B156" t="s">
        <v>643</v>
      </c>
      <c r="C156" t="s">
        <v>359</v>
      </c>
      <c r="D156">
        <v>1</v>
      </c>
      <c r="E156" t="s">
        <v>695</v>
      </c>
      <c r="F156">
        <v>7.3</v>
      </c>
      <c r="G156">
        <v>47</v>
      </c>
      <c r="H156" s="1">
        <v>29211</v>
      </c>
      <c r="I156">
        <v>21</v>
      </c>
      <c r="J156" t="s">
        <v>78</v>
      </c>
      <c r="K156" t="s">
        <v>696</v>
      </c>
      <c r="L156" t="s">
        <v>80</v>
      </c>
      <c r="M156" t="s">
        <v>95</v>
      </c>
      <c r="N156" t="s">
        <v>533</v>
      </c>
      <c r="O156" t="s">
        <v>96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84</v>
      </c>
      <c r="AQ156" t="s">
        <v>697</v>
      </c>
      <c r="AR156">
        <v>4</v>
      </c>
      <c r="AS156">
        <v>0</v>
      </c>
      <c r="AT156">
        <v>1</v>
      </c>
      <c r="AU156" t="s">
        <v>698</v>
      </c>
      <c r="AV156" t="s">
        <v>80</v>
      </c>
      <c r="AW156">
        <v>1</v>
      </c>
      <c r="AX156" t="s">
        <v>87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3</v>
      </c>
      <c r="BG156">
        <v>2</v>
      </c>
      <c r="BH156">
        <v>0</v>
      </c>
      <c r="BI156">
        <v>0</v>
      </c>
      <c r="BJ156">
        <v>2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1</v>
      </c>
      <c r="BQ156">
        <v>0</v>
      </c>
      <c r="BR156">
        <v>0</v>
      </c>
      <c r="BS156" t="s">
        <v>88</v>
      </c>
      <c r="BT156" t="s">
        <v>193</v>
      </c>
      <c r="BU156" t="s">
        <v>689</v>
      </c>
      <c r="BV156" t="s">
        <v>91</v>
      </c>
      <c r="BW156" t="s">
        <v>92</v>
      </c>
    </row>
    <row r="157" spans="1:75" x14ac:dyDescent="0.3">
      <c r="A157">
        <v>156</v>
      </c>
      <c r="B157" t="s">
        <v>643</v>
      </c>
      <c r="C157" t="s">
        <v>359</v>
      </c>
      <c r="D157">
        <v>1</v>
      </c>
      <c r="E157" t="s">
        <v>699</v>
      </c>
      <c r="F157">
        <v>7.5</v>
      </c>
      <c r="G157">
        <v>46</v>
      </c>
      <c r="H157" s="1">
        <v>29218</v>
      </c>
      <c r="I157">
        <v>21</v>
      </c>
      <c r="J157" t="s">
        <v>78</v>
      </c>
      <c r="K157" t="s">
        <v>700</v>
      </c>
      <c r="L157" t="s">
        <v>80</v>
      </c>
      <c r="M157" t="s">
        <v>331</v>
      </c>
      <c r="N157" t="s">
        <v>700</v>
      </c>
      <c r="O157" t="s">
        <v>700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P157" t="s">
        <v>176</v>
      </c>
      <c r="AQ157" t="s">
        <v>503</v>
      </c>
      <c r="AR157">
        <v>3</v>
      </c>
      <c r="AS157">
        <v>0</v>
      </c>
      <c r="AT157">
        <v>1</v>
      </c>
      <c r="AU157" t="s">
        <v>701</v>
      </c>
      <c r="AV157" t="s">
        <v>80</v>
      </c>
      <c r="AW157">
        <v>1</v>
      </c>
      <c r="AX157" t="s">
        <v>103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0</v>
      </c>
      <c r="BS157" t="s">
        <v>88</v>
      </c>
      <c r="BT157" t="s">
        <v>193</v>
      </c>
      <c r="BU157" t="s">
        <v>689</v>
      </c>
      <c r="BV157" t="s">
        <v>91</v>
      </c>
      <c r="BW157" t="s">
        <v>92</v>
      </c>
    </row>
    <row r="158" spans="1:75" x14ac:dyDescent="0.3">
      <c r="A158">
        <v>157</v>
      </c>
      <c r="B158" t="s">
        <v>643</v>
      </c>
      <c r="C158" t="s">
        <v>359</v>
      </c>
      <c r="D158">
        <v>1</v>
      </c>
      <c r="E158" t="s">
        <v>702</v>
      </c>
      <c r="F158">
        <v>6.5</v>
      </c>
      <c r="G158">
        <v>47</v>
      </c>
      <c r="H158" s="1">
        <v>29225</v>
      </c>
      <c r="I158">
        <v>21</v>
      </c>
      <c r="J158" t="s">
        <v>78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84</v>
      </c>
      <c r="AQ158" t="s">
        <v>560</v>
      </c>
      <c r="AR158">
        <v>2</v>
      </c>
      <c r="AS158">
        <v>0</v>
      </c>
      <c r="AT158">
        <v>1</v>
      </c>
      <c r="AU158" t="s">
        <v>703</v>
      </c>
      <c r="AV158" t="s">
        <v>167</v>
      </c>
      <c r="AW158">
        <v>2</v>
      </c>
      <c r="AX158" t="s">
        <v>122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 t="s">
        <v>88</v>
      </c>
      <c r="BT158" t="s">
        <v>193</v>
      </c>
      <c r="BU158" t="s">
        <v>689</v>
      </c>
      <c r="BV158" t="s">
        <v>91</v>
      </c>
      <c r="BW158" t="s">
        <v>92</v>
      </c>
    </row>
    <row r="159" spans="1:75" x14ac:dyDescent="0.3">
      <c r="A159">
        <v>158</v>
      </c>
      <c r="B159" t="s">
        <v>704</v>
      </c>
      <c r="C159" t="s">
        <v>359</v>
      </c>
      <c r="D159">
        <v>1</v>
      </c>
      <c r="E159" t="s">
        <v>705</v>
      </c>
      <c r="F159">
        <v>7.1</v>
      </c>
      <c r="G159">
        <v>35</v>
      </c>
      <c r="H159" s="1">
        <v>29533</v>
      </c>
      <c r="I159">
        <v>8</v>
      </c>
      <c r="J159" t="s">
        <v>465</v>
      </c>
      <c r="K159" t="s">
        <v>706</v>
      </c>
      <c r="L159" t="s">
        <v>167</v>
      </c>
      <c r="M159" t="s">
        <v>707</v>
      </c>
      <c r="N159" t="s">
        <v>708</v>
      </c>
      <c r="O159" t="s">
        <v>708</v>
      </c>
      <c r="P159">
        <v>1</v>
      </c>
      <c r="Q159">
        <v>2</v>
      </c>
      <c r="U159">
        <v>0</v>
      </c>
      <c r="V159">
        <v>0</v>
      </c>
      <c r="Z159">
        <v>1</v>
      </c>
      <c r="AA159">
        <v>0</v>
      </c>
      <c r="AE159">
        <v>0</v>
      </c>
      <c r="AF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P159" t="s">
        <v>709</v>
      </c>
      <c r="AQ159" t="s">
        <v>709</v>
      </c>
      <c r="AR159">
        <v>0</v>
      </c>
      <c r="AT159">
        <v>0</v>
      </c>
      <c r="AW159">
        <v>0</v>
      </c>
      <c r="AX159" t="s">
        <v>710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0</v>
      </c>
      <c r="BV159" t="s">
        <v>91</v>
      </c>
      <c r="BW159" t="s">
        <v>92</v>
      </c>
    </row>
    <row r="160" spans="1:75" x14ac:dyDescent="0.3">
      <c r="A160">
        <v>159</v>
      </c>
      <c r="B160" t="s">
        <v>704</v>
      </c>
      <c r="C160" t="s">
        <v>359</v>
      </c>
      <c r="D160">
        <v>1</v>
      </c>
      <c r="E160" t="s">
        <v>711</v>
      </c>
      <c r="F160">
        <v>7.1</v>
      </c>
      <c r="G160">
        <v>35</v>
      </c>
      <c r="H160" s="1">
        <v>29533</v>
      </c>
      <c r="I160">
        <v>8</v>
      </c>
      <c r="J160" t="s">
        <v>465</v>
      </c>
      <c r="K160" t="s">
        <v>712</v>
      </c>
      <c r="L160" t="s">
        <v>80</v>
      </c>
      <c r="M160" t="s">
        <v>157</v>
      </c>
      <c r="N160" t="s">
        <v>472</v>
      </c>
      <c r="O160" t="s">
        <v>96</v>
      </c>
      <c r="P160">
        <v>1</v>
      </c>
      <c r="Q160">
        <v>1</v>
      </c>
      <c r="U160">
        <v>0</v>
      </c>
      <c r="V160">
        <v>0</v>
      </c>
      <c r="Z160">
        <v>0</v>
      </c>
      <c r="AA160">
        <v>0</v>
      </c>
      <c r="AE160">
        <v>0</v>
      </c>
      <c r="AF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P160" t="s">
        <v>176</v>
      </c>
      <c r="AQ160" t="s">
        <v>85</v>
      </c>
      <c r="AR160">
        <v>0</v>
      </c>
      <c r="AT160">
        <v>0</v>
      </c>
      <c r="AW160">
        <v>0</v>
      </c>
      <c r="AX160" t="s">
        <v>713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1</v>
      </c>
      <c r="BQ160">
        <v>0</v>
      </c>
      <c r="BR160">
        <v>0</v>
      </c>
      <c r="BV160" t="s">
        <v>91</v>
      </c>
      <c r="BW160" t="s">
        <v>92</v>
      </c>
    </row>
    <row r="161" spans="1:75" x14ac:dyDescent="0.3">
      <c r="A161">
        <v>160</v>
      </c>
      <c r="B161" t="s">
        <v>704</v>
      </c>
      <c r="C161" t="s">
        <v>359</v>
      </c>
      <c r="D161">
        <v>1</v>
      </c>
      <c r="E161" t="s">
        <v>714</v>
      </c>
      <c r="F161">
        <v>7.1</v>
      </c>
      <c r="G161">
        <v>35</v>
      </c>
      <c r="H161" s="1">
        <v>29533</v>
      </c>
      <c r="I161">
        <v>8</v>
      </c>
      <c r="J161" t="s">
        <v>465</v>
      </c>
      <c r="K161" t="s">
        <v>715</v>
      </c>
      <c r="L161" t="s">
        <v>80</v>
      </c>
      <c r="M161" t="s">
        <v>602</v>
      </c>
      <c r="N161" t="s">
        <v>716</v>
      </c>
      <c r="O161" t="s">
        <v>96</v>
      </c>
      <c r="P161">
        <v>0</v>
      </c>
      <c r="Q161">
        <v>1</v>
      </c>
      <c r="U161">
        <v>0</v>
      </c>
      <c r="V161">
        <v>0</v>
      </c>
      <c r="Z161">
        <v>0</v>
      </c>
      <c r="AA161">
        <v>0</v>
      </c>
      <c r="AE161">
        <v>0</v>
      </c>
      <c r="AF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P161" t="s">
        <v>84</v>
      </c>
      <c r="AQ161" t="s">
        <v>109</v>
      </c>
      <c r="AR161">
        <v>0</v>
      </c>
      <c r="AS161">
        <v>1</v>
      </c>
      <c r="AT161">
        <v>1</v>
      </c>
      <c r="AU161" t="s">
        <v>715</v>
      </c>
      <c r="AV161" t="s">
        <v>80</v>
      </c>
      <c r="AW161">
        <v>1</v>
      </c>
      <c r="AX161" t="s">
        <v>87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0</v>
      </c>
      <c r="BV161" t="s">
        <v>91</v>
      </c>
      <c r="BW161" t="s">
        <v>92</v>
      </c>
    </row>
    <row r="162" spans="1:75" x14ac:dyDescent="0.3">
      <c r="A162">
        <v>161</v>
      </c>
      <c r="B162" t="s">
        <v>704</v>
      </c>
      <c r="C162" t="s">
        <v>359</v>
      </c>
      <c r="D162">
        <v>1</v>
      </c>
      <c r="E162" t="s">
        <v>717</v>
      </c>
      <c r="F162">
        <v>7.2</v>
      </c>
      <c r="G162">
        <v>36</v>
      </c>
      <c r="H162" s="1">
        <v>29540</v>
      </c>
      <c r="I162">
        <v>8</v>
      </c>
      <c r="J162" t="s">
        <v>465</v>
      </c>
      <c r="K162" t="s">
        <v>718</v>
      </c>
      <c r="L162" t="s">
        <v>80</v>
      </c>
      <c r="M162" t="s">
        <v>533</v>
      </c>
      <c r="N162" t="s">
        <v>533</v>
      </c>
      <c r="O162" t="s">
        <v>96</v>
      </c>
      <c r="P162">
        <v>1</v>
      </c>
      <c r="Q162">
        <v>1</v>
      </c>
      <c r="U162">
        <v>0</v>
      </c>
      <c r="V162">
        <v>0</v>
      </c>
      <c r="Z162">
        <v>0</v>
      </c>
      <c r="AA162">
        <v>0</v>
      </c>
      <c r="AE162">
        <v>0</v>
      </c>
      <c r="AF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P162" t="s">
        <v>116</v>
      </c>
      <c r="AQ162" t="s">
        <v>719</v>
      </c>
      <c r="AR162">
        <v>0</v>
      </c>
      <c r="AT162">
        <v>0</v>
      </c>
      <c r="AW162">
        <v>0</v>
      </c>
      <c r="AX162" t="s">
        <v>710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V162" t="s">
        <v>91</v>
      </c>
      <c r="BW162" t="s">
        <v>92</v>
      </c>
    </row>
    <row r="163" spans="1:75" x14ac:dyDescent="0.3">
      <c r="A163">
        <v>162</v>
      </c>
      <c r="B163" t="s">
        <v>704</v>
      </c>
      <c r="C163" t="s">
        <v>359</v>
      </c>
      <c r="D163">
        <v>1</v>
      </c>
      <c r="E163" t="s">
        <v>720</v>
      </c>
      <c r="F163">
        <v>7.2</v>
      </c>
      <c r="G163">
        <v>37</v>
      </c>
      <c r="H163" s="1">
        <v>29540</v>
      </c>
      <c r="I163">
        <v>8</v>
      </c>
      <c r="J163" t="s">
        <v>465</v>
      </c>
      <c r="K163" t="s">
        <v>721</v>
      </c>
      <c r="L163" t="s">
        <v>80</v>
      </c>
      <c r="M163" t="s">
        <v>125</v>
      </c>
      <c r="N163" t="s">
        <v>132</v>
      </c>
      <c r="O163" t="s">
        <v>615</v>
      </c>
      <c r="P163">
        <v>1</v>
      </c>
      <c r="Q163">
        <v>1</v>
      </c>
      <c r="U163">
        <v>0</v>
      </c>
      <c r="V163">
        <v>0</v>
      </c>
      <c r="Z163">
        <v>0</v>
      </c>
      <c r="AA163">
        <v>0</v>
      </c>
      <c r="AE163">
        <v>0</v>
      </c>
      <c r="AF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P163" t="s">
        <v>466</v>
      </c>
      <c r="AQ163" t="s">
        <v>567</v>
      </c>
      <c r="AR163">
        <v>0</v>
      </c>
      <c r="AT163">
        <v>0</v>
      </c>
      <c r="AW163">
        <v>0</v>
      </c>
      <c r="AX163" t="s">
        <v>713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V163" t="s">
        <v>91</v>
      </c>
      <c r="BW163" t="s">
        <v>92</v>
      </c>
    </row>
    <row r="164" spans="1:75" x14ac:dyDescent="0.3">
      <c r="A164">
        <v>163</v>
      </c>
      <c r="B164" t="s">
        <v>704</v>
      </c>
      <c r="C164" t="s">
        <v>359</v>
      </c>
      <c r="D164">
        <v>1</v>
      </c>
      <c r="E164" t="s">
        <v>722</v>
      </c>
      <c r="F164">
        <v>6.8</v>
      </c>
      <c r="G164">
        <v>32</v>
      </c>
      <c r="H164" s="1">
        <v>29540</v>
      </c>
      <c r="I164">
        <v>8</v>
      </c>
      <c r="J164" t="s">
        <v>465</v>
      </c>
      <c r="Q164">
        <v>0</v>
      </c>
      <c r="U164">
        <v>0</v>
      </c>
      <c r="V164">
        <v>0</v>
      </c>
      <c r="Z164">
        <v>0</v>
      </c>
      <c r="AA164">
        <v>0</v>
      </c>
      <c r="AE164">
        <v>0</v>
      </c>
      <c r="AF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P164" t="s">
        <v>171</v>
      </c>
      <c r="AQ164" t="s">
        <v>85</v>
      </c>
      <c r="AR164">
        <v>1</v>
      </c>
      <c r="AS164">
        <v>0</v>
      </c>
      <c r="AT164">
        <v>0</v>
      </c>
      <c r="AU164" t="s">
        <v>723</v>
      </c>
      <c r="AV164" t="s">
        <v>80</v>
      </c>
      <c r="AW164">
        <v>1</v>
      </c>
      <c r="AX164" t="s">
        <v>724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V164" t="s">
        <v>91</v>
      </c>
      <c r="BW164" t="s">
        <v>92</v>
      </c>
    </row>
    <row r="165" spans="1:75" x14ac:dyDescent="0.3">
      <c r="A165">
        <v>164</v>
      </c>
      <c r="B165" t="s">
        <v>704</v>
      </c>
      <c r="C165" t="s">
        <v>359</v>
      </c>
      <c r="D165">
        <v>1</v>
      </c>
      <c r="E165" t="s">
        <v>725</v>
      </c>
      <c r="F165">
        <v>7.2</v>
      </c>
      <c r="G165">
        <v>36</v>
      </c>
      <c r="H165" s="1">
        <v>29547</v>
      </c>
      <c r="I165">
        <v>8</v>
      </c>
      <c r="J165" t="s">
        <v>465</v>
      </c>
      <c r="K165" t="s">
        <v>158</v>
      </c>
      <c r="L165" t="s">
        <v>80</v>
      </c>
      <c r="M165" t="s">
        <v>157</v>
      </c>
      <c r="N165" t="s">
        <v>158</v>
      </c>
      <c r="O165" t="s">
        <v>96</v>
      </c>
      <c r="P165">
        <v>1</v>
      </c>
      <c r="Q165">
        <v>1</v>
      </c>
      <c r="U165">
        <v>0</v>
      </c>
      <c r="V165">
        <v>0</v>
      </c>
      <c r="Z165">
        <v>0</v>
      </c>
      <c r="AA165">
        <v>0</v>
      </c>
      <c r="AE165">
        <v>0</v>
      </c>
      <c r="AF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P165" t="s">
        <v>116</v>
      </c>
      <c r="AQ165" t="s">
        <v>518</v>
      </c>
      <c r="AR165">
        <v>0</v>
      </c>
      <c r="AT165">
        <v>0</v>
      </c>
      <c r="AW165">
        <v>0</v>
      </c>
      <c r="AX165" t="s">
        <v>724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7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1</v>
      </c>
      <c r="BQ165">
        <v>0</v>
      </c>
      <c r="BR165">
        <v>0</v>
      </c>
      <c r="BV165" t="s">
        <v>91</v>
      </c>
      <c r="BW165" t="s">
        <v>92</v>
      </c>
    </row>
    <row r="166" spans="1:75" x14ac:dyDescent="0.3">
      <c r="A166">
        <v>165</v>
      </c>
      <c r="B166" t="s">
        <v>704</v>
      </c>
      <c r="C166" t="s">
        <v>359</v>
      </c>
      <c r="D166">
        <v>1</v>
      </c>
      <c r="E166" t="s">
        <v>726</v>
      </c>
      <c r="F166">
        <v>7.2</v>
      </c>
      <c r="G166">
        <v>37</v>
      </c>
      <c r="H166" s="1">
        <v>29547</v>
      </c>
      <c r="I166">
        <v>8</v>
      </c>
      <c r="J166" t="s">
        <v>465</v>
      </c>
      <c r="Q166">
        <v>0</v>
      </c>
      <c r="U166">
        <v>0</v>
      </c>
      <c r="V166">
        <v>0</v>
      </c>
      <c r="Z166">
        <v>0</v>
      </c>
      <c r="AA166">
        <v>0</v>
      </c>
      <c r="AE166">
        <v>0</v>
      </c>
      <c r="AF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P166" t="s">
        <v>97</v>
      </c>
      <c r="AQ166" t="s">
        <v>85</v>
      </c>
      <c r="AR166">
        <v>0</v>
      </c>
      <c r="AW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4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1</v>
      </c>
      <c r="BQ166">
        <v>0</v>
      </c>
      <c r="BR166">
        <v>0</v>
      </c>
      <c r="BV166" t="s">
        <v>91</v>
      </c>
      <c r="BW166" t="s">
        <v>92</v>
      </c>
    </row>
    <row r="167" spans="1:75" x14ac:dyDescent="0.3">
      <c r="A167">
        <v>166</v>
      </c>
      <c r="B167" t="s">
        <v>704</v>
      </c>
      <c r="C167" t="s">
        <v>359</v>
      </c>
      <c r="D167">
        <v>1</v>
      </c>
      <c r="E167" t="s">
        <v>727</v>
      </c>
      <c r="F167">
        <v>7.2</v>
      </c>
      <c r="G167">
        <v>36</v>
      </c>
      <c r="H167" s="1">
        <v>29547</v>
      </c>
      <c r="I167">
        <v>8</v>
      </c>
      <c r="J167" t="s">
        <v>465</v>
      </c>
      <c r="Q167">
        <v>0</v>
      </c>
      <c r="U167">
        <v>0</v>
      </c>
      <c r="V167">
        <v>0</v>
      </c>
      <c r="Z167">
        <v>0</v>
      </c>
      <c r="AA167">
        <v>0</v>
      </c>
      <c r="AE167">
        <v>0</v>
      </c>
      <c r="AF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P167" t="s">
        <v>84</v>
      </c>
      <c r="AQ167" t="s">
        <v>85</v>
      </c>
      <c r="AR167">
        <v>1</v>
      </c>
      <c r="AW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4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V167" t="s">
        <v>91</v>
      </c>
      <c r="BW167" t="s">
        <v>92</v>
      </c>
    </row>
    <row r="168" spans="1:75" x14ac:dyDescent="0.3">
      <c r="A168">
        <v>167</v>
      </c>
      <c r="B168" t="s">
        <v>704</v>
      </c>
      <c r="C168" t="s">
        <v>359</v>
      </c>
      <c r="D168">
        <v>1</v>
      </c>
      <c r="E168" t="s">
        <v>728</v>
      </c>
      <c r="F168">
        <v>7.2</v>
      </c>
      <c r="G168">
        <v>37</v>
      </c>
      <c r="H168" s="1">
        <v>29554</v>
      </c>
      <c r="I168">
        <v>8</v>
      </c>
      <c r="J168" t="s">
        <v>465</v>
      </c>
      <c r="Q168">
        <v>0</v>
      </c>
      <c r="U168">
        <v>0</v>
      </c>
      <c r="V168">
        <v>0</v>
      </c>
      <c r="Z168">
        <v>0</v>
      </c>
      <c r="AA168">
        <v>0</v>
      </c>
      <c r="AE168">
        <v>0</v>
      </c>
      <c r="AF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P168" t="s">
        <v>176</v>
      </c>
      <c r="AQ168" t="s">
        <v>85</v>
      </c>
      <c r="AR168">
        <v>1</v>
      </c>
      <c r="AS168">
        <v>0</v>
      </c>
      <c r="AT168">
        <v>0</v>
      </c>
      <c r="AU168" t="s">
        <v>729</v>
      </c>
      <c r="AV168" t="s">
        <v>80</v>
      </c>
      <c r="AW168">
        <v>1</v>
      </c>
      <c r="AX168" t="s">
        <v>118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1</v>
      </c>
      <c r="BQ168">
        <v>0</v>
      </c>
      <c r="BR168">
        <v>0</v>
      </c>
      <c r="BV168" t="s">
        <v>91</v>
      </c>
      <c r="BW168" t="s">
        <v>92</v>
      </c>
    </row>
    <row r="169" spans="1:75" x14ac:dyDescent="0.3">
      <c r="A169">
        <v>168</v>
      </c>
      <c r="B169" t="s">
        <v>704</v>
      </c>
      <c r="C169" t="s">
        <v>359</v>
      </c>
      <c r="D169">
        <v>1</v>
      </c>
      <c r="E169" t="s">
        <v>730</v>
      </c>
      <c r="F169">
        <v>7.1</v>
      </c>
      <c r="G169">
        <v>31</v>
      </c>
      <c r="H169" s="1">
        <v>29554</v>
      </c>
      <c r="I169">
        <v>8</v>
      </c>
      <c r="J169" t="s">
        <v>465</v>
      </c>
      <c r="K169" t="s">
        <v>201</v>
      </c>
      <c r="L169" t="s">
        <v>80</v>
      </c>
      <c r="M169" t="s">
        <v>106</v>
      </c>
      <c r="N169" t="s">
        <v>201</v>
      </c>
      <c r="O169" t="s">
        <v>96</v>
      </c>
      <c r="P169">
        <v>1</v>
      </c>
      <c r="Q169">
        <v>1</v>
      </c>
      <c r="U169">
        <v>0</v>
      </c>
      <c r="V169">
        <v>0</v>
      </c>
      <c r="Z169">
        <v>0</v>
      </c>
      <c r="AA169">
        <v>0</v>
      </c>
      <c r="AE169">
        <v>0</v>
      </c>
      <c r="AF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P169" t="s">
        <v>101</v>
      </c>
      <c r="AQ169" t="s">
        <v>85</v>
      </c>
      <c r="AR169">
        <v>0</v>
      </c>
      <c r="AW169">
        <v>0</v>
      </c>
      <c r="AX169" t="s">
        <v>731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0</v>
      </c>
      <c r="BV169" t="s">
        <v>91</v>
      </c>
      <c r="BW169" t="s">
        <v>92</v>
      </c>
    </row>
    <row r="170" spans="1:75" x14ac:dyDescent="0.3">
      <c r="A170">
        <v>169</v>
      </c>
      <c r="B170" t="s">
        <v>704</v>
      </c>
      <c r="C170" t="s">
        <v>359</v>
      </c>
      <c r="D170">
        <v>1</v>
      </c>
      <c r="E170" t="s">
        <v>732</v>
      </c>
      <c r="F170">
        <v>6.8</v>
      </c>
      <c r="G170">
        <v>32</v>
      </c>
      <c r="H170" s="1">
        <v>29554</v>
      </c>
      <c r="I170">
        <v>8</v>
      </c>
      <c r="J170" t="s">
        <v>465</v>
      </c>
      <c r="K170" t="s">
        <v>170</v>
      </c>
      <c r="L170" t="s">
        <v>80</v>
      </c>
      <c r="M170" t="s">
        <v>106</v>
      </c>
      <c r="N170" t="s">
        <v>170</v>
      </c>
      <c r="O170" t="s">
        <v>96</v>
      </c>
      <c r="P170">
        <v>1</v>
      </c>
      <c r="Q170">
        <v>1</v>
      </c>
      <c r="U170">
        <v>0</v>
      </c>
      <c r="V170">
        <v>0</v>
      </c>
      <c r="Z170">
        <v>0</v>
      </c>
      <c r="AA170">
        <v>0</v>
      </c>
      <c r="AE170">
        <v>0</v>
      </c>
      <c r="AF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P170" t="s">
        <v>171</v>
      </c>
      <c r="AQ170" t="s">
        <v>85</v>
      </c>
      <c r="AR170">
        <v>0</v>
      </c>
      <c r="AW170">
        <v>0</v>
      </c>
      <c r="AX170" t="s">
        <v>733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1</v>
      </c>
      <c r="BQ170">
        <v>0</v>
      </c>
      <c r="BR170">
        <v>0</v>
      </c>
      <c r="BV170" t="s">
        <v>91</v>
      </c>
      <c r="BW170" t="s">
        <v>92</v>
      </c>
    </row>
    <row r="171" spans="1:75" x14ac:dyDescent="0.3">
      <c r="A171">
        <v>170</v>
      </c>
      <c r="B171" t="s">
        <v>704</v>
      </c>
      <c r="C171" t="s">
        <v>359</v>
      </c>
      <c r="D171">
        <v>1</v>
      </c>
      <c r="E171" t="s">
        <v>734</v>
      </c>
      <c r="F171">
        <v>6.8</v>
      </c>
      <c r="G171">
        <v>32</v>
      </c>
      <c r="H171" s="1">
        <v>29561</v>
      </c>
      <c r="I171">
        <v>8</v>
      </c>
      <c r="J171" t="s">
        <v>465</v>
      </c>
      <c r="Q171">
        <v>0</v>
      </c>
      <c r="U171">
        <v>0</v>
      </c>
      <c r="V171">
        <v>0</v>
      </c>
      <c r="Z171">
        <v>0</v>
      </c>
      <c r="AA171">
        <v>0</v>
      </c>
      <c r="AE171">
        <v>0</v>
      </c>
      <c r="AF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P171" t="s">
        <v>176</v>
      </c>
      <c r="AQ171" t="s">
        <v>376</v>
      </c>
      <c r="AR171">
        <v>0</v>
      </c>
      <c r="AW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V171" t="s">
        <v>91</v>
      </c>
      <c r="BW171" t="s">
        <v>92</v>
      </c>
    </row>
    <row r="172" spans="1:75" x14ac:dyDescent="0.3">
      <c r="A172">
        <v>171</v>
      </c>
      <c r="B172" t="s">
        <v>704</v>
      </c>
      <c r="C172" t="s">
        <v>359</v>
      </c>
      <c r="D172">
        <v>1</v>
      </c>
      <c r="E172" t="s">
        <v>735</v>
      </c>
      <c r="F172">
        <v>6.7</v>
      </c>
      <c r="G172">
        <v>36</v>
      </c>
      <c r="H172" s="1">
        <v>29561</v>
      </c>
      <c r="I172">
        <v>8</v>
      </c>
      <c r="J172" t="s">
        <v>465</v>
      </c>
      <c r="Q172">
        <v>0</v>
      </c>
      <c r="U172">
        <v>0</v>
      </c>
      <c r="V172">
        <v>0</v>
      </c>
      <c r="Z172">
        <v>0</v>
      </c>
      <c r="AA172">
        <v>0</v>
      </c>
      <c r="AE172">
        <v>0</v>
      </c>
      <c r="AF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P172" t="s">
        <v>116</v>
      </c>
      <c r="AQ172" t="s">
        <v>85</v>
      </c>
      <c r="AR172">
        <v>1</v>
      </c>
      <c r="AS172">
        <v>0</v>
      </c>
      <c r="AT172">
        <v>0</v>
      </c>
      <c r="AU172" t="s">
        <v>736</v>
      </c>
      <c r="AV172" t="s">
        <v>80</v>
      </c>
      <c r="AW172">
        <v>1</v>
      </c>
      <c r="AX172" t="s">
        <v>737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0</v>
      </c>
      <c r="BR172">
        <v>0</v>
      </c>
      <c r="BV172" t="s">
        <v>91</v>
      </c>
      <c r="BW172" t="s">
        <v>92</v>
      </c>
    </row>
    <row r="173" spans="1:75" x14ac:dyDescent="0.3">
      <c r="A173">
        <v>172</v>
      </c>
      <c r="B173" t="s">
        <v>704</v>
      </c>
      <c r="C173" t="s">
        <v>359</v>
      </c>
      <c r="D173">
        <v>1</v>
      </c>
      <c r="E173" t="s">
        <v>738</v>
      </c>
      <c r="F173">
        <v>7.1</v>
      </c>
      <c r="G173">
        <v>31</v>
      </c>
      <c r="H173" s="1">
        <v>29561</v>
      </c>
      <c r="I173">
        <v>8</v>
      </c>
      <c r="J173" t="s">
        <v>465</v>
      </c>
      <c r="Q173">
        <v>0</v>
      </c>
      <c r="U173">
        <v>0</v>
      </c>
      <c r="V173">
        <v>0</v>
      </c>
      <c r="Z173">
        <v>0</v>
      </c>
      <c r="AA173">
        <v>0</v>
      </c>
      <c r="AE173">
        <v>0</v>
      </c>
      <c r="AF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P173" t="s">
        <v>218</v>
      </c>
      <c r="AQ173" t="s">
        <v>488</v>
      </c>
      <c r="AR173">
        <v>1</v>
      </c>
      <c r="AS173">
        <v>0</v>
      </c>
      <c r="AT173">
        <v>0</v>
      </c>
      <c r="AU173" t="s">
        <v>739</v>
      </c>
      <c r="AV173" t="s">
        <v>80</v>
      </c>
      <c r="AW173">
        <v>1</v>
      </c>
      <c r="AX173" t="s">
        <v>724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0</v>
      </c>
      <c r="BV173" t="s">
        <v>91</v>
      </c>
      <c r="BW173" t="s">
        <v>92</v>
      </c>
    </row>
    <row r="174" spans="1:75" x14ac:dyDescent="0.3">
      <c r="A174">
        <v>173</v>
      </c>
      <c r="B174" t="s">
        <v>704</v>
      </c>
      <c r="C174" t="s">
        <v>359</v>
      </c>
      <c r="D174">
        <v>1</v>
      </c>
      <c r="E174" t="s">
        <v>740</v>
      </c>
      <c r="F174">
        <v>7.1</v>
      </c>
      <c r="G174">
        <v>31</v>
      </c>
      <c r="H174" s="1">
        <v>29568</v>
      </c>
      <c r="I174">
        <v>8</v>
      </c>
      <c r="J174" t="s">
        <v>465</v>
      </c>
      <c r="Q174">
        <v>0</v>
      </c>
      <c r="U174">
        <v>0</v>
      </c>
      <c r="V174">
        <v>0</v>
      </c>
      <c r="Z174">
        <v>0</v>
      </c>
      <c r="AA174">
        <v>0</v>
      </c>
      <c r="AE174">
        <v>0</v>
      </c>
      <c r="AF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P174" t="s">
        <v>84</v>
      </c>
      <c r="AQ174" t="s">
        <v>85</v>
      </c>
      <c r="AR174">
        <v>1</v>
      </c>
      <c r="AS174">
        <v>0</v>
      </c>
      <c r="AT174">
        <v>0</v>
      </c>
      <c r="AU174" t="s">
        <v>741</v>
      </c>
      <c r="AV174" t="s">
        <v>80</v>
      </c>
      <c r="AW174">
        <v>1</v>
      </c>
      <c r="AX174" t="s">
        <v>742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V174" t="s">
        <v>91</v>
      </c>
      <c r="BW174" t="s">
        <v>92</v>
      </c>
    </row>
    <row r="175" spans="1:75" x14ac:dyDescent="0.3">
      <c r="A175">
        <v>174</v>
      </c>
      <c r="B175" t="s">
        <v>704</v>
      </c>
      <c r="C175" t="s">
        <v>359</v>
      </c>
      <c r="D175">
        <v>1</v>
      </c>
      <c r="E175" t="s">
        <v>743</v>
      </c>
      <c r="F175">
        <v>6.7</v>
      </c>
      <c r="G175">
        <v>36</v>
      </c>
      <c r="H175" s="1">
        <v>29568</v>
      </c>
      <c r="I175">
        <v>8</v>
      </c>
      <c r="J175" t="s">
        <v>465</v>
      </c>
      <c r="K175" t="s">
        <v>743</v>
      </c>
      <c r="L175" t="s">
        <v>114</v>
      </c>
      <c r="M175" t="s">
        <v>533</v>
      </c>
      <c r="N175" t="s">
        <v>398</v>
      </c>
      <c r="O175" t="s">
        <v>96</v>
      </c>
      <c r="P175">
        <v>1</v>
      </c>
      <c r="Q175">
        <v>1</v>
      </c>
      <c r="U175">
        <v>0</v>
      </c>
      <c r="V175">
        <v>0</v>
      </c>
      <c r="Z175">
        <v>0</v>
      </c>
      <c r="AA175">
        <v>0</v>
      </c>
      <c r="AE175">
        <v>0</v>
      </c>
      <c r="AF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P175" t="s">
        <v>165</v>
      </c>
      <c r="AQ175" t="s">
        <v>85</v>
      </c>
      <c r="AR175">
        <v>0</v>
      </c>
      <c r="AW175">
        <v>0</v>
      </c>
      <c r="AX175" t="s">
        <v>713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1</v>
      </c>
      <c r="BQ175">
        <v>0</v>
      </c>
      <c r="BR175">
        <v>0</v>
      </c>
      <c r="BV175" t="s">
        <v>91</v>
      </c>
      <c r="BW175" t="s">
        <v>92</v>
      </c>
    </row>
    <row r="176" spans="1:75" x14ac:dyDescent="0.3">
      <c r="A176">
        <v>175</v>
      </c>
      <c r="B176" t="s">
        <v>704</v>
      </c>
      <c r="C176" t="s">
        <v>359</v>
      </c>
      <c r="D176">
        <v>1</v>
      </c>
      <c r="E176" t="s">
        <v>744</v>
      </c>
      <c r="F176">
        <v>7</v>
      </c>
      <c r="G176">
        <v>29</v>
      </c>
      <c r="H176" s="1">
        <v>29568</v>
      </c>
      <c r="I176">
        <v>8</v>
      </c>
      <c r="J176" t="s">
        <v>465</v>
      </c>
      <c r="K176" t="s">
        <v>745</v>
      </c>
      <c r="L176" t="s">
        <v>80</v>
      </c>
      <c r="M176" t="s">
        <v>106</v>
      </c>
      <c r="N176" t="s">
        <v>745</v>
      </c>
      <c r="O176" t="s">
        <v>96</v>
      </c>
      <c r="P176">
        <v>1</v>
      </c>
      <c r="Q176">
        <v>1</v>
      </c>
      <c r="U176">
        <v>0</v>
      </c>
      <c r="V176">
        <v>0</v>
      </c>
      <c r="Z176">
        <v>0</v>
      </c>
      <c r="AA176">
        <v>0</v>
      </c>
      <c r="AE176">
        <v>0</v>
      </c>
      <c r="AF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P176" t="s">
        <v>176</v>
      </c>
      <c r="AQ176" t="s">
        <v>489</v>
      </c>
      <c r="AR176">
        <v>0</v>
      </c>
      <c r="AW176">
        <v>0</v>
      </c>
      <c r="AX176" t="s">
        <v>724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1</v>
      </c>
      <c r="BQ176">
        <v>0</v>
      </c>
      <c r="BR176">
        <v>0</v>
      </c>
      <c r="BV176" t="s">
        <v>91</v>
      </c>
      <c r="BW176" t="s">
        <v>92</v>
      </c>
    </row>
    <row r="177" spans="1:75" x14ac:dyDescent="0.3">
      <c r="A177">
        <v>176</v>
      </c>
      <c r="B177" t="s">
        <v>704</v>
      </c>
      <c r="C177" t="s">
        <v>359</v>
      </c>
      <c r="D177">
        <v>1</v>
      </c>
      <c r="E177" t="s">
        <v>746</v>
      </c>
      <c r="F177">
        <v>6.7</v>
      </c>
      <c r="G177">
        <v>36</v>
      </c>
      <c r="H177" s="1">
        <v>29575</v>
      </c>
      <c r="I177">
        <v>8</v>
      </c>
      <c r="J177" t="s">
        <v>465</v>
      </c>
      <c r="K177" t="s">
        <v>747</v>
      </c>
      <c r="L177" t="s">
        <v>80</v>
      </c>
      <c r="M177" t="s">
        <v>81</v>
      </c>
      <c r="N177" t="s">
        <v>226</v>
      </c>
      <c r="O177" t="s">
        <v>96</v>
      </c>
      <c r="P177">
        <v>1</v>
      </c>
      <c r="Q177">
        <v>1</v>
      </c>
      <c r="U177">
        <v>0</v>
      </c>
      <c r="V177">
        <v>0</v>
      </c>
      <c r="Z177">
        <v>0</v>
      </c>
      <c r="AA177">
        <v>0</v>
      </c>
      <c r="AE177">
        <v>0</v>
      </c>
      <c r="AF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P177" t="s">
        <v>84</v>
      </c>
      <c r="AQ177" t="s">
        <v>475</v>
      </c>
      <c r="AR177">
        <v>0</v>
      </c>
      <c r="AW177">
        <v>0</v>
      </c>
      <c r="AX177" t="s">
        <v>733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0</v>
      </c>
      <c r="BV177" t="s">
        <v>91</v>
      </c>
      <c r="BW177" t="s">
        <v>92</v>
      </c>
    </row>
    <row r="178" spans="1:75" x14ac:dyDescent="0.3">
      <c r="A178">
        <v>177</v>
      </c>
      <c r="B178" t="s">
        <v>704</v>
      </c>
      <c r="C178" t="s">
        <v>359</v>
      </c>
      <c r="D178">
        <v>1</v>
      </c>
      <c r="E178" t="s">
        <v>748</v>
      </c>
      <c r="F178">
        <v>7</v>
      </c>
      <c r="G178">
        <v>29</v>
      </c>
      <c r="H178" s="1">
        <v>29575</v>
      </c>
      <c r="I178">
        <v>8</v>
      </c>
      <c r="J178" t="s">
        <v>465</v>
      </c>
      <c r="K178" t="s">
        <v>749</v>
      </c>
      <c r="L178" t="s">
        <v>750</v>
      </c>
      <c r="M178" t="s">
        <v>751</v>
      </c>
      <c r="N178" t="s">
        <v>752</v>
      </c>
      <c r="O178" t="s">
        <v>753</v>
      </c>
      <c r="P178">
        <v>0</v>
      </c>
      <c r="Q178">
        <v>4</v>
      </c>
      <c r="U178">
        <v>0</v>
      </c>
      <c r="V178">
        <v>0</v>
      </c>
      <c r="Z178">
        <v>0</v>
      </c>
      <c r="AA178">
        <v>0</v>
      </c>
      <c r="AE178">
        <v>0</v>
      </c>
      <c r="AF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P178" t="s">
        <v>176</v>
      </c>
      <c r="AQ178" t="s">
        <v>85</v>
      </c>
      <c r="AR178">
        <v>0</v>
      </c>
      <c r="AW178">
        <v>0</v>
      </c>
      <c r="AX178" t="s">
        <v>754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V178" t="s">
        <v>91</v>
      </c>
      <c r="BW178" t="s">
        <v>92</v>
      </c>
    </row>
    <row r="179" spans="1:75" x14ac:dyDescent="0.3">
      <c r="A179">
        <v>178</v>
      </c>
      <c r="B179" t="s">
        <v>704</v>
      </c>
      <c r="C179" t="s">
        <v>359</v>
      </c>
      <c r="D179">
        <v>1</v>
      </c>
      <c r="E179" t="s">
        <v>755</v>
      </c>
      <c r="F179">
        <v>7</v>
      </c>
      <c r="G179">
        <v>29</v>
      </c>
      <c r="H179" s="1">
        <v>29575</v>
      </c>
      <c r="I179">
        <v>8</v>
      </c>
      <c r="J179" t="s">
        <v>465</v>
      </c>
      <c r="Q179">
        <v>0</v>
      </c>
      <c r="U179">
        <v>0</v>
      </c>
      <c r="V179">
        <v>0</v>
      </c>
      <c r="Z179">
        <v>0</v>
      </c>
      <c r="AA179">
        <v>0</v>
      </c>
      <c r="AE179">
        <v>0</v>
      </c>
      <c r="AF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P179" t="s">
        <v>176</v>
      </c>
      <c r="AQ179" t="s">
        <v>85</v>
      </c>
      <c r="AR179">
        <v>1</v>
      </c>
      <c r="AS179">
        <v>0</v>
      </c>
      <c r="AT179">
        <v>0</v>
      </c>
      <c r="AU179" t="s">
        <v>756</v>
      </c>
      <c r="AV179" t="s">
        <v>80</v>
      </c>
      <c r="AW179">
        <v>1</v>
      </c>
      <c r="AX179" t="s">
        <v>742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1</v>
      </c>
      <c r="BQ179">
        <v>0</v>
      </c>
      <c r="BR179">
        <v>0</v>
      </c>
      <c r="BV179" t="s">
        <v>91</v>
      </c>
      <c r="BW179" t="s">
        <v>92</v>
      </c>
    </row>
    <row r="180" spans="1:75" x14ac:dyDescent="0.3">
      <c r="A180">
        <v>179</v>
      </c>
      <c r="B180" t="s">
        <v>704</v>
      </c>
      <c r="C180" t="s">
        <v>359</v>
      </c>
      <c r="D180">
        <v>1</v>
      </c>
      <c r="E180" t="s">
        <v>757</v>
      </c>
      <c r="F180">
        <v>7</v>
      </c>
      <c r="G180">
        <v>32</v>
      </c>
      <c r="H180" s="1">
        <v>29582</v>
      </c>
      <c r="I180">
        <v>8</v>
      </c>
      <c r="J180" t="s">
        <v>465</v>
      </c>
      <c r="K180" t="s">
        <v>758</v>
      </c>
      <c r="L180" t="s">
        <v>80</v>
      </c>
      <c r="M180" t="s">
        <v>81</v>
      </c>
      <c r="N180" t="s">
        <v>226</v>
      </c>
      <c r="O180" t="s">
        <v>759</v>
      </c>
      <c r="P180">
        <v>1</v>
      </c>
      <c r="Q180">
        <v>1</v>
      </c>
      <c r="U180">
        <v>0</v>
      </c>
      <c r="V180">
        <v>0</v>
      </c>
      <c r="Z180">
        <v>0</v>
      </c>
      <c r="AA180">
        <v>0</v>
      </c>
      <c r="AE180">
        <v>0</v>
      </c>
      <c r="AF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P180" t="s">
        <v>218</v>
      </c>
      <c r="AQ180" t="s">
        <v>219</v>
      </c>
      <c r="AR180">
        <v>0</v>
      </c>
      <c r="AW180">
        <v>0</v>
      </c>
      <c r="AX180" t="s">
        <v>724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1</v>
      </c>
      <c r="BQ180">
        <v>0</v>
      </c>
      <c r="BR180">
        <v>0</v>
      </c>
      <c r="BV180" t="s">
        <v>91</v>
      </c>
      <c r="BW180" t="s">
        <v>92</v>
      </c>
    </row>
    <row r="181" spans="1:75" x14ac:dyDescent="0.3">
      <c r="A181">
        <v>180</v>
      </c>
      <c r="B181" t="s">
        <v>704</v>
      </c>
      <c r="C181" t="s">
        <v>359</v>
      </c>
      <c r="D181">
        <v>1</v>
      </c>
      <c r="E181" t="s">
        <v>760</v>
      </c>
      <c r="F181">
        <v>6.7</v>
      </c>
      <c r="G181">
        <v>29</v>
      </c>
      <c r="H181" s="1">
        <v>29582</v>
      </c>
      <c r="I181">
        <v>8</v>
      </c>
      <c r="J181" t="s">
        <v>465</v>
      </c>
      <c r="Q181">
        <v>0</v>
      </c>
      <c r="U181">
        <v>0</v>
      </c>
      <c r="V181">
        <v>0</v>
      </c>
      <c r="Z181">
        <v>0</v>
      </c>
      <c r="AA181">
        <v>0</v>
      </c>
      <c r="AE181">
        <v>0</v>
      </c>
      <c r="AF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P181" t="s">
        <v>186</v>
      </c>
      <c r="AQ181" t="s">
        <v>467</v>
      </c>
      <c r="AR181">
        <v>1</v>
      </c>
      <c r="AS181">
        <v>0</v>
      </c>
      <c r="AT181">
        <v>0</v>
      </c>
      <c r="AU181" t="s">
        <v>761</v>
      </c>
      <c r="AV181" t="s">
        <v>80</v>
      </c>
      <c r="AW181">
        <v>1</v>
      </c>
      <c r="AX181" t="s">
        <v>118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V181" t="s">
        <v>91</v>
      </c>
      <c r="BW181" t="s">
        <v>92</v>
      </c>
    </row>
    <row r="182" spans="1:75" x14ac:dyDescent="0.3">
      <c r="A182">
        <v>181</v>
      </c>
      <c r="B182" t="s">
        <v>704</v>
      </c>
      <c r="C182" t="s">
        <v>359</v>
      </c>
      <c r="D182">
        <v>1</v>
      </c>
      <c r="E182" t="s">
        <v>762</v>
      </c>
      <c r="F182">
        <v>7</v>
      </c>
      <c r="G182">
        <v>32</v>
      </c>
      <c r="H182" s="1">
        <v>29582</v>
      </c>
      <c r="I182">
        <v>8</v>
      </c>
      <c r="J182" t="s">
        <v>465</v>
      </c>
      <c r="K182" t="s">
        <v>763</v>
      </c>
      <c r="L182" t="s">
        <v>80</v>
      </c>
      <c r="M182" t="s">
        <v>125</v>
      </c>
      <c r="N182" t="s">
        <v>564</v>
      </c>
      <c r="O182" t="s">
        <v>565</v>
      </c>
      <c r="P182">
        <v>1</v>
      </c>
      <c r="Q182">
        <v>1</v>
      </c>
      <c r="U182">
        <v>0</v>
      </c>
      <c r="V182">
        <v>0</v>
      </c>
      <c r="Z182">
        <v>0</v>
      </c>
      <c r="AA182">
        <v>0</v>
      </c>
      <c r="AE182">
        <v>0</v>
      </c>
      <c r="AF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186</v>
      </c>
      <c r="AQ182" t="s">
        <v>764</v>
      </c>
      <c r="AR182">
        <v>0</v>
      </c>
      <c r="AW182">
        <v>0</v>
      </c>
      <c r="AX182" t="s">
        <v>713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0</v>
      </c>
      <c r="BV182" t="s">
        <v>91</v>
      </c>
      <c r="BW182" t="s">
        <v>92</v>
      </c>
    </row>
    <row r="183" spans="1:75" x14ac:dyDescent="0.3">
      <c r="A183">
        <v>182</v>
      </c>
      <c r="B183" t="s">
        <v>704</v>
      </c>
      <c r="C183" t="s">
        <v>359</v>
      </c>
      <c r="D183">
        <v>1</v>
      </c>
      <c r="E183" t="s">
        <v>765</v>
      </c>
      <c r="F183">
        <v>6.7</v>
      </c>
      <c r="G183">
        <v>29</v>
      </c>
      <c r="H183" s="1">
        <v>29589</v>
      </c>
      <c r="I183">
        <v>8</v>
      </c>
      <c r="J183" t="s">
        <v>465</v>
      </c>
      <c r="K183" t="s">
        <v>766</v>
      </c>
      <c r="L183" t="s">
        <v>80</v>
      </c>
      <c r="M183" t="s">
        <v>106</v>
      </c>
      <c r="N183" t="s">
        <v>767</v>
      </c>
      <c r="O183" t="s">
        <v>96</v>
      </c>
      <c r="P183">
        <v>1</v>
      </c>
      <c r="Q183">
        <v>1</v>
      </c>
      <c r="U183">
        <v>0</v>
      </c>
      <c r="V183">
        <v>0</v>
      </c>
      <c r="Z183">
        <v>0</v>
      </c>
      <c r="AA183">
        <v>0</v>
      </c>
      <c r="AE183">
        <v>0</v>
      </c>
      <c r="AF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P183" t="s">
        <v>84</v>
      </c>
      <c r="AQ183" t="s">
        <v>509</v>
      </c>
      <c r="AR183">
        <v>1</v>
      </c>
      <c r="AW183">
        <v>0</v>
      </c>
      <c r="AX183" t="s">
        <v>118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V183" t="s">
        <v>91</v>
      </c>
      <c r="BW183" t="s">
        <v>92</v>
      </c>
    </row>
    <row r="184" spans="1:75" x14ac:dyDescent="0.3">
      <c r="A184">
        <v>183</v>
      </c>
      <c r="B184" t="s">
        <v>704</v>
      </c>
      <c r="C184" t="s">
        <v>359</v>
      </c>
      <c r="D184">
        <v>1</v>
      </c>
      <c r="E184" t="s">
        <v>768</v>
      </c>
      <c r="F184">
        <v>6.7</v>
      </c>
      <c r="G184">
        <v>29</v>
      </c>
      <c r="H184" s="1">
        <v>29589</v>
      </c>
      <c r="I184">
        <v>8</v>
      </c>
      <c r="J184" t="s">
        <v>465</v>
      </c>
      <c r="K184" t="s">
        <v>769</v>
      </c>
      <c r="L184" t="s">
        <v>80</v>
      </c>
      <c r="M184" t="s">
        <v>125</v>
      </c>
      <c r="N184" t="s">
        <v>564</v>
      </c>
      <c r="O184" t="s">
        <v>770</v>
      </c>
      <c r="P184">
        <v>1</v>
      </c>
      <c r="Q184">
        <v>1</v>
      </c>
      <c r="U184">
        <v>0</v>
      </c>
      <c r="V184">
        <v>0</v>
      </c>
      <c r="Z184">
        <v>0</v>
      </c>
      <c r="AA184">
        <v>0</v>
      </c>
      <c r="AE184">
        <v>0</v>
      </c>
      <c r="AF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P184" t="s">
        <v>165</v>
      </c>
      <c r="AQ184" t="s">
        <v>85</v>
      </c>
      <c r="AR184">
        <v>0</v>
      </c>
      <c r="AW184">
        <v>0</v>
      </c>
      <c r="AX184" t="s">
        <v>713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0</v>
      </c>
      <c r="BV184" t="s">
        <v>91</v>
      </c>
      <c r="BW184" t="s">
        <v>92</v>
      </c>
    </row>
    <row r="185" spans="1:75" x14ac:dyDescent="0.3">
      <c r="A185">
        <v>184</v>
      </c>
      <c r="B185" t="s">
        <v>704</v>
      </c>
      <c r="C185" t="s">
        <v>359</v>
      </c>
      <c r="D185">
        <v>1</v>
      </c>
      <c r="E185" t="s">
        <v>771</v>
      </c>
      <c r="F185">
        <v>7</v>
      </c>
      <c r="G185">
        <v>32</v>
      </c>
      <c r="H185" s="1">
        <v>29589</v>
      </c>
      <c r="I185">
        <v>8</v>
      </c>
      <c r="J185" t="s">
        <v>465</v>
      </c>
      <c r="Q185">
        <v>0</v>
      </c>
      <c r="U185">
        <v>0</v>
      </c>
      <c r="V185">
        <v>0</v>
      </c>
      <c r="Z185">
        <v>0</v>
      </c>
      <c r="AA185">
        <v>0</v>
      </c>
      <c r="AE185">
        <v>0</v>
      </c>
      <c r="AF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P185" t="s">
        <v>84</v>
      </c>
      <c r="AQ185" t="s">
        <v>588</v>
      </c>
      <c r="AR185">
        <v>1</v>
      </c>
      <c r="AS185">
        <v>0</v>
      </c>
      <c r="AT185">
        <v>0</v>
      </c>
      <c r="AU185" t="s">
        <v>772</v>
      </c>
      <c r="AV185" t="s">
        <v>80</v>
      </c>
      <c r="AW185">
        <v>1</v>
      </c>
      <c r="AX185" t="s">
        <v>724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V185" t="s">
        <v>91</v>
      </c>
      <c r="BW185" t="s">
        <v>92</v>
      </c>
    </row>
    <row r="186" spans="1:75" x14ac:dyDescent="0.3">
      <c r="A186">
        <v>185</v>
      </c>
      <c r="B186" t="s">
        <v>704</v>
      </c>
      <c r="C186" t="s">
        <v>359</v>
      </c>
      <c r="D186">
        <v>1</v>
      </c>
      <c r="E186" t="s">
        <v>773</v>
      </c>
      <c r="F186">
        <v>7</v>
      </c>
      <c r="G186">
        <v>32</v>
      </c>
      <c r="H186" s="1">
        <v>29596</v>
      </c>
      <c r="I186">
        <v>8</v>
      </c>
      <c r="J186" t="s">
        <v>465</v>
      </c>
      <c r="Q186">
        <v>0</v>
      </c>
      <c r="U186">
        <v>0</v>
      </c>
      <c r="V186">
        <v>0</v>
      </c>
      <c r="Z186">
        <v>0</v>
      </c>
      <c r="AA186">
        <v>0</v>
      </c>
      <c r="AE186">
        <v>0</v>
      </c>
      <c r="AF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P186" t="s">
        <v>116</v>
      </c>
      <c r="AQ186" t="s">
        <v>774</v>
      </c>
      <c r="AR186">
        <v>2</v>
      </c>
      <c r="AW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1</v>
      </c>
      <c r="BQ186">
        <v>0</v>
      </c>
      <c r="BR186">
        <v>0</v>
      </c>
      <c r="BV186" t="s">
        <v>91</v>
      </c>
      <c r="BW186" t="s">
        <v>92</v>
      </c>
    </row>
    <row r="187" spans="1:75" x14ac:dyDescent="0.3">
      <c r="A187">
        <v>186</v>
      </c>
      <c r="B187" t="s">
        <v>704</v>
      </c>
      <c r="C187" t="s">
        <v>359</v>
      </c>
      <c r="D187">
        <v>1</v>
      </c>
      <c r="E187" t="s">
        <v>775</v>
      </c>
      <c r="F187">
        <v>7</v>
      </c>
      <c r="G187">
        <v>32</v>
      </c>
      <c r="H187" s="1">
        <v>29596</v>
      </c>
      <c r="I187">
        <v>8</v>
      </c>
      <c r="J187" t="s">
        <v>465</v>
      </c>
      <c r="Q187">
        <v>0</v>
      </c>
      <c r="U187">
        <v>0</v>
      </c>
      <c r="V187">
        <v>0</v>
      </c>
      <c r="Z187">
        <v>0</v>
      </c>
      <c r="AA187">
        <v>0</v>
      </c>
      <c r="AE187">
        <v>0</v>
      </c>
      <c r="AF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P187" t="s">
        <v>97</v>
      </c>
      <c r="AQ187" t="s">
        <v>85</v>
      </c>
      <c r="AR187">
        <v>1</v>
      </c>
      <c r="AS187">
        <v>0</v>
      </c>
      <c r="AT187">
        <v>0</v>
      </c>
      <c r="AU187" t="s">
        <v>761</v>
      </c>
      <c r="AV187" t="s">
        <v>80</v>
      </c>
      <c r="AW187">
        <v>1</v>
      </c>
      <c r="AX187" t="s">
        <v>776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0</v>
      </c>
      <c r="BV187" t="s">
        <v>91</v>
      </c>
      <c r="BW187" t="s">
        <v>92</v>
      </c>
    </row>
    <row r="188" spans="1:75" x14ac:dyDescent="0.3">
      <c r="A188">
        <v>187</v>
      </c>
      <c r="B188" t="s">
        <v>704</v>
      </c>
      <c r="C188" t="s">
        <v>359</v>
      </c>
      <c r="D188">
        <v>1</v>
      </c>
      <c r="E188" t="s">
        <v>777</v>
      </c>
      <c r="F188">
        <v>7</v>
      </c>
      <c r="G188">
        <v>32</v>
      </c>
      <c r="H188" s="1">
        <v>29596</v>
      </c>
      <c r="I188">
        <v>8</v>
      </c>
      <c r="J188" t="s">
        <v>465</v>
      </c>
      <c r="K188" t="s">
        <v>778</v>
      </c>
      <c r="L188" t="s">
        <v>80</v>
      </c>
      <c r="M188" t="s">
        <v>125</v>
      </c>
      <c r="N188" t="s">
        <v>222</v>
      </c>
      <c r="O188" t="s">
        <v>96</v>
      </c>
      <c r="P188">
        <v>1</v>
      </c>
      <c r="Q188">
        <v>1</v>
      </c>
      <c r="U188">
        <v>0</v>
      </c>
      <c r="V188">
        <v>0</v>
      </c>
      <c r="Z188">
        <v>0</v>
      </c>
      <c r="AA188">
        <v>0</v>
      </c>
      <c r="AE188">
        <v>0</v>
      </c>
      <c r="AF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P188" t="s">
        <v>176</v>
      </c>
      <c r="AQ188" t="s">
        <v>779</v>
      </c>
      <c r="AR188">
        <v>1</v>
      </c>
      <c r="AS188">
        <v>0</v>
      </c>
      <c r="AT188">
        <v>0</v>
      </c>
      <c r="AU188" t="s">
        <v>780</v>
      </c>
      <c r="AV188" t="s">
        <v>80</v>
      </c>
      <c r="AW188">
        <v>1</v>
      </c>
      <c r="AX188" t="s">
        <v>781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1</v>
      </c>
      <c r="BQ188">
        <v>0</v>
      </c>
      <c r="BR188">
        <v>0</v>
      </c>
      <c r="BV188" t="s">
        <v>91</v>
      </c>
      <c r="BW188" t="s">
        <v>92</v>
      </c>
    </row>
    <row r="189" spans="1:75" x14ac:dyDescent="0.3">
      <c r="A189">
        <v>188</v>
      </c>
      <c r="B189" t="s">
        <v>704</v>
      </c>
      <c r="C189" t="s">
        <v>359</v>
      </c>
      <c r="D189">
        <v>1</v>
      </c>
      <c r="E189" t="s">
        <v>782</v>
      </c>
      <c r="F189">
        <v>7.1</v>
      </c>
      <c r="G189">
        <v>31</v>
      </c>
      <c r="H189" s="1">
        <v>29603</v>
      </c>
      <c r="I189">
        <v>8</v>
      </c>
      <c r="J189" t="s">
        <v>465</v>
      </c>
      <c r="Q189">
        <v>0</v>
      </c>
      <c r="U189">
        <v>0</v>
      </c>
      <c r="V189">
        <v>0</v>
      </c>
      <c r="Z189">
        <v>0</v>
      </c>
      <c r="AA189">
        <v>0</v>
      </c>
      <c r="AE189">
        <v>0</v>
      </c>
      <c r="AF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P189" t="s">
        <v>176</v>
      </c>
      <c r="AQ189" t="s">
        <v>85</v>
      </c>
      <c r="AR189">
        <v>1</v>
      </c>
      <c r="AS189">
        <v>0</v>
      </c>
      <c r="AT189">
        <v>0</v>
      </c>
      <c r="AU189" t="s">
        <v>783</v>
      </c>
      <c r="AV189" t="s">
        <v>80</v>
      </c>
      <c r="AW189">
        <v>1</v>
      </c>
      <c r="AX189" t="s">
        <v>784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V189" t="s">
        <v>91</v>
      </c>
      <c r="BW189" t="s">
        <v>92</v>
      </c>
    </row>
    <row r="190" spans="1:75" x14ac:dyDescent="0.3">
      <c r="A190">
        <v>189</v>
      </c>
      <c r="B190" t="s">
        <v>704</v>
      </c>
      <c r="C190" t="s">
        <v>359</v>
      </c>
      <c r="D190">
        <v>1</v>
      </c>
      <c r="E190" t="s">
        <v>785</v>
      </c>
      <c r="F190">
        <v>7.1</v>
      </c>
      <c r="G190">
        <v>31</v>
      </c>
      <c r="H190" s="1">
        <v>29603</v>
      </c>
      <c r="I190">
        <v>8</v>
      </c>
      <c r="J190" t="s">
        <v>465</v>
      </c>
      <c r="K190" t="s">
        <v>786</v>
      </c>
      <c r="L190" t="s">
        <v>167</v>
      </c>
      <c r="M190" t="s">
        <v>305</v>
      </c>
      <c r="N190" t="s">
        <v>787</v>
      </c>
      <c r="O190" t="s">
        <v>788</v>
      </c>
      <c r="P190">
        <v>1</v>
      </c>
      <c r="Q190">
        <v>2</v>
      </c>
      <c r="U190">
        <v>0</v>
      </c>
      <c r="V190">
        <v>0</v>
      </c>
      <c r="Z190">
        <v>0</v>
      </c>
      <c r="AA190">
        <v>0</v>
      </c>
      <c r="AE190">
        <v>0</v>
      </c>
      <c r="AF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P190" t="s">
        <v>108</v>
      </c>
      <c r="AQ190" t="s">
        <v>85</v>
      </c>
      <c r="AR190">
        <v>0</v>
      </c>
      <c r="AW190">
        <v>0</v>
      </c>
      <c r="AX190" t="s">
        <v>724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1</v>
      </c>
      <c r="BQ190">
        <v>0</v>
      </c>
      <c r="BR190">
        <v>0</v>
      </c>
      <c r="BV190" t="s">
        <v>91</v>
      </c>
      <c r="BW190" t="s">
        <v>92</v>
      </c>
    </row>
    <row r="191" spans="1:75" x14ac:dyDescent="0.3">
      <c r="A191">
        <v>190</v>
      </c>
      <c r="B191" t="s">
        <v>704</v>
      </c>
      <c r="C191" t="s">
        <v>359</v>
      </c>
      <c r="D191">
        <v>1</v>
      </c>
      <c r="E191" t="s">
        <v>789</v>
      </c>
      <c r="F191">
        <v>7.1</v>
      </c>
      <c r="G191">
        <v>31</v>
      </c>
      <c r="H191" s="1">
        <v>29603</v>
      </c>
      <c r="I191">
        <v>8</v>
      </c>
      <c r="J191" t="s">
        <v>465</v>
      </c>
      <c r="K191" t="s">
        <v>790</v>
      </c>
      <c r="L191" t="s">
        <v>114</v>
      </c>
      <c r="M191" t="s">
        <v>533</v>
      </c>
      <c r="N191" t="s">
        <v>398</v>
      </c>
      <c r="O191" t="s">
        <v>96</v>
      </c>
      <c r="P191">
        <v>0</v>
      </c>
      <c r="Q191">
        <v>1</v>
      </c>
      <c r="U191">
        <v>0</v>
      </c>
      <c r="V191">
        <v>0</v>
      </c>
      <c r="Z191">
        <v>0</v>
      </c>
      <c r="AA191">
        <v>0</v>
      </c>
      <c r="AE191">
        <v>0</v>
      </c>
      <c r="AF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P191" t="s">
        <v>176</v>
      </c>
      <c r="AQ191" t="s">
        <v>85</v>
      </c>
      <c r="AR191">
        <v>0</v>
      </c>
      <c r="AW191">
        <v>0</v>
      </c>
      <c r="AX191" t="s">
        <v>754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1</v>
      </c>
      <c r="BQ191">
        <v>0</v>
      </c>
      <c r="BR191">
        <v>0</v>
      </c>
      <c r="BV191" t="s">
        <v>91</v>
      </c>
      <c r="BW191" t="s">
        <v>92</v>
      </c>
    </row>
    <row r="192" spans="1:75" x14ac:dyDescent="0.3">
      <c r="A192">
        <v>191</v>
      </c>
      <c r="B192" t="s">
        <v>704</v>
      </c>
      <c r="C192" t="s">
        <v>359</v>
      </c>
      <c r="D192">
        <v>1</v>
      </c>
      <c r="E192" t="s">
        <v>791</v>
      </c>
      <c r="F192">
        <v>7.2</v>
      </c>
      <c r="G192">
        <v>31</v>
      </c>
      <c r="H192" s="1">
        <v>29610</v>
      </c>
      <c r="I192">
        <v>8</v>
      </c>
      <c r="J192" t="s">
        <v>465</v>
      </c>
      <c r="K192" t="s">
        <v>792</v>
      </c>
      <c r="L192" t="s">
        <v>80</v>
      </c>
      <c r="M192" t="s">
        <v>602</v>
      </c>
      <c r="N192" t="s">
        <v>100</v>
      </c>
      <c r="O192" t="s">
        <v>96</v>
      </c>
      <c r="P192">
        <v>1</v>
      </c>
      <c r="Q192">
        <v>1</v>
      </c>
      <c r="U192">
        <v>0</v>
      </c>
      <c r="V192">
        <v>0</v>
      </c>
      <c r="Z192">
        <v>0</v>
      </c>
      <c r="AA192">
        <v>0</v>
      </c>
      <c r="AE192">
        <v>0</v>
      </c>
      <c r="AF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 t="s">
        <v>84</v>
      </c>
      <c r="AQ192" t="s">
        <v>494</v>
      </c>
      <c r="AR192">
        <v>0</v>
      </c>
      <c r="AW192">
        <v>0</v>
      </c>
      <c r="AX192" t="s">
        <v>724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1</v>
      </c>
      <c r="BQ192">
        <v>0</v>
      </c>
      <c r="BR192">
        <v>0</v>
      </c>
      <c r="BV192" t="s">
        <v>91</v>
      </c>
      <c r="BW192" t="s">
        <v>92</v>
      </c>
    </row>
    <row r="193" spans="1:75" x14ac:dyDescent="0.3">
      <c r="A193">
        <v>192</v>
      </c>
      <c r="B193" t="s">
        <v>704</v>
      </c>
      <c r="C193" t="s">
        <v>359</v>
      </c>
      <c r="D193">
        <v>1</v>
      </c>
      <c r="E193" t="s">
        <v>793</v>
      </c>
      <c r="F193">
        <v>7.1</v>
      </c>
      <c r="G193">
        <v>31</v>
      </c>
      <c r="H193" s="1">
        <v>29610</v>
      </c>
      <c r="I193">
        <v>8</v>
      </c>
      <c r="J193" t="s">
        <v>465</v>
      </c>
      <c r="K193" t="s">
        <v>794</v>
      </c>
      <c r="L193" t="s">
        <v>80</v>
      </c>
      <c r="M193" t="s">
        <v>131</v>
      </c>
      <c r="N193" t="s">
        <v>133</v>
      </c>
      <c r="O193" t="s">
        <v>83</v>
      </c>
      <c r="P193">
        <v>1</v>
      </c>
      <c r="Q193">
        <v>1</v>
      </c>
      <c r="U193">
        <v>0</v>
      </c>
      <c r="V193">
        <v>0</v>
      </c>
      <c r="Z193">
        <v>0</v>
      </c>
      <c r="AA193">
        <v>0</v>
      </c>
      <c r="AE193">
        <v>0</v>
      </c>
      <c r="AF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P193" t="s">
        <v>176</v>
      </c>
      <c r="AQ193" t="s">
        <v>85</v>
      </c>
      <c r="AR193">
        <v>0</v>
      </c>
      <c r="AW193">
        <v>0</v>
      </c>
      <c r="AX193" t="s">
        <v>733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0</v>
      </c>
      <c r="BV193" t="s">
        <v>91</v>
      </c>
      <c r="BW193" t="s">
        <v>92</v>
      </c>
    </row>
    <row r="194" spans="1:75" x14ac:dyDescent="0.3">
      <c r="A194">
        <v>193</v>
      </c>
      <c r="B194" t="s">
        <v>704</v>
      </c>
      <c r="C194" t="s">
        <v>359</v>
      </c>
      <c r="D194">
        <v>1</v>
      </c>
      <c r="E194" t="s">
        <v>795</v>
      </c>
      <c r="F194">
        <v>7.1</v>
      </c>
      <c r="G194">
        <v>31</v>
      </c>
      <c r="H194" s="1">
        <v>29610</v>
      </c>
      <c r="I194">
        <v>8</v>
      </c>
      <c r="J194" t="s">
        <v>465</v>
      </c>
      <c r="K194" t="s">
        <v>796</v>
      </c>
      <c r="L194" t="s">
        <v>80</v>
      </c>
      <c r="M194" t="s">
        <v>602</v>
      </c>
      <c r="N194" t="s">
        <v>797</v>
      </c>
      <c r="O194" t="s">
        <v>96</v>
      </c>
      <c r="P194">
        <v>1</v>
      </c>
      <c r="Q194">
        <v>1</v>
      </c>
      <c r="U194">
        <v>0</v>
      </c>
      <c r="V194">
        <v>0</v>
      </c>
      <c r="Z194">
        <v>0</v>
      </c>
      <c r="AA194">
        <v>0</v>
      </c>
      <c r="AE194">
        <v>0</v>
      </c>
      <c r="AF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P194" t="s">
        <v>84</v>
      </c>
      <c r="AQ194" t="s">
        <v>109</v>
      </c>
      <c r="AR194">
        <v>0</v>
      </c>
      <c r="AW194">
        <v>0</v>
      </c>
      <c r="AX194" t="s">
        <v>87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</v>
      </c>
      <c r="BK194">
        <v>0</v>
      </c>
      <c r="BL194">
        <v>0</v>
      </c>
      <c r="BM194">
        <v>2</v>
      </c>
      <c r="BN194">
        <v>0</v>
      </c>
      <c r="BO194">
        <v>0</v>
      </c>
      <c r="BP194">
        <v>1</v>
      </c>
      <c r="BQ194">
        <v>0</v>
      </c>
      <c r="BR194">
        <v>0</v>
      </c>
      <c r="BV194" t="s">
        <v>91</v>
      </c>
      <c r="BW194" t="s">
        <v>92</v>
      </c>
    </row>
    <row r="195" spans="1:75" x14ac:dyDescent="0.3">
      <c r="A195">
        <v>194</v>
      </c>
      <c r="B195" t="s">
        <v>704</v>
      </c>
      <c r="C195" t="s">
        <v>359</v>
      </c>
      <c r="D195">
        <v>1</v>
      </c>
      <c r="E195" t="s">
        <v>798</v>
      </c>
      <c r="F195">
        <v>7.2</v>
      </c>
      <c r="G195">
        <v>31</v>
      </c>
      <c r="H195" s="1">
        <v>29617</v>
      </c>
      <c r="I195">
        <v>8</v>
      </c>
      <c r="J195" t="s">
        <v>465</v>
      </c>
      <c r="K195" t="s">
        <v>175</v>
      </c>
      <c r="L195" t="s">
        <v>80</v>
      </c>
      <c r="M195" t="s">
        <v>174</v>
      </c>
      <c r="N195" t="s">
        <v>175</v>
      </c>
      <c r="O195" t="s">
        <v>175</v>
      </c>
      <c r="P195">
        <v>1</v>
      </c>
      <c r="Q195">
        <v>1</v>
      </c>
      <c r="U195">
        <v>0</v>
      </c>
      <c r="V195">
        <v>0</v>
      </c>
      <c r="Z195">
        <v>0</v>
      </c>
      <c r="AA195">
        <v>0</v>
      </c>
      <c r="AE195">
        <v>0</v>
      </c>
      <c r="AF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P195" t="s">
        <v>84</v>
      </c>
      <c r="AQ195" t="s">
        <v>85</v>
      </c>
      <c r="AR195">
        <v>0</v>
      </c>
      <c r="AW195">
        <v>0</v>
      </c>
      <c r="AX195" t="s">
        <v>799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3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1</v>
      </c>
      <c r="BQ195">
        <v>0</v>
      </c>
      <c r="BR195">
        <v>0</v>
      </c>
      <c r="BV195" t="s">
        <v>91</v>
      </c>
      <c r="BW195" t="s">
        <v>92</v>
      </c>
    </row>
    <row r="196" spans="1:75" x14ac:dyDescent="0.3">
      <c r="A196">
        <v>195</v>
      </c>
      <c r="B196" t="s">
        <v>704</v>
      </c>
      <c r="C196" t="s">
        <v>359</v>
      </c>
      <c r="D196">
        <v>1</v>
      </c>
      <c r="E196" t="s">
        <v>800</v>
      </c>
      <c r="F196">
        <v>7.1</v>
      </c>
      <c r="G196">
        <v>31</v>
      </c>
      <c r="H196" s="1">
        <v>29617</v>
      </c>
      <c r="I196">
        <v>8</v>
      </c>
      <c r="J196" t="s">
        <v>465</v>
      </c>
      <c r="Q196">
        <v>0</v>
      </c>
      <c r="U196">
        <v>0</v>
      </c>
      <c r="V196">
        <v>0</v>
      </c>
      <c r="Z196">
        <v>0</v>
      </c>
      <c r="AA196">
        <v>0</v>
      </c>
      <c r="AE196">
        <v>0</v>
      </c>
      <c r="AF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P196" t="s">
        <v>218</v>
      </c>
      <c r="AQ196" t="s">
        <v>526</v>
      </c>
      <c r="AR196">
        <v>1</v>
      </c>
      <c r="AS196">
        <v>0</v>
      </c>
      <c r="AT196">
        <v>0</v>
      </c>
      <c r="AU196" t="s">
        <v>801</v>
      </c>
      <c r="AV196" t="s">
        <v>80</v>
      </c>
      <c r="AW196">
        <v>1</v>
      </c>
      <c r="AX196" t="s">
        <v>724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1</v>
      </c>
      <c r="BQ196">
        <v>0</v>
      </c>
      <c r="BR196">
        <v>0</v>
      </c>
      <c r="BV196" t="s">
        <v>91</v>
      </c>
      <c r="BW196" t="s">
        <v>92</v>
      </c>
    </row>
    <row r="197" spans="1:75" x14ac:dyDescent="0.3">
      <c r="A197">
        <v>196</v>
      </c>
      <c r="B197" t="s">
        <v>704</v>
      </c>
      <c r="C197" t="s">
        <v>359</v>
      </c>
      <c r="D197">
        <v>1</v>
      </c>
      <c r="E197" t="s">
        <v>802</v>
      </c>
      <c r="F197">
        <v>7.2</v>
      </c>
      <c r="G197">
        <v>31</v>
      </c>
      <c r="H197" s="1">
        <v>29617</v>
      </c>
      <c r="I197">
        <v>8</v>
      </c>
      <c r="J197" t="s">
        <v>465</v>
      </c>
      <c r="Q197">
        <v>0</v>
      </c>
      <c r="U197">
        <v>0</v>
      </c>
      <c r="V197">
        <v>0</v>
      </c>
      <c r="Z197">
        <v>0</v>
      </c>
      <c r="AA197">
        <v>0</v>
      </c>
      <c r="AE197">
        <v>0</v>
      </c>
      <c r="AF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P197" t="s">
        <v>116</v>
      </c>
      <c r="AQ197" t="s">
        <v>85</v>
      </c>
      <c r="AR197">
        <v>2</v>
      </c>
      <c r="AS197">
        <v>0</v>
      </c>
      <c r="AT197">
        <v>0</v>
      </c>
      <c r="AU197" t="s">
        <v>803</v>
      </c>
      <c r="AV197" t="s">
        <v>167</v>
      </c>
      <c r="AW197">
        <v>2</v>
      </c>
      <c r="AX197" t="s">
        <v>742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V197" t="s">
        <v>91</v>
      </c>
      <c r="BW197" t="s">
        <v>92</v>
      </c>
    </row>
    <row r="198" spans="1:75" x14ac:dyDescent="0.3">
      <c r="A198">
        <v>197</v>
      </c>
      <c r="B198" t="s">
        <v>704</v>
      </c>
      <c r="C198" t="s">
        <v>359</v>
      </c>
      <c r="D198">
        <v>2</v>
      </c>
      <c r="E198" t="s">
        <v>804</v>
      </c>
      <c r="F198">
        <v>7.4</v>
      </c>
      <c r="G198">
        <v>32</v>
      </c>
      <c r="H198" s="1">
        <v>29848</v>
      </c>
      <c r="I198">
        <v>8</v>
      </c>
      <c r="J198" t="s">
        <v>465</v>
      </c>
      <c r="K198" t="s">
        <v>805</v>
      </c>
      <c r="L198" t="s">
        <v>80</v>
      </c>
      <c r="M198" t="s">
        <v>533</v>
      </c>
      <c r="N198" t="s">
        <v>806</v>
      </c>
      <c r="O198" t="s">
        <v>96</v>
      </c>
      <c r="P198">
        <v>0</v>
      </c>
      <c r="Q198">
        <v>1</v>
      </c>
      <c r="U198">
        <v>0</v>
      </c>
      <c r="V198">
        <v>0</v>
      </c>
      <c r="Z198">
        <v>0</v>
      </c>
      <c r="AA198">
        <v>0</v>
      </c>
      <c r="AE198">
        <v>0</v>
      </c>
      <c r="AF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P198" t="s">
        <v>84</v>
      </c>
      <c r="AQ198" t="s">
        <v>85</v>
      </c>
      <c r="AR198">
        <v>0</v>
      </c>
      <c r="AW198">
        <v>0</v>
      </c>
      <c r="AX198" t="s">
        <v>754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0</v>
      </c>
      <c r="BV198" t="s">
        <v>91</v>
      </c>
      <c r="BW198" t="s">
        <v>92</v>
      </c>
    </row>
    <row r="199" spans="1:75" x14ac:dyDescent="0.3">
      <c r="A199">
        <v>198</v>
      </c>
      <c r="B199" t="s">
        <v>704</v>
      </c>
      <c r="C199" t="s">
        <v>359</v>
      </c>
      <c r="D199">
        <v>2</v>
      </c>
      <c r="E199" t="s">
        <v>807</v>
      </c>
      <c r="F199">
        <v>7.4</v>
      </c>
      <c r="G199">
        <v>32</v>
      </c>
      <c r="H199" s="1">
        <v>29848</v>
      </c>
      <c r="I199">
        <v>8</v>
      </c>
      <c r="J199" t="s">
        <v>465</v>
      </c>
      <c r="K199" t="s">
        <v>170</v>
      </c>
      <c r="L199" t="s">
        <v>80</v>
      </c>
      <c r="M199" t="s">
        <v>95</v>
      </c>
      <c r="N199" t="s">
        <v>170</v>
      </c>
      <c r="O199" t="s">
        <v>96</v>
      </c>
      <c r="P199">
        <v>1</v>
      </c>
      <c r="Q199">
        <v>1</v>
      </c>
      <c r="U199">
        <v>0</v>
      </c>
      <c r="V199">
        <v>0</v>
      </c>
      <c r="Z199">
        <v>0</v>
      </c>
      <c r="AA199">
        <v>0</v>
      </c>
      <c r="AE199">
        <v>0</v>
      </c>
      <c r="AF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P199" t="s">
        <v>101</v>
      </c>
      <c r="AQ199" t="s">
        <v>85</v>
      </c>
      <c r="AR199">
        <v>0</v>
      </c>
      <c r="AW199">
        <v>0</v>
      </c>
      <c r="AX199" t="s">
        <v>724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0</v>
      </c>
      <c r="BV199" t="s">
        <v>91</v>
      </c>
      <c r="BW199" t="s">
        <v>92</v>
      </c>
    </row>
    <row r="200" spans="1:75" x14ac:dyDescent="0.3">
      <c r="A200">
        <v>199</v>
      </c>
      <c r="B200" t="s">
        <v>704</v>
      </c>
      <c r="C200" t="s">
        <v>359</v>
      </c>
      <c r="D200">
        <v>2</v>
      </c>
      <c r="E200" t="s">
        <v>808</v>
      </c>
      <c r="F200">
        <v>7.4</v>
      </c>
      <c r="G200">
        <v>32</v>
      </c>
      <c r="H200" s="1">
        <v>29848</v>
      </c>
      <c r="I200">
        <v>8</v>
      </c>
      <c r="J200" t="s">
        <v>465</v>
      </c>
      <c r="K200" t="s">
        <v>809</v>
      </c>
      <c r="L200" t="s">
        <v>80</v>
      </c>
      <c r="M200" t="s">
        <v>95</v>
      </c>
      <c r="N200" t="s">
        <v>100</v>
      </c>
      <c r="O200" t="s">
        <v>96</v>
      </c>
      <c r="P200">
        <v>1</v>
      </c>
      <c r="Q200">
        <v>1</v>
      </c>
      <c r="U200">
        <v>0</v>
      </c>
      <c r="V200">
        <v>0</v>
      </c>
      <c r="Z200">
        <v>0</v>
      </c>
      <c r="AA200">
        <v>0</v>
      </c>
      <c r="AE200">
        <v>0</v>
      </c>
      <c r="AF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P200" t="s">
        <v>144</v>
      </c>
      <c r="AQ200" t="s">
        <v>85</v>
      </c>
      <c r="AR200">
        <v>1</v>
      </c>
      <c r="AS200">
        <v>1</v>
      </c>
      <c r="AT200">
        <v>0</v>
      </c>
      <c r="AU200" t="s">
        <v>810</v>
      </c>
      <c r="AV200" t="s">
        <v>80</v>
      </c>
      <c r="AW200">
        <v>1</v>
      </c>
      <c r="AX200" t="s">
        <v>811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V200" t="s">
        <v>91</v>
      </c>
      <c r="BW200" t="s">
        <v>92</v>
      </c>
    </row>
    <row r="201" spans="1:75" x14ac:dyDescent="0.3">
      <c r="A201">
        <v>200</v>
      </c>
      <c r="B201" t="s">
        <v>704</v>
      </c>
      <c r="C201" t="s">
        <v>359</v>
      </c>
      <c r="D201">
        <v>2</v>
      </c>
      <c r="E201" t="s">
        <v>812</v>
      </c>
      <c r="F201">
        <v>7.2</v>
      </c>
      <c r="G201">
        <v>30</v>
      </c>
      <c r="H201" s="1">
        <v>29855</v>
      </c>
      <c r="I201">
        <v>8</v>
      </c>
      <c r="J201" t="s">
        <v>465</v>
      </c>
      <c r="K201" t="s">
        <v>813</v>
      </c>
      <c r="L201" t="s">
        <v>80</v>
      </c>
      <c r="M201" t="s">
        <v>125</v>
      </c>
      <c r="N201" t="s">
        <v>813</v>
      </c>
      <c r="O201" t="s">
        <v>813</v>
      </c>
      <c r="P201">
        <v>1</v>
      </c>
      <c r="Q201">
        <v>1</v>
      </c>
      <c r="U201">
        <v>0</v>
      </c>
      <c r="V201">
        <v>0</v>
      </c>
      <c r="Z201">
        <v>0</v>
      </c>
      <c r="AA201">
        <v>0</v>
      </c>
      <c r="AE201">
        <v>0</v>
      </c>
      <c r="AF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P201" t="s">
        <v>171</v>
      </c>
      <c r="AQ201" t="s">
        <v>589</v>
      </c>
      <c r="AR201">
        <v>0</v>
      </c>
      <c r="AW201">
        <v>0</v>
      </c>
      <c r="AX201" t="s">
        <v>724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0</v>
      </c>
      <c r="BV201" t="s">
        <v>91</v>
      </c>
      <c r="BW201" t="s">
        <v>92</v>
      </c>
    </row>
    <row r="202" spans="1:75" x14ac:dyDescent="0.3">
      <c r="A202">
        <v>201</v>
      </c>
      <c r="B202" t="s">
        <v>704</v>
      </c>
      <c r="C202" t="s">
        <v>359</v>
      </c>
      <c r="D202">
        <v>2</v>
      </c>
      <c r="E202" t="s">
        <v>814</v>
      </c>
      <c r="F202">
        <v>7.2</v>
      </c>
      <c r="G202">
        <v>30</v>
      </c>
      <c r="H202" s="1">
        <v>29855</v>
      </c>
      <c r="I202">
        <v>8</v>
      </c>
      <c r="J202" t="s">
        <v>465</v>
      </c>
      <c r="K202" t="s">
        <v>815</v>
      </c>
      <c r="L202" t="s">
        <v>167</v>
      </c>
      <c r="M202" t="s">
        <v>816</v>
      </c>
      <c r="N202" t="s">
        <v>817</v>
      </c>
      <c r="O202" t="s">
        <v>300</v>
      </c>
      <c r="P202">
        <v>1</v>
      </c>
      <c r="Q202">
        <v>2</v>
      </c>
      <c r="U202">
        <v>0</v>
      </c>
      <c r="V202">
        <v>0</v>
      </c>
      <c r="Z202">
        <v>0</v>
      </c>
      <c r="AA202">
        <v>0</v>
      </c>
      <c r="AE202">
        <v>0</v>
      </c>
      <c r="AF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P202" t="s">
        <v>176</v>
      </c>
      <c r="AQ202" t="s">
        <v>475</v>
      </c>
      <c r="AR202">
        <v>0</v>
      </c>
      <c r="AW202">
        <v>0</v>
      </c>
      <c r="AX202" t="s">
        <v>731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0</v>
      </c>
      <c r="BV202" t="s">
        <v>91</v>
      </c>
      <c r="BW202" t="s">
        <v>92</v>
      </c>
    </row>
    <row r="203" spans="1:75" x14ac:dyDescent="0.3">
      <c r="A203">
        <v>202</v>
      </c>
      <c r="B203" t="s">
        <v>704</v>
      </c>
      <c r="C203" t="s">
        <v>359</v>
      </c>
      <c r="D203">
        <v>2</v>
      </c>
      <c r="E203" t="s">
        <v>818</v>
      </c>
      <c r="F203">
        <v>7.1</v>
      </c>
      <c r="G203">
        <v>27</v>
      </c>
      <c r="H203" s="1">
        <v>29855</v>
      </c>
      <c r="I203">
        <v>8</v>
      </c>
      <c r="J203" t="s">
        <v>465</v>
      </c>
      <c r="K203" t="s">
        <v>175</v>
      </c>
      <c r="L203" t="s">
        <v>80</v>
      </c>
      <c r="M203" t="s">
        <v>174</v>
      </c>
      <c r="N203" t="s">
        <v>175</v>
      </c>
      <c r="O203" t="s">
        <v>175</v>
      </c>
      <c r="P203">
        <v>1</v>
      </c>
      <c r="Q203">
        <v>1</v>
      </c>
      <c r="U203">
        <v>0</v>
      </c>
      <c r="V203">
        <v>0</v>
      </c>
      <c r="Z203">
        <v>0</v>
      </c>
      <c r="AA203">
        <v>0</v>
      </c>
      <c r="AE203">
        <v>0</v>
      </c>
      <c r="AF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P203" t="s">
        <v>709</v>
      </c>
      <c r="AQ203" t="s">
        <v>709</v>
      </c>
      <c r="AR203">
        <v>0</v>
      </c>
      <c r="AW203">
        <v>0</v>
      </c>
      <c r="AX203" t="s">
        <v>799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1</v>
      </c>
      <c r="BQ203">
        <v>0</v>
      </c>
      <c r="BR203">
        <v>0</v>
      </c>
      <c r="BV203" t="s">
        <v>91</v>
      </c>
      <c r="BW203" t="s">
        <v>92</v>
      </c>
    </row>
    <row r="204" spans="1:75" x14ac:dyDescent="0.3">
      <c r="A204">
        <v>203</v>
      </c>
      <c r="B204" t="s">
        <v>704</v>
      </c>
      <c r="C204" t="s">
        <v>359</v>
      </c>
      <c r="D204">
        <v>2</v>
      </c>
      <c r="E204" t="s">
        <v>819</v>
      </c>
      <c r="F204">
        <v>7.1</v>
      </c>
      <c r="G204">
        <v>29</v>
      </c>
      <c r="H204" s="1">
        <v>29862</v>
      </c>
      <c r="I204">
        <v>8</v>
      </c>
      <c r="J204" t="s">
        <v>465</v>
      </c>
      <c r="Q204">
        <v>0</v>
      </c>
      <c r="U204">
        <v>0</v>
      </c>
      <c r="V204">
        <v>0</v>
      </c>
      <c r="Z204">
        <v>0</v>
      </c>
      <c r="AA204">
        <v>0</v>
      </c>
      <c r="AE204">
        <v>0</v>
      </c>
      <c r="AF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P204" t="s">
        <v>84</v>
      </c>
      <c r="AQ204" t="s">
        <v>85</v>
      </c>
      <c r="AR204">
        <v>0</v>
      </c>
      <c r="AW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0</v>
      </c>
      <c r="BV204" t="s">
        <v>91</v>
      </c>
      <c r="BW204" t="s">
        <v>92</v>
      </c>
    </row>
    <row r="205" spans="1:75" x14ac:dyDescent="0.3">
      <c r="A205">
        <v>204</v>
      </c>
      <c r="B205" t="s">
        <v>704</v>
      </c>
      <c r="C205" t="s">
        <v>359</v>
      </c>
      <c r="D205">
        <v>2</v>
      </c>
      <c r="E205" t="s">
        <v>820</v>
      </c>
      <c r="F205">
        <v>7.1</v>
      </c>
      <c r="G205">
        <v>29</v>
      </c>
      <c r="H205" s="1">
        <v>29862</v>
      </c>
      <c r="I205">
        <v>8</v>
      </c>
      <c r="J205" t="s">
        <v>465</v>
      </c>
      <c r="K205" t="s">
        <v>669</v>
      </c>
      <c r="L205" t="s">
        <v>80</v>
      </c>
      <c r="M205" t="s">
        <v>331</v>
      </c>
      <c r="N205" t="s">
        <v>669</v>
      </c>
      <c r="O205" t="s">
        <v>669</v>
      </c>
      <c r="P205">
        <v>1</v>
      </c>
      <c r="Q205">
        <v>1</v>
      </c>
      <c r="U205">
        <v>0</v>
      </c>
      <c r="V205">
        <v>0</v>
      </c>
      <c r="Z205">
        <v>0</v>
      </c>
      <c r="AA205">
        <v>0</v>
      </c>
      <c r="AE205">
        <v>0</v>
      </c>
      <c r="AF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P205" t="s">
        <v>108</v>
      </c>
      <c r="AQ205" t="s">
        <v>482</v>
      </c>
      <c r="AR205">
        <v>0</v>
      </c>
      <c r="AW205">
        <v>0</v>
      </c>
      <c r="AX205" t="s">
        <v>724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1</v>
      </c>
      <c r="BQ205">
        <v>0</v>
      </c>
      <c r="BR205">
        <v>0</v>
      </c>
      <c r="BV205" t="s">
        <v>91</v>
      </c>
      <c r="BW205" t="s">
        <v>92</v>
      </c>
    </row>
    <row r="206" spans="1:75" x14ac:dyDescent="0.3">
      <c r="A206">
        <v>205</v>
      </c>
      <c r="B206" t="s">
        <v>704</v>
      </c>
      <c r="C206" t="s">
        <v>359</v>
      </c>
      <c r="D206">
        <v>2</v>
      </c>
      <c r="E206" t="s">
        <v>821</v>
      </c>
      <c r="F206">
        <v>7.2</v>
      </c>
      <c r="G206">
        <v>30</v>
      </c>
      <c r="H206" s="1">
        <v>29862</v>
      </c>
      <c r="I206">
        <v>8</v>
      </c>
      <c r="J206" t="s">
        <v>465</v>
      </c>
      <c r="K206" t="s">
        <v>822</v>
      </c>
      <c r="L206" t="s">
        <v>80</v>
      </c>
      <c r="M206" t="s">
        <v>331</v>
      </c>
      <c r="N206" t="s">
        <v>532</v>
      </c>
      <c r="O206" t="s">
        <v>532</v>
      </c>
      <c r="P206">
        <v>1</v>
      </c>
      <c r="Q206">
        <v>1</v>
      </c>
      <c r="U206">
        <v>0</v>
      </c>
      <c r="V206">
        <v>0</v>
      </c>
      <c r="Z206">
        <v>0</v>
      </c>
      <c r="AA206">
        <v>0</v>
      </c>
      <c r="AE206">
        <v>0</v>
      </c>
      <c r="AF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P206" t="s">
        <v>144</v>
      </c>
      <c r="AQ206" t="s">
        <v>531</v>
      </c>
      <c r="AR206">
        <v>0</v>
      </c>
      <c r="AW206">
        <v>0</v>
      </c>
      <c r="AX206" t="s">
        <v>724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V206" t="s">
        <v>91</v>
      </c>
      <c r="BW206" t="s">
        <v>92</v>
      </c>
    </row>
    <row r="207" spans="1:75" x14ac:dyDescent="0.3">
      <c r="A207">
        <v>206</v>
      </c>
      <c r="B207" t="s">
        <v>704</v>
      </c>
      <c r="C207" t="s">
        <v>359</v>
      </c>
      <c r="D207">
        <v>2</v>
      </c>
      <c r="E207" t="s">
        <v>823</v>
      </c>
      <c r="F207">
        <v>7.1</v>
      </c>
      <c r="G207">
        <v>29</v>
      </c>
      <c r="H207" s="1">
        <v>29869</v>
      </c>
      <c r="I207">
        <v>8</v>
      </c>
      <c r="J207" t="s">
        <v>465</v>
      </c>
      <c r="Q207">
        <v>0</v>
      </c>
      <c r="U207">
        <v>0</v>
      </c>
      <c r="V207">
        <v>0</v>
      </c>
      <c r="Z207">
        <v>0</v>
      </c>
      <c r="AA207">
        <v>0</v>
      </c>
      <c r="AE207">
        <v>0</v>
      </c>
      <c r="AF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P207" t="s">
        <v>84</v>
      </c>
      <c r="AQ207" t="s">
        <v>85</v>
      </c>
      <c r="AR207">
        <v>0</v>
      </c>
      <c r="AW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V207" t="s">
        <v>91</v>
      </c>
      <c r="BW207" t="s">
        <v>92</v>
      </c>
    </row>
    <row r="208" spans="1:75" x14ac:dyDescent="0.3">
      <c r="A208">
        <v>207</v>
      </c>
      <c r="B208" t="s">
        <v>704</v>
      </c>
      <c r="C208" t="s">
        <v>359</v>
      </c>
      <c r="D208">
        <v>2</v>
      </c>
      <c r="E208" t="s">
        <v>824</v>
      </c>
      <c r="F208">
        <v>7.1</v>
      </c>
      <c r="G208">
        <v>27</v>
      </c>
      <c r="H208" s="1">
        <v>29869</v>
      </c>
      <c r="I208">
        <v>8</v>
      </c>
      <c r="J208" t="s">
        <v>465</v>
      </c>
      <c r="K208" t="s">
        <v>825</v>
      </c>
      <c r="L208" t="s">
        <v>114</v>
      </c>
      <c r="M208" t="s">
        <v>533</v>
      </c>
      <c r="N208" t="s">
        <v>398</v>
      </c>
      <c r="O208" t="s">
        <v>96</v>
      </c>
      <c r="P208">
        <v>1</v>
      </c>
      <c r="Q208">
        <v>1</v>
      </c>
      <c r="U208">
        <v>0</v>
      </c>
      <c r="V208">
        <v>0</v>
      </c>
      <c r="Z208">
        <v>0</v>
      </c>
      <c r="AA208">
        <v>0</v>
      </c>
      <c r="AE208">
        <v>0</v>
      </c>
      <c r="AF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P208" t="s">
        <v>84</v>
      </c>
      <c r="AQ208" t="s">
        <v>85</v>
      </c>
      <c r="AR208">
        <v>0</v>
      </c>
      <c r="AW208">
        <v>0</v>
      </c>
      <c r="AX208" t="s">
        <v>710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0</v>
      </c>
      <c r="BV208" t="s">
        <v>91</v>
      </c>
      <c r="BW208" t="s">
        <v>92</v>
      </c>
    </row>
    <row r="209" spans="1:75" x14ac:dyDescent="0.3">
      <c r="A209">
        <v>208</v>
      </c>
      <c r="B209" t="s">
        <v>704</v>
      </c>
      <c r="C209" t="s">
        <v>359</v>
      </c>
      <c r="D209">
        <v>2</v>
      </c>
      <c r="E209" t="s">
        <v>826</v>
      </c>
      <c r="F209">
        <v>7.1</v>
      </c>
      <c r="G209">
        <v>27</v>
      </c>
      <c r="H209" s="1">
        <v>29869</v>
      </c>
      <c r="I209">
        <v>8</v>
      </c>
      <c r="J209" t="s">
        <v>465</v>
      </c>
      <c r="K209" t="s">
        <v>827</v>
      </c>
      <c r="L209" t="s">
        <v>167</v>
      </c>
      <c r="M209" t="s">
        <v>636</v>
      </c>
      <c r="N209" t="s">
        <v>828</v>
      </c>
      <c r="O209" t="s">
        <v>597</v>
      </c>
      <c r="P209">
        <v>0</v>
      </c>
      <c r="Q209">
        <v>2</v>
      </c>
      <c r="U209">
        <v>0</v>
      </c>
      <c r="V209">
        <v>0</v>
      </c>
      <c r="Z209">
        <v>0</v>
      </c>
      <c r="AA209">
        <v>0</v>
      </c>
      <c r="AE209">
        <v>0</v>
      </c>
      <c r="AF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P209" t="s">
        <v>84</v>
      </c>
      <c r="AQ209" t="s">
        <v>85</v>
      </c>
      <c r="AR209">
        <v>0</v>
      </c>
      <c r="AW209">
        <v>0</v>
      </c>
      <c r="AX209" t="s">
        <v>754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1</v>
      </c>
      <c r="BQ209">
        <v>0</v>
      </c>
      <c r="BR209">
        <v>0</v>
      </c>
      <c r="BV209" t="s">
        <v>91</v>
      </c>
      <c r="BW209" t="s">
        <v>92</v>
      </c>
    </row>
    <row r="210" spans="1:75" x14ac:dyDescent="0.3">
      <c r="A210">
        <v>209</v>
      </c>
      <c r="B210" t="s">
        <v>704</v>
      </c>
      <c r="C210" t="s">
        <v>359</v>
      </c>
      <c r="D210">
        <v>2</v>
      </c>
      <c r="E210" t="s">
        <v>829</v>
      </c>
      <c r="F210">
        <v>7.1</v>
      </c>
      <c r="G210">
        <v>29</v>
      </c>
      <c r="H210" s="1">
        <v>29876</v>
      </c>
      <c r="I210">
        <v>8</v>
      </c>
      <c r="J210" t="s">
        <v>465</v>
      </c>
      <c r="K210" t="s">
        <v>830</v>
      </c>
      <c r="L210" t="s">
        <v>80</v>
      </c>
      <c r="M210" t="s">
        <v>131</v>
      </c>
      <c r="N210" t="s">
        <v>831</v>
      </c>
      <c r="O210" t="s">
        <v>832</v>
      </c>
      <c r="P210">
        <v>1</v>
      </c>
      <c r="Q210">
        <v>1</v>
      </c>
      <c r="U210">
        <v>0</v>
      </c>
      <c r="V210">
        <v>0</v>
      </c>
      <c r="Z210">
        <v>0</v>
      </c>
      <c r="AA210">
        <v>0</v>
      </c>
      <c r="AE210">
        <v>0</v>
      </c>
      <c r="AF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P210" t="s">
        <v>84</v>
      </c>
      <c r="AQ210" t="s">
        <v>475</v>
      </c>
      <c r="AR210">
        <v>0</v>
      </c>
      <c r="AW210">
        <v>0</v>
      </c>
      <c r="AX210" t="s">
        <v>833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1</v>
      </c>
      <c r="BQ210">
        <v>0</v>
      </c>
      <c r="BR210">
        <v>0</v>
      </c>
      <c r="BV210" t="s">
        <v>91</v>
      </c>
      <c r="BW210" t="s">
        <v>92</v>
      </c>
    </row>
    <row r="211" spans="1:75" x14ac:dyDescent="0.3">
      <c r="A211">
        <v>210</v>
      </c>
      <c r="B211" t="s">
        <v>704</v>
      </c>
      <c r="C211" t="s">
        <v>359</v>
      </c>
      <c r="D211">
        <v>2</v>
      </c>
      <c r="E211" t="s">
        <v>834</v>
      </c>
      <c r="F211">
        <v>7.1</v>
      </c>
      <c r="G211">
        <v>29</v>
      </c>
      <c r="H211" s="1">
        <v>29876</v>
      </c>
      <c r="I211">
        <v>8</v>
      </c>
      <c r="J211" t="s">
        <v>465</v>
      </c>
      <c r="K211" t="s">
        <v>835</v>
      </c>
      <c r="L211" t="s">
        <v>80</v>
      </c>
      <c r="M211" t="s">
        <v>174</v>
      </c>
      <c r="N211" t="s">
        <v>175</v>
      </c>
      <c r="O211" t="s">
        <v>836</v>
      </c>
      <c r="P211">
        <v>1</v>
      </c>
      <c r="Q211">
        <v>1</v>
      </c>
      <c r="U211">
        <v>0</v>
      </c>
      <c r="V211">
        <v>0</v>
      </c>
      <c r="Z211">
        <v>0</v>
      </c>
      <c r="AA211">
        <v>0</v>
      </c>
      <c r="AE211">
        <v>0</v>
      </c>
      <c r="AF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P211" t="s">
        <v>84</v>
      </c>
      <c r="AQ211" t="s">
        <v>85</v>
      </c>
      <c r="AR211">
        <v>0</v>
      </c>
      <c r="AW211">
        <v>0</v>
      </c>
      <c r="AX211" t="s">
        <v>733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V211" t="s">
        <v>91</v>
      </c>
      <c r="BW211" t="s">
        <v>92</v>
      </c>
    </row>
    <row r="212" spans="1:75" x14ac:dyDescent="0.3">
      <c r="A212">
        <v>211</v>
      </c>
      <c r="B212" t="s">
        <v>704</v>
      </c>
      <c r="C212" t="s">
        <v>359</v>
      </c>
      <c r="D212">
        <v>2</v>
      </c>
      <c r="E212" t="s">
        <v>837</v>
      </c>
      <c r="F212">
        <v>7.4</v>
      </c>
      <c r="G212">
        <v>27</v>
      </c>
      <c r="H212" s="1">
        <v>29876</v>
      </c>
      <c r="I212">
        <v>8</v>
      </c>
      <c r="J212" t="s">
        <v>465</v>
      </c>
      <c r="K212" t="s">
        <v>838</v>
      </c>
      <c r="L212" t="s">
        <v>80</v>
      </c>
      <c r="M212" t="s">
        <v>125</v>
      </c>
      <c r="N212" t="s">
        <v>222</v>
      </c>
      <c r="O212" t="s">
        <v>96</v>
      </c>
      <c r="P212">
        <v>1</v>
      </c>
      <c r="Q212">
        <v>1</v>
      </c>
      <c r="U212">
        <v>0</v>
      </c>
      <c r="V212">
        <v>0</v>
      </c>
      <c r="Z212">
        <v>0</v>
      </c>
      <c r="AA212">
        <v>0</v>
      </c>
      <c r="AE212">
        <v>0</v>
      </c>
      <c r="AF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P212" t="s">
        <v>84</v>
      </c>
      <c r="AQ212" t="s">
        <v>85</v>
      </c>
      <c r="AR212">
        <v>1</v>
      </c>
      <c r="AS212">
        <v>0</v>
      </c>
      <c r="AT212">
        <v>0</v>
      </c>
      <c r="AU212" t="s">
        <v>838</v>
      </c>
      <c r="AV212" t="s">
        <v>80</v>
      </c>
      <c r="AW212">
        <v>1</v>
      </c>
      <c r="AX212" t="s">
        <v>713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V212" t="s">
        <v>91</v>
      </c>
      <c r="BW212" t="s">
        <v>92</v>
      </c>
    </row>
    <row r="213" spans="1:75" x14ac:dyDescent="0.3">
      <c r="A213">
        <v>212</v>
      </c>
      <c r="B213" t="s">
        <v>704</v>
      </c>
      <c r="C213" t="s">
        <v>359</v>
      </c>
      <c r="D213">
        <v>2</v>
      </c>
      <c r="E213" t="s">
        <v>839</v>
      </c>
      <c r="F213">
        <v>7.1</v>
      </c>
      <c r="G213">
        <v>27</v>
      </c>
      <c r="H213" s="1">
        <v>29883</v>
      </c>
      <c r="I213">
        <v>8</v>
      </c>
      <c r="J213" t="s">
        <v>465</v>
      </c>
      <c r="K213" t="s">
        <v>840</v>
      </c>
      <c r="L213" t="s">
        <v>80</v>
      </c>
      <c r="M213" t="s">
        <v>157</v>
      </c>
      <c r="N213" t="s">
        <v>472</v>
      </c>
      <c r="O213" t="s">
        <v>96</v>
      </c>
      <c r="P213">
        <v>1</v>
      </c>
      <c r="Q213">
        <v>1</v>
      </c>
      <c r="U213">
        <v>0</v>
      </c>
      <c r="V213">
        <v>0</v>
      </c>
      <c r="Z213">
        <v>0</v>
      </c>
      <c r="AA213">
        <v>0</v>
      </c>
      <c r="AE213">
        <v>0</v>
      </c>
      <c r="AF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P213" t="s">
        <v>84</v>
      </c>
      <c r="AQ213" t="s">
        <v>85</v>
      </c>
      <c r="AR213">
        <v>0</v>
      </c>
      <c r="AW213">
        <v>0</v>
      </c>
      <c r="AX213" t="s">
        <v>713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3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1</v>
      </c>
      <c r="BQ213">
        <v>0</v>
      </c>
      <c r="BR213">
        <v>0</v>
      </c>
      <c r="BV213" t="s">
        <v>91</v>
      </c>
      <c r="BW213" t="s">
        <v>92</v>
      </c>
    </row>
    <row r="214" spans="1:75" x14ac:dyDescent="0.3">
      <c r="A214">
        <v>213</v>
      </c>
      <c r="B214" t="s">
        <v>704</v>
      </c>
      <c r="C214" t="s">
        <v>359</v>
      </c>
      <c r="D214">
        <v>2</v>
      </c>
      <c r="E214" t="s">
        <v>841</v>
      </c>
      <c r="F214">
        <v>7.1</v>
      </c>
      <c r="G214">
        <v>29</v>
      </c>
      <c r="H214" s="1">
        <v>29883</v>
      </c>
      <c r="I214">
        <v>8</v>
      </c>
      <c r="J214" t="s">
        <v>465</v>
      </c>
      <c r="K214" t="s">
        <v>842</v>
      </c>
      <c r="L214" t="s">
        <v>80</v>
      </c>
      <c r="M214" t="s">
        <v>843</v>
      </c>
      <c r="N214" t="s">
        <v>844</v>
      </c>
      <c r="O214" t="s">
        <v>845</v>
      </c>
      <c r="P214">
        <v>1</v>
      </c>
      <c r="Q214">
        <v>1</v>
      </c>
      <c r="U214">
        <v>0</v>
      </c>
      <c r="V214">
        <v>0</v>
      </c>
      <c r="Z214">
        <v>0</v>
      </c>
      <c r="AA214">
        <v>0</v>
      </c>
      <c r="AE214">
        <v>0</v>
      </c>
      <c r="AF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P214" t="s">
        <v>84</v>
      </c>
      <c r="AQ214" t="s">
        <v>85</v>
      </c>
      <c r="AR214">
        <v>1</v>
      </c>
      <c r="AS214">
        <v>0</v>
      </c>
      <c r="AT214">
        <v>0</v>
      </c>
      <c r="AU214" t="s">
        <v>846</v>
      </c>
      <c r="AV214" t="s">
        <v>80</v>
      </c>
      <c r="AW214">
        <v>1</v>
      </c>
      <c r="AX214" t="s">
        <v>713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7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1</v>
      </c>
      <c r="BQ214">
        <v>0</v>
      </c>
      <c r="BR214">
        <v>0</v>
      </c>
      <c r="BV214" t="s">
        <v>91</v>
      </c>
      <c r="BW214" t="s">
        <v>92</v>
      </c>
    </row>
    <row r="215" spans="1:75" x14ac:dyDescent="0.3">
      <c r="A215">
        <v>214</v>
      </c>
      <c r="B215" t="s">
        <v>704</v>
      </c>
      <c r="C215" t="s">
        <v>359</v>
      </c>
      <c r="D215">
        <v>2</v>
      </c>
      <c r="E215" t="s">
        <v>847</v>
      </c>
      <c r="F215">
        <v>7.1</v>
      </c>
      <c r="G215">
        <v>32</v>
      </c>
      <c r="H215" s="1">
        <v>29883</v>
      </c>
      <c r="I215">
        <v>8</v>
      </c>
      <c r="J215" t="s">
        <v>465</v>
      </c>
      <c r="Q215">
        <v>0</v>
      </c>
      <c r="U215">
        <v>0</v>
      </c>
      <c r="V215">
        <v>0</v>
      </c>
      <c r="Z215">
        <v>0</v>
      </c>
      <c r="AA215">
        <v>0</v>
      </c>
      <c r="AE215">
        <v>0</v>
      </c>
      <c r="AF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P215" t="s">
        <v>84</v>
      </c>
      <c r="AQ215" t="s">
        <v>85</v>
      </c>
      <c r="AR215">
        <v>0</v>
      </c>
      <c r="AW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1</v>
      </c>
      <c r="BQ215">
        <v>0</v>
      </c>
      <c r="BR215">
        <v>0</v>
      </c>
      <c r="BV215" t="s">
        <v>91</v>
      </c>
      <c r="BW215" t="s">
        <v>92</v>
      </c>
    </row>
    <row r="216" spans="1:75" x14ac:dyDescent="0.3">
      <c r="A216">
        <v>215</v>
      </c>
      <c r="B216" t="s">
        <v>704</v>
      </c>
      <c r="C216" t="s">
        <v>359</v>
      </c>
      <c r="D216">
        <v>2</v>
      </c>
      <c r="E216" t="s">
        <v>848</v>
      </c>
      <c r="F216">
        <v>7.4</v>
      </c>
      <c r="G216">
        <v>27</v>
      </c>
      <c r="H216" s="1">
        <v>29890</v>
      </c>
      <c r="I216">
        <v>8</v>
      </c>
      <c r="J216" t="s">
        <v>465</v>
      </c>
      <c r="Q216">
        <v>0</v>
      </c>
      <c r="U216">
        <v>0</v>
      </c>
      <c r="V216">
        <v>0</v>
      </c>
      <c r="Z216">
        <v>0</v>
      </c>
      <c r="AA216">
        <v>0</v>
      </c>
      <c r="AE216">
        <v>0</v>
      </c>
      <c r="AF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P216" t="s">
        <v>176</v>
      </c>
      <c r="AQ216" t="s">
        <v>85</v>
      </c>
      <c r="AR216">
        <v>1</v>
      </c>
      <c r="AS216">
        <v>0</v>
      </c>
      <c r="AT216">
        <v>0</v>
      </c>
      <c r="AU216" t="s">
        <v>849</v>
      </c>
      <c r="AV216" t="s">
        <v>80</v>
      </c>
      <c r="AW216">
        <v>1</v>
      </c>
      <c r="AX216" t="s">
        <v>118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0</v>
      </c>
      <c r="BV216" t="s">
        <v>91</v>
      </c>
      <c r="BW216" t="s">
        <v>92</v>
      </c>
    </row>
    <row r="217" spans="1:75" x14ac:dyDescent="0.3">
      <c r="A217">
        <v>216</v>
      </c>
      <c r="B217" t="s">
        <v>704</v>
      </c>
      <c r="C217" t="s">
        <v>359</v>
      </c>
      <c r="D217">
        <v>2</v>
      </c>
      <c r="E217" t="s">
        <v>850</v>
      </c>
      <c r="F217">
        <v>7.1</v>
      </c>
      <c r="G217">
        <v>32</v>
      </c>
      <c r="H217" s="1">
        <v>29890</v>
      </c>
      <c r="I217">
        <v>8</v>
      </c>
      <c r="J217" t="s">
        <v>465</v>
      </c>
      <c r="K217" t="s">
        <v>851</v>
      </c>
      <c r="L217" t="s">
        <v>80</v>
      </c>
      <c r="M217" t="s">
        <v>125</v>
      </c>
      <c r="N217" t="s">
        <v>132</v>
      </c>
      <c r="O217" t="s">
        <v>851</v>
      </c>
      <c r="P217">
        <v>1</v>
      </c>
      <c r="Q217">
        <v>1</v>
      </c>
      <c r="U217">
        <v>0</v>
      </c>
      <c r="V217">
        <v>0</v>
      </c>
      <c r="Z217">
        <v>0</v>
      </c>
      <c r="AA217">
        <v>0</v>
      </c>
      <c r="AE217">
        <v>0</v>
      </c>
      <c r="AF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P217" t="s">
        <v>144</v>
      </c>
      <c r="AQ217" t="s">
        <v>85</v>
      </c>
      <c r="AR217">
        <v>0</v>
      </c>
      <c r="AW217">
        <v>0</v>
      </c>
      <c r="AX217" t="s">
        <v>87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V217" t="s">
        <v>91</v>
      </c>
      <c r="BW217" t="s">
        <v>92</v>
      </c>
    </row>
    <row r="218" spans="1:75" x14ac:dyDescent="0.3">
      <c r="A218">
        <v>217</v>
      </c>
      <c r="B218" t="s">
        <v>704</v>
      </c>
      <c r="C218" t="s">
        <v>359</v>
      </c>
      <c r="D218">
        <v>2</v>
      </c>
      <c r="E218" t="s">
        <v>852</v>
      </c>
      <c r="F218">
        <v>7.1</v>
      </c>
      <c r="G218">
        <v>32</v>
      </c>
      <c r="H218" s="1">
        <v>29890</v>
      </c>
      <c r="I218">
        <v>8</v>
      </c>
      <c r="J218" t="s">
        <v>465</v>
      </c>
      <c r="K218" t="s">
        <v>844</v>
      </c>
      <c r="L218" t="s">
        <v>80</v>
      </c>
      <c r="M218" t="s">
        <v>331</v>
      </c>
      <c r="N218" t="s">
        <v>844</v>
      </c>
      <c r="O218" t="s">
        <v>96</v>
      </c>
      <c r="P218">
        <v>1</v>
      </c>
      <c r="Q218">
        <v>1</v>
      </c>
      <c r="U218">
        <v>0</v>
      </c>
      <c r="V218">
        <v>0</v>
      </c>
      <c r="Z218">
        <v>0</v>
      </c>
      <c r="AA218">
        <v>0</v>
      </c>
      <c r="AE218">
        <v>0</v>
      </c>
      <c r="AF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P218" t="s">
        <v>176</v>
      </c>
      <c r="AQ218" t="s">
        <v>85</v>
      </c>
      <c r="AR218">
        <v>0</v>
      </c>
      <c r="AW218">
        <v>0</v>
      </c>
      <c r="AX218" t="s">
        <v>713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3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1</v>
      </c>
      <c r="BQ218">
        <v>0</v>
      </c>
      <c r="BR218">
        <v>0</v>
      </c>
      <c r="BV218" t="s">
        <v>91</v>
      </c>
      <c r="BW218" t="s">
        <v>92</v>
      </c>
    </row>
    <row r="219" spans="1:75" x14ac:dyDescent="0.3">
      <c r="A219">
        <v>218</v>
      </c>
      <c r="B219" t="s">
        <v>704</v>
      </c>
      <c r="C219" t="s">
        <v>359</v>
      </c>
      <c r="D219">
        <v>3</v>
      </c>
      <c r="E219" t="s">
        <v>853</v>
      </c>
      <c r="F219">
        <v>7.4</v>
      </c>
      <c r="G219">
        <v>25</v>
      </c>
      <c r="H219" s="1">
        <v>30219</v>
      </c>
      <c r="I219">
        <v>8</v>
      </c>
      <c r="J219" t="s">
        <v>465</v>
      </c>
      <c r="Q219">
        <v>0</v>
      </c>
      <c r="U219">
        <v>0</v>
      </c>
      <c r="V219">
        <v>0</v>
      </c>
      <c r="Z219">
        <v>0</v>
      </c>
      <c r="AA219">
        <v>0</v>
      </c>
      <c r="AE219">
        <v>0</v>
      </c>
      <c r="AF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P219" t="s">
        <v>84</v>
      </c>
      <c r="AQ219" t="s">
        <v>85</v>
      </c>
      <c r="AR219">
        <v>2</v>
      </c>
      <c r="AS219">
        <v>0</v>
      </c>
      <c r="AT219">
        <v>1</v>
      </c>
      <c r="AU219" t="s">
        <v>854</v>
      </c>
      <c r="AV219" t="s">
        <v>167</v>
      </c>
      <c r="AW219">
        <v>2</v>
      </c>
      <c r="AX219" t="s">
        <v>87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0</v>
      </c>
      <c r="BV219" t="s">
        <v>91</v>
      </c>
      <c r="BW219" t="s">
        <v>92</v>
      </c>
    </row>
    <row r="220" spans="1:75" x14ac:dyDescent="0.3">
      <c r="A220">
        <v>219</v>
      </c>
      <c r="B220" t="s">
        <v>704</v>
      </c>
      <c r="C220" t="s">
        <v>359</v>
      </c>
      <c r="D220">
        <v>3</v>
      </c>
      <c r="E220" t="s">
        <v>855</v>
      </c>
      <c r="F220">
        <v>7.4</v>
      </c>
      <c r="G220">
        <v>23</v>
      </c>
      <c r="H220" s="1">
        <v>30219</v>
      </c>
      <c r="I220">
        <v>8</v>
      </c>
      <c r="J220" t="s">
        <v>465</v>
      </c>
      <c r="Q220">
        <v>0</v>
      </c>
      <c r="U220">
        <v>0</v>
      </c>
      <c r="V220">
        <v>0</v>
      </c>
      <c r="Z220">
        <v>0</v>
      </c>
      <c r="AA220">
        <v>0</v>
      </c>
      <c r="AE220">
        <v>0</v>
      </c>
      <c r="AF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P220" t="s">
        <v>84</v>
      </c>
      <c r="AQ220" t="s">
        <v>85</v>
      </c>
      <c r="AR220">
        <v>2</v>
      </c>
      <c r="AS220">
        <v>0</v>
      </c>
      <c r="AT220">
        <v>1</v>
      </c>
      <c r="AU220" t="s">
        <v>856</v>
      </c>
      <c r="AV220" t="s">
        <v>167</v>
      </c>
      <c r="AW220">
        <v>2</v>
      </c>
      <c r="AX220" t="s">
        <v>87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0</v>
      </c>
      <c r="BV220" t="s">
        <v>91</v>
      </c>
      <c r="BW220" t="s">
        <v>92</v>
      </c>
    </row>
    <row r="221" spans="1:75" x14ac:dyDescent="0.3">
      <c r="A221">
        <v>220</v>
      </c>
      <c r="B221" t="s">
        <v>704</v>
      </c>
      <c r="C221" t="s">
        <v>359</v>
      </c>
      <c r="D221">
        <v>3</v>
      </c>
      <c r="E221" t="s">
        <v>857</v>
      </c>
      <c r="F221">
        <v>7.1</v>
      </c>
      <c r="G221">
        <v>24</v>
      </c>
      <c r="H221" s="1">
        <v>30226</v>
      </c>
      <c r="I221">
        <v>8</v>
      </c>
      <c r="J221" t="s">
        <v>465</v>
      </c>
      <c r="K221" t="s">
        <v>858</v>
      </c>
      <c r="L221" t="s">
        <v>80</v>
      </c>
      <c r="M221" t="s">
        <v>602</v>
      </c>
      <c r="N221" t="s">
        <v>716</v>
      </c>
      <c r="O221" t="s">
        <v>96</v>
      </c>
      <c r="P221">
        <v>0</v>
      </c>
      <c r="Q221">
        <v>1</v>
      </c>
      <c r="U221">
        <v>0</v>
      </c>
      <c r="V221">
        <v>0</v>
      </c>
      <c r="Z221">
        <v>0</v>
      </c>
      <c r="AA221">
        <v>0</v>
      </c>
      <c r="AE221">
        <v>0</v>
      </c>
      <c r="AF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 t="s">
        <v>171</v>
      </c>
      <c r="AQ221" t="s">
        <v>85</v>
      </c>
      <c r="AR221">
        <v>1</v>
      </c>
      <c r="AS221">
        <v>0</v>
      </c>
      <c r="AT221">
        <v>1</v>
      </c>
      <c r="AU221" t="s">
        <v>859</v>
      </c>
      <c r="AV221" t="s">
        <v>114</v>
      </c>
      <c r="AW221">
        <v>1</v>
      </c>
      <c r="AX221" t="s">
        <v>87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0</v>
      </c>
      <c r="BR221">
        <v>0</v>
      </c>
      <c r="BV221" t="s">
        <v>91</v>
      </c>
      <c r="BW221" t="s">
        <v>92</v>
      </c>
    </row>
    <row r="222" spans="1:75" x14ac:dyDescent="0.3">
      <c r="A222">
        <v>221</v>
      </c>
      <c r="B222" t="s">
        <v>704</v>
      </c>
      <c r="C222" t="s">
        <v>359</v>
      </c>
      <c r="D222">
        <v>3</v>
      </c>
      <c r="E222" t="s">
        <v>860</v>
      </c>
      <c r="F222">
        <v>7.3</v>
      </c>
      <c r="G222">
        <v>25</v>
      </c>
      <c r="H222" s="1">
        <v>30226</v>
      </c>
      <c r="I222">
        <v>8</v>
      </c>
      <c r="J222" t="s">
        <v>465</v>
      </c>
      <c r="K222" t="s">
        <v>861</v>
      </c>
      <c r="L222" t="s">
        <v>862</v>
      </c>
      <c r="M222" t="s">
        <v>863</v>
      </c>
      <c r="N222" t="s">
        <v>864</v>
      </c>
      <c r="O222" t="s">
        <v>865</v>
      </c>
      <c r="P222">
        <v>1</v>
      </c>
      <c r="Q222">
        <v>5</v>
      </c>
      <c r="U222">
        <v>1</v>
      </c>
      <c r="V222">
        <v>0</v>
      </c>
      <c r="Z222">
        <v>0</v>
      </c>
      <c r="AA222">
        <v>0</v>
      </c>
      <c r="AE222">
        <v>0</v>
      </c>
      <c r="AF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P222" t="s">
        <v>84</v>
      </c>
      <c r="AQ222" t="s">
        <v>109</v>
      </c>
      <c r="AR222">
        <v>2</v>
      </c>
      <c r="AS222">
        <v>0</v>
      </c>
      <c r="AT222">
        <v>1</v>
      </c>
      <c r="AU222" t="s">
        <v>866</v>
      </c>
      <c r="AV222" t="s">
        <v>167</v>
      </c>
      <c r="AW222">
        <v>2</v>
      </c>
      <c r="AX222" t="s">
        <v>867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1</v>
      </c>
      <c r="BQ222">
        <v>0</v>
      </c>
      <c r="BR222">
        <v>0</v>
      </c>
      <c r="BV222" t="s">
        <v>91</v>
      </c>
      <c r="BW222" t="s">
        <v>92</v>
      </c>
    </row>
    <row r="223" spans="1:75" x14ac:dyDescent="0.3">
      <c r="A223">
        <v>222</v>
      </c>
      <c r="B223" t="s">
        <v>704</v>
      </c>
      <c r="C223" t="s">
        <v>359</v>
      </c>
      <c r="D223">
        <v>3</v>
      </c>
      <c r="E223" t="s">
        <v>868</v>
      </c>
      <c r="F223">
        <v>6.9</v>
      </c>
      <c r="G223">
        <v>26</v>
      </c>
      <c r="H223" s="1">
        <v>30233</v>
      </c>
      <c r="I223">
        <v>8</v>
      </c>
      <c r="J223" t="s">
        <v>465</v>
      </c>
      <c r="Q223">
        <v>0</v>
      </c>
      <c r="U223">
        <v>0</v>
      </c>
      <c r="V223">
        <v>0</v>
      </c>
      <c r="Z223">
        <v>0</v>
      </c>
      <c r="AA223">
        <v>0</v>
      </c>
      <c r="AE223">
        <v>0</v>
      </c>
      <c r="AF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P223" t="s">
        <v>84</v>
      </c>
      <c r="AQ223" t="s">
        <v>85</v>
      </c>
      <c r="AR223">
        <v>0</v>
      </c>
      <c r="AW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V223" t="s">
        <v>91</v>
      </c>
      <c r="BW223" t="s">
        <v>92</v>
      </c>
    </row>
    <row r="224" spans="1:75" x14ac:dyDescent="0.3">
      <c r="A224">
        <v>223</v>
      </c>
      <c r="B224" t="s">
        <v>704</v>
      </c>
      <c r="C224" t="s">
        <v>359</v>
      </c>
      <c r="D224">
        <v>3</v>
      </c>
      <c r="E224" t="s">
        <v>869</v>
      </c>
      <c r="F224">
        <v>7.4</v>
      </c>
      <c r="G224">
        <v>25</v>
      </c>
      <c r="H224" s="1">
        <v>30233</v>
      </c>
      <c r="I224">
        <v>8</v>
      </c>
      <c r="J224" t="s">
        <v>465</v>
      </c>
      <c r="Q224">
        <v>0</v>
      </c>
      <c r="U224">
        <v>0</v>
      </c>
      <c r="V224">
        <v>0</v>
      </c>
      <c r="Z224">
        <v>0</v>
      </c>
      <c r="AA224">
        <v>0</v>
      </c>
      <c r="AE224">
        <v>0</v>
      </c>
      <c r="AF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P224" t="s">
        <v>84</v>
      </c>
      <c r="AQ224" t="s">
        <v>85</v>
      </c>
      <c r="AR224">
        <v>1</v>
      </c>
      <c r="AS224">
        <v>0</v>
      </c>
      <c r="AT224">
        <v>0</v>
      </c>
      <c r="AU224" t="s">
        <v>870</v>
      </c>
      <c r="AV224" t="s">
        <v>80</v>
      </c>
      <c r="AW224">
        <v>1</v>
      </c>
      <c r="AX224" t="s">
        <v>118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1</v>
      </c>
      <c r="BQ224">
        <v>0</v>
      </c>
      <c r="BR224">
        <v>0</v>
      </c>
      <c r="BV224" t="s">
        <v>91</v>
      </c>
      <c r="BW224" t="s">
        <v>92</v>
      </c>
    </row>
    <row r="225" spans="1:75" x14ac:dyDescent="0.3">
      <c r="A225">
        <v>224</v>
      </c>
      <c r="B225" t="s">
        <v>704</v>
      </c>
      <c r="C225" t="s">
        <v>359</v>
      </c>
      <c r="D225">
        <v>3</v>
      </c>
      <c r="E225" t="s">
        <v>871</v>
      </c>
      <c r="F225">
        <v>7.3</v>
      </c>
      <c r="G225">
        <v>27</v>
      </c>
      <c r="H225" s="1">
        <v>30240</v>
      </c>
      <c r="I225">
        <v>8</v>
      </c>
      <c r="J225" t="s">
        <v>465</v>
      </c>
      <c r="Q225">
        <v>0</v>
      </c>
      <c r="U225">
        <v>0</v>
      </c>
      <c r="V225">
        <v>0</v>
      </c>
      <c r="Z225">
        <v>0</v>
      </c>
      <c r="AA225">
        <v>0</v>
      </c>
      <c r="AE225">
        <v>0</v>
      </c>
      <c r="AF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P225" t="s">
        <v>84</v>
      </c>
      <c r="AQ225" t="s">
        <v>85</v>
      </c>
      <c r="AR225">
        <v>2</v>
      </c>
      <c r="AS225">
        <v>0</v>
      </c>
      <c r="AT225">
        <v>1</v>
      </c>
      <c r="AU225" t="s">
        <v>872</v>
      </c>
      <c r="AV225" t="s">
        <v>214</v>
      </c>
      <c r="AW225">
        <v>2</v>
      </c>
      <c r="AX225" t="s">
        <v>118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0</v>
      </c>
      <c r="BV225" t="s">
        <v>91</v>
      </c>
      <c r="BW225" t="s">
        <v>92</v>
      </c>
    </row>
    <row r="226" spans="1:75" x14ac:dyDescent="0.3">
      <c r="A226">
        <v>225</v>
      </c>
      <c r="B226" t="s">
        <v>704</v>
      </c>
      <c r="C226" t="s">
        <v>359</v>
      </c>
      <c r="D226">
        <v>3</v>
      </c>
      <c r="E226" t="s">
        <v>873</v>
      </c>
      <c r="F226">
        <v>6.9</v>
      </c>
      <c r="G226">
        <v>26</v>
      </c>
      <c r="H226" s="1">
        <v>30240</v>
      </c>
      <c r="I226">
        <v>8</v>
      </c>
      <c r="J226" t="s">
        <v>465</v>
      </c>
      <c r="Q226">
        <v>0</v>
      </c>
      <c r="U226">
        <v>0</v>
      </c>
      <c r="V226">
        <v>0</v>
      </c>
      <c r="Z226">
        <v>0</v>
      </c>
      <c r="AA226">
        <v>0</v>
      </c>
      <c r="AE226">
        <v>0</v>
      </c>
      <c r="AF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P226" t="s">
        <v>84</v>
      </c>
      <c r="AQ226" t="s">
        <v>85</v>
      </c>
      <c r="AR226">
        <v>3</v>
      </c>
      <c r="AS226">
        <v>0</v>
      </c>
      <c r="AT226">
        <v>1</v>
      </c>
      <c r="AU226" t="s">
        <v>874</v>
      </c>
      <c r="AV226" t="s">
        <v>148</v>
      </c>
      <c r="AW226">
        <v>3</v>
      </c>
      <c r="AX226" t="s">
        <v>199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V226" t="s">
        <v>91</v>
      </c>
      <c r="BW226" t="s">
        <v>92</v>
      </c>
    </row>
    <row r="227" spans="1:75" x14ac:dyDescent="0.3">
      <c r="A227">
        <v>226</v>
      </c>
      <c r="B227" t="s">
        <v>704</v>
      </c>
      <c r="C227" t="s">
        <v>359</v>
      </c>
      <c r="D227">
        <v>3</v>
      </c>
      <c r="E227" t="s">
        <v>875</v>
      </c>
      <c r="F227">
        <v>7.3</v>
      </c>
      <c r="G227">
        <v>27</v>
      </c>
      <c r="H227" s="1">
        <v>30247</v>
      </c>
      <c r="I227">
        <v>8</v>
      </c>
      <c r="J227" t="s">
        <v>465</v>
      </c>
      <c r="Q227">
        <v>0</v>
      </c>
      <c r="U227">
        <v>0</v>
      </c>
      <c r="V227">
        <v>0</v>
      </c>
      <c r="Z227">
        <v>0</v>
      </c>
      <c r="AA227">
        <v>0</v>
      </c>
      <c r="AE227">
        <v>0</v>
      </c>
      <c r="AF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P227" t="s">
        <v>84</v>
      </c>
      <c r="AQ227" t="s">
        <v>85</v>
      </c>
      <c r="AR227">
        <v>2</v>
      </c>
      <c r="AS227">
        <v>0</v>
      </c>
      <c r="AT227">
        <v>0</v>
      </c>
      <c r="AU227" t="s">
        <v>876</v>
      </c>
      <c r="AV227" t="s">
        <v>167</v>
      </c>
      <c r="AW227">
        <v>2</v>
      </c>
      <c r="AX227" t="s">
        <v>87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V227" t="s">
        <v>91</v>
      </c>
      <c r="BW227" t="s">
        <v>92</v>
      </c>
    </row>
    <row r="228" spans="1:75" x14ac:dyDescent="0.3">
      <c r="A228">
        <v>227</v>
      </c>
      <c r="B228" t="s">
        <v>704</v>
      </c>
      <c r="C228" t="s">
        <v>359</v>
      </c>
      <c r="D228">
        <v>3</v>
      </c>
      <c r="E228" t="s">
        <v>877</v>
      </c>
      <c r="F228">
        <v>7.3</v>
      </c>
      <c r="G228">
        <v>25</v>
      </c>
      <c r="H228" s="1">
        <v>30247</v>
      </c>
      <c r="I228">
        <v>8</v>
      </c>
      <c r="J228" t="s">
        <v>465</v>
      </c>
      <c r="Q228">
        <v>0</v>
      </c>
      <c r="U228">
        <v>0</v>
      </c>
      <c r="V228">
        <v>0</v>
      </c>
      <c r="Z228">
        <v>0</v>
      </c>
      <c r="AA228">
        <v>0</v>
      </c>
      <c r="AE228">
        <v>0</v>
      </c>
      <c r="AF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P228" t="s">
        <v>84</v>
      </c>
      <c r="AQ228" t="s">
        <v>85</v>
      </c>
      <c r="AR228">
        <v>0</v>
      </c>
      <c r="AW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0</v>
      </c>
      <c r="BV228" t="s">
        <v>91</v>
      </c>
      <c r="BW228" t="s">
        <v>92</v>
      </c>
    </row>
    <row r="229" spans="1:75" x14ac:dyDescent="0.3">
      <c r="A229">
        <v>228</v>
      </c>
      <c r="B229" t="s">
        <v>704</v>
      </c>
      <c r="C229" t="s">
        <v>359</v>
      </c>
      <c r="D229">
        <v>3</v>
      </c>
      <c r="E229" t="s">
        <v>878</v>
      </c>
      <c r="F229">
        <v>7.4</v>
      </c>
      <c r="G229">
        <v>24</v>
      </c>
      <c r="H229" s="1">
        <v>30254</v>
      </c>
      <c r="I229">
        <v>8</v>
      </c>
      <c r="J229" t="s">
        <v>465</v>
      </c>
      <c r="Q229">
        <v>0</v>
      </c>
      <c r="U229">
        <v>0</v>
      </c>
      <c r="V229">
        <v>1</v>
      </c>
      <c r="Z229">
        <v>0</v>
      </c>
      <c r="AA229">
        <v>0</v>
      </c>
      <c r="AE229">
        <v>0</v>
      </c>
      <c r="AF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t="s">
        <v>84</v>
      </c>
      <c r="AQ229" t="s">
        <v>85</v>
      </c>
      <c r="AR229">
        <v>2</v>
      </c>
      <c r="AS229">
        <v>0</v>
      </c>
      <c r="AT229">
        <v>1</v>
      </c>
      <c r="AU229" t="s">
        <v>879</v>
      </c>
      <c r="AV229" t="s">
        <v>214</v>
      </c>
      <c r="AW229">
        <v>2</v>
      </c>
      <c r="AX229" t="s">
        <v>87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V229" t="s">
        <v>91</v>
      </c>
      <c r="BW229" t="s">
        <v>92</v>
      </c>
    </row>
    <row r="230" spans="1:75" x14ac:dyDescent="0.3">
      <c r="A230">
        <v>229</v>
      </c>
      <c r="B230" t="s">
        <v>704</v>
      </c>
      <c r="C230" t="s">
        <v>359</v>
      </c>
      <c r="D230">
        <v>3</v>
      </c>
      <c r="E230" t="s">
        <v>880</v>
      </c>
      <c r="F230">
        <v>7.1</v>
      </c>
      <c r="G230">
        <v>23</v>
      </c>
      <c r="H230" s="1">
        <v>30254</v>
      </c>
      <c r="I230">
        <v>8</v>
      </c>
      <c r="J230" t="s">
        <v>465</v>
      </c>
      <c r="Q230">
        <v>0</v>
      </c>
      <c r="U230">
        <v>0</v>
      </c>
      <c r="V230">
        <v>0</v>
      </c>
      <c r="Z230">
        <v>0</v>
      </c>
      <c r="AA230">
        <v>0</v>
      </c>
      <c r="AE230">
        <v>0</v>
      </c>
      <c r="AF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P230" t="s">
        <v>97</v>
      </c>
      <c r="AQ230" t="s">
        <v>85</v>
      </c>
      <c r="AR230">
        <v>0</v>
      </c>
      <c r="AW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1</v>
      </c>
      <c r="BQ230">
        <v>0</v>
      </c>
      <c r="BR230">
        <v>0</v>
      </c>
      <c r="BV230" t="s">
        <v>91</v>
      </c>
      <c r="BW230" t="s">
        <v>92</v>
      </c>
    </row>
    <row r="231" spans="1:75" x14ac:dyDescent="0.3">
      <c r="A231">
        <v>230</v>
      </c>
      <c r="B231" t="s">
        <v>704</v>
      </c>
      <c r="C231" t="s">
        <v>359</v>
      </c>
      <c r="D231">
        <v>3</v>
      </c>
      <c r="E231" t="s">
        <v>881</v>
      </c>
      <c r="F231">
        <v>7.4</v>
      </c>
      <c r="G231">
        <v>23</v>
      </c>
      <c r="H231" s="1">
        <v>30261</v>
      </c>
      <c r="I231">
        <v>8</v>
      </c>
      <c r="J231" t="s">
        <v>465</v>
      </c>
      <c r="K231" t="s">
        <v>882</v>
      </c>
      <c r="L231" t="s">
        <v>80</v>
      </c>
      <c r="M231" t="s">
        <v>602</v>
      </c>
      <c r="N231" t="s">
        <v>883</v>
      </c>
      <c r="O231" t="s">
        <v>96</v>
      </c>
      <c r="P231">
        <v>0</v>
      </c>
      <c r="Q231">
        <v>1</v>
      </c>
      <c r="U231">
        <v>1</v>
      </c>
      <c r="V231">
        <v>1</v>
      </c>
      <c r="Z231">
        <v>0</v>
      </c>
      <c r="AA231">
        <v>0</v>
      </c>
      <c r="AE231">
        <v>0</v>
      </c>
      <c r="AF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P231" t="s">
        <v>84</v>
      </c>
      <c r="AQ231" t="s">
        <v>85</v>
      </c>
      <c r="AR231">
        <v>2</v>
      </c>
      <c r="AS231">
        <v>0</v>
      </c>
      <c r="AT231">
        <v>1</v>
      </c>
      <c r="AU231" t="s">
        <v>884</v>
      </c>
      <c r="AV231" t="s">
        <v>80</v>
      </c>
      <c r="AW231">
        <v>1</v>
      </c>
      <c r="AX231" t="s">
        <v>87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3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V231" t="s">
        <v>91</v>
      </c>
      <c r="BW231" t="s">
        <v>92</v>
      </c>
    </row>
    <row r="232" spans="1:75" x14ac:dyDescent="0.3">
      <c r="A232">
        <v>231</v>
      </c>
      <c r="B232" t="s">
        <v>704</v>
      </c>
      <c r="C232" t="s">
        <v>359</v>
      </c>
      <c r="D232">
        <v>3</v>
      </c>
      <c r="E232" t="s">
        <v>885</v>
      </c>
      <c r="F232">
        <v>7.3</v>
      </c>
      <c r="G232">
        <v>23</v>
      </c>
      <c r="H232" s="1">
        <v>30261</v>
      </c>
      <c r="I232">
        <v>8</v>
      </c>
      <c r="J232" t="s">
        <v>465</v>
      </c>
      <c r="Q232">
        <v>0</v>
      </c>
      <c r="U232">
        <v>0</v>
      </c>
      <c r="V232">
        <v>0</v>
      </c>
      <c r="Z232">
        <v>0</v>
      </c>
      <c r="AA232">
        <v>0</v>
      </c>
      <c r="AE232">
        <v>0</v>
      </c>
      <c r="AF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P232" t="s">
        <v>84</v>
      </c>
      <c r="AQ232" t="s">
        <v>85</v>
      </c>
      <c r="AR232">
        <v>0</v>
      </c>
      <c r="AW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V232" t="s">
        <v>91</v>
      </c>
      <c r="BW232" t="s">
        <v>92</v>
      </c>
    </row>
    <row r="233" spans="1:75" x14ac:dyDescent="0.3">
      <c r="A233">
        <v>232</v>
      </c>
      <c r="B233" t="s">
        <v>704</v>
      </c>
      <c r="C233" t="s">
        <v>359</v>
      </c>
      <c r="D233">
        <v>3</v>
      </c>
      <c r="E233" t="s">
        <v>886</v>
      </c>
      <c r="F233">
        <v>7.1</v>
      </c>
      <c r="G233">
        <v>25</v>
      </c>
      <c r="H233" s="1">
        <v>30268</v>
      </c>
      <c r="I233">
        <v>8</v>
      </c>
      <c r="J233" t="s">
        <v>465</v>
      </c>
      <c r="Q233">
        <v>0</v>
      </c>
      <c r="U233">
        <v>1</v>
      </c>
      <c r="V233">
        <v>1</v>
      </c>
      <c r="Z233">
        <v>1</v>
      </c>
      <c r="AA233">
        <v>1</v>
      </c>
      <c r="AE233">
        <v>0</v>
      </c>
      <c r="AF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P233" t="s">
        <v>144</v>
      </c>
      <c r="AQ233" t="s">
        <v>85</v>
      </c>
      <c r="AR233">
        <v>1</v>
      </c>
      <c r="AS233">
        <v>0</v>
      </c>
      <c r="AT233">
        <v>1</v>
      </c>
      <c r="AU233" t="s">
        <v>887</v>
      </c>
      <c r="AV233" t="s">
        <v>80</v>
      </c>
      <c r="AW233">
        <v>1</v>
      </c>
      <c r="AX233" t="s">
        <v>87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V233" t="s">
        <v>91</v>
      </c>
      <c r="BW233" t="s">
        <v>92</v>
      </c>
    </row>
    <row r="234" spans="1:75" x14ac:dyDescent="0.3">
      <c r="A234">
        <v>233</v>
      </c>
      <c r="B234" t="s">
        <v>704</v>
      </c>
      <c r="C234" t="s">
        <v>359</v>
      </c>
      <c r="D234">
        <v>3</v>
      </c>
      <c r="E234" t="s">
        <v>888</v>
      </c>
      <c r="F234">
        <v>7.3</v>
      </c>
      <c r="G234">
        <v>23</v>
      </c>
      <c r="H234" s="1">
        <v>30268</v>
      </c>
      <c r="I234">
        <v>8</v>
      </c>
      <c r="J234" t="s">
        <v>465</v>
      </c>
      <c r="Q234">
        <v>0</v>
      </c>
      <c r="U234">
        <v>1</v>
      </c>
      <c r="V234">
        <v>1</v>
      </c>
      <c r="Z234">
        <v>0</v>
      </c>
      <c r="AA234">
        <v>0</v>
      </c>
      <c r="AE234">
        <v>0</v>
      </c>
      <c r="AF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P234" t="s">
        <v>144</v>
      </c>
      <c r="AQ234" t="s">
        <v>85</v>
      </c>
      <c r="AR234">
        <v>2</v>
      </c>
      <c r="AS234">
        <v>0</v>
      </c>
      <c r="AT234">
        <v>1</v>
      </c>
      <c r="AU234" t="s">
        <v>889</v>
      </c>
      <c r="AV234" t="s">
        <v>80</v>
      </c>
      <c r="AW234">
        <v>1</v>
      </c>
      <c r="AX234" t="s">
        <v>118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V234" t="s">
        <v>91</v>
      </c>
      <c r="BW234" t="s">
        <v>92</v>
      </c>
    </row>
    <row r="235" spans="1:75" x14ac:dyDescent="0.3">
      <c r="A235">
        <v>234</v>
      </c>
      <c r="B235" t="s">
        <v>704</v>
      </c>
      <c r="C235" t="s">
        <v>359</v>
      </c>
      <c r="D235">
        <v>3</v>
      </c>
      <c r="E235" t="s">
        <v>890</v>
      </c>
      <c r="F235">
        <v>7</v>
      </c>
      <c r="G235">
        <v>23</v>
      </c>
      <c r="H235" s="1">
        <v>30275</v>
      </c>
      <c r="I235">
        <v>8</v>
      </c>
      <c r="J235" t="s">
        <v>465</v>
      </c>
      <c r="Q235">
        <v>0</v>
      </c>
      <c r="U235">
        <v>1</v>
      </c>
      <c r="V235">
        <v>1</v>
      </c>
      <c r="Z235">
        <v>0</v>
      </c>
      <c r="AA235">
        <v>0</v>
      </c>
      <c r="AE235">
        <v>0</v>
      </c>
      <c r="AF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P235" t="s">
        <v>84</v>
      </c>
      <c r="AQ235" t="s">
        <v>85</v>
      </c>
      <c r="AR235">
        <v>1</v>
      </c>
      <c r="AS235">
        <v>0</v>
      </c>
      <c r="AT235">
        <v>1</v>
      </c>
      <c r="AU235" t="s">
        <v>891</v>
      </c>
      <c r="AV235" t="s">
        <v>80</v>
      </c>
      <c r="AW235">
        <v>1</v>
      </c>
      <c r="AX235" t="s">
        <v>87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4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V235" t="s">
        <v>91</v>
      </c>
      <c r="BW235" t="s">
        <v>92</v>
      </c>
    </row>
    <row r="236" spans="1:75" x14ac:dyDescent="0.3">
      <c r="A236">
        <v>235</v>
      </c>
      <c r="B236" t="s">
        <v>704</v>
      </c>
      <c r="C236" t="s">
        <v>359</v>
      </c>
      <c r="D236">
        <v>3</v>
      </c>
      <c r="E236" t="s">
        <v>892</v>
      </c>
      <c r="F236">
        <v>7.1</v>
      </c>
      <c r="G236">
        <v>25</v>
      </c>
      <c r="H236" s="1">
        <v>30275</v>
      </c>
      <c r="I236">
        <v>8</v>
      </c>
      <c r="J236" t="s">
        <v>465</v>
      </c>
      <c r="K236" t="s">
        <v>893</v>
      </c>
      <c r="L236" t="s">
        <v>114</v>
      </c>
      <c r="M236" t="s">
        <v>331</v>
      </c>
      <c r="N236" t="s">
        <v>100</v>
      </c>
      <c r="O236" t="s">
        <v>332</v>
      </c>
      <c r="P236">
        <v>1</v>
      </c>
      <c r="Q236">
        <v>1</v>
      </c>
      <c r="U236">
        <v>0</v>
      </c>
      <c r="V236">
        <v>0</v>
      </c>
      <c r="Z236">
        <v>0</v>
      </c>
      <c r="AA236">
        <v>0</v>
      </c>
      <c r="AE236">
        <v>0</v>
      </c>
      <c r="AF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P236" t="s">
        <v>84</v>
      </c>
      <c r="AQ236" t="s">
        <v>85</v>
      </c>
      <c r="AR236">
        <v>0</v>
      </c>
      <c r="AW236">
        <v>0</v>
      </c>
      <c r="AX236" t="s">
        <v>733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0</v>
      </c>
      <c r="BV236" t="s">
        <v>91</v>
      </c>
      <c r="BW236" t="s">
        <v>92</v>
      </c>
    </row>
    <row r="237" spans="1:75" x14ac:dyDescent="0.3">
      <c r="A237">
        <v>236</v>
      </c>
      <c r="B237" t="s">
        <v>704</v>
      </c>
      <c r="C237" t="s">
        <v>359</v>
      </c>
      <c r="D237">
        <v>3</v>
      </c>
      <c r="E237" t="s">
        <v>894</v>
      </c>
      <c r="F237">
        <v>7.2</v>
      </c>
      <c r="G237">
        <v>23</v>
      </c>
      <c r="H237" s="1">
        <v>30282</v>
      </c>
      <c r="I237">
        <v>8</v>
      </c>
      <c r="J237" t="s">
        <v>465</v>
      </c>
      <c r="K237" t="s">
        <v>895</v>
      </c>
      <c r="L237" t="s">
        <v>413</v>
      </c>
      <c r="M237" t="s">
        <v>896</v>
      </c>
      <c r="N237" t="s">
        <v>897</v>
      </c>
      <c r="O237" t="s">
        <v>898</v>
      </c>
      <c r="P237">
        <v>1</v>
      </c>
      <c r="Q237">
        <v>3</v>
      </c>
      <c r="U237">
        <v>0</v>
      </c>
      <c r="V237">
        <v>0</v>
      </c>
      <c r="Z237">
        <v>0</v>
      </c>
      <c r="AA237">
        <v>1</v>
      </c>
      <c r="AE237">
        <v>0</v>
      </c>
      <c r="AF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P237" t="s">
        <v>84</v>
      </c>
      <c r="AQ237" t="s">
        <v>85</v>
      </c>
      <c r="AR237">
        <v>0</v>
      </c>
      <c r="AW237">
        <v>0</v>
      </c>
      <c r="AX237" t="s">
        <v>733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V237" t="s">
        <v>91</v>
      </c>
      <c r="BW237" t="s">
        <v>92</v>
      </c>
    </row>
    <row r="238" spans="1:75" x14ac:dyDescent="0.3">
      <c r="A238">
        <v>237</v>
      </c>
      <c r="B238" t="s">
        <v>704</v>
      </c>
      <c r="C238" t="s">
        <v>359</v>
      </c>
      <c r="D238">
        <v>3</v>
      </c>
      <c r="E238" t="s">
        <v>899</v>
      </c>
      <c r="F238">
        <v>7.2</v>
      </c>
      <c r="G238">
        <v>23</v>
      </c>
      <c r="H238" s="1">
        <v>30282</v>
      </c>
      <c r="I238">
        <v>8</v>
      </c>
      <c r="J238" t="s">
        <v>465</v>
      </c>
      <c r="K238" t="s">
        <v>900</v>
      </c>
      <c r="L238" t="s">
        <v>80</v>
      </c>
      <c r="M238" t="s">
        <v>602</v>
      </c>
      <c r="O238" t="s">
        <v>96</v>
      </c>
      <c r="P238">
        <v>0</v>
      </c>
      <c r="Q238">
        <v>1</v>
      </c>
      <c r="U238">
        <v>0</v>
      </c>
      <c r="V238">
        <v>1</v>
      </c>
      <c r="Z238">
        <v>0</v>
      </c>
      <c r="AA238">
        <v>0</v>
      </c>
      <c r="AE238">
        <v>0</v>
      </c>
      <c r="AF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P238" t="s">
        <v>84</v>
      </c>
      <c r="AQ238" t="s">
        <v>85</v>
      </c>
      <c r="AR238">
        <v>1</v>
      </c>
      <c r="AS238">
        <v>0</v>
      </c>
      <c r="AT238">
        <v>1</v>
      </c>
      <c r="AU238" t="s">
        <v>901</v>
      </c>
      <c r="AV238" t="s">
        <v>80</v>
      </c>
      <c r="AW238">
        <v>1</v>
      </c>
      <c r="AX238" t="s">
        <v>122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</v>
      </c>
      <c r="BK238">
        <v>0</v>
      </c>
      <c r="BL238">
        <v>0</v>
      </c>
      <c r="BM238">
        <v>2</v>
      </c>
      <c r="BN238">
        <v>0</v>
      </c>
      <c r="BO238">
        <v>0</v>
      </c>
      <c r="BP238">
        <v>1</v>
      </c>
      <c r="BQ238">
        <v>0</v>
      </c>
      <c r="BR238">
        <v>0</v>
      </c>
      <c r="BV238" t="s">
        <v>91</v>
      </c>
      <c r="BW238" t="s">
        <v>92</v>
      </c>
    </row>
    <row r="239" spans="1:75" x14ac:dyDescent="0.3">
      <c r="A239">
        <v>238</v>
      </c>
      <c r="B239" t="s">
        <v>704</v>
      </c>
      <c r="C239" t="s">
        <v>359</v>
      </c>
      <c r="D239">
        <v>3</v>
      </c>
      <c r="E239" t="s">
        <v>902</v>
      </c>
      <c r="F239">
        <v>7</v>
      </c>
      <c r="G239">
        <v>23</v>
      </c>
      <c r="H239" s="1">
        <v>30289</v>
      </c>
      <c r="I239">
        <v>8</v>
      </c>
      <c r="J239" t="s">
        <v>465</v>
      </c>
      <c r="K239" t="s">
        <v>903</v>
      </c>
      <c r="L239" t="s">
        <v>114</v>
      </c>
      <c r="M239" t="s">
        <v>125</v>
      </c>
      <c r="N239" t="s">
        <v>615</v>
      </c>
      <c r="O239" t="s">
        <v>96</v>
      </c>
      <c r="P239">
        <v>0</v>
      </c>
      <c r="Q239">
        <v>1</v>
      </c>
      <c r="U239">
        <v>0</v>
      </c>
      <c r="V239">
        <v>0</v>
      </c>
      <c r="Z239">
        <v>0</v>
      </c>
      <c r="AA239">
        <v>0</v>
      </c>
      <c r="AE239">
        <v>0</v>
      </c>
      <c r="AF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P239" t="s">
        <v>84</v>
      </c>
      <c r="AQ239" t="s">
        <v>85</v>
      </c>
      <c r="AR239">
        <v>0</v>
      </c>
      <c r="AW239">
        <v>0</v>
      </c>
      <c r="AX239" t="s">
        <v>87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V239" t="s">
        <v>91</v>
      </c>
      <c r="BW239" t="s">
        <v>92</v>
      </c>
    </row>
    <row r="240" spans="1:75" x14ac:dyDescent="0.3">
      <c r="A240">
        <v>239</v>
      </c>
      <c r="B240" t="s">
        <v>704</v>
      </c>
      <c r="C240" t="s">
        <v>359</v>
      </c>
      <c r="D240">
        <v>3</v>
      </c>
      <c r="E240" t="s">
        <v>904</v>
      </c>
      <c r="F240">
        <v>7.1</v>
      </c>
      <c r="G240">
        <v>23</v>
      </c>
      <c r="H240" s="1">
        <v>30289</v>
      </c>
      <c r="I240">
        <v>8</v>
      </c>
      <c r="J240" t="s">
        <v>465</v>
      </c>
      <c r="Q240">
        <v>0</v>
      </c>
      <c r="U240">
        <v>0</v>
      </c>
      <c r="V240">
        <v>0</v>
      </c>
      <c r="Z240">
        <v>0</v>
      </c>
      <c r="AA240">
        <v>0</v>
      </c>
      <c r="AE240">
        <v>0</v>
      </c>
      <c r="AF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P240" t="s">
        <v>144</v>
      </c>
      <c r="AQ240" t="s">
        <v>85</v>
      </c>
      <c r="AR240">
        <v>0</v>
      </c>
      <c r="AW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V240" t="s">
        <v>91</v>
      </c>
      <c r="BW240" t="s">
        <v>92</v>
      </c>
    </row>
    <row r="241" spans="1:75" x14ac:dyDescent="0.3">
      <c r="A241">
        <v>240</v>
      </c>
      <c r="B241" t="s">
        <v>704</v>
      </c>
      <c r="C241" t="s">
        <v>359</v>
      </c>
      <c r="D241">
        <v>3</v>
      </c>
      <c r="E241" t="s">
        <v>905</v>
      </c>
      <c r="F241">
        <v>7.1</v>
      </c>
      <c r="G241">
        <v>24</v>
      </c>
      <c r="H241" s="1">
        <v>30296</v>
      </c>
      <c r="I241">
        <v>8</v>
      </c>
      <c r="J241" t="s">
        <v>465</v>
      </c>
      <c r="K241" t="s">
        <v>906</v>
      </c>
      <c r="L241" t="s">
        <v>80</v>
      </c>
      <c r="M241" t="s">
        <v>106</v>
      </c>
      <c r="N241" t="s">
        <v>201</v>
      </c>
      <c r="O241" t="s">
        <v>96</v>
      </c>
      <c r="P241">
        <v>1</v>
      </c>
      <c r="Q241">
        <v>1</v>
      </c>
      <c r="U241">
        <v>0</v>
      </c>
      <c r="V241">
        <v>0</v>
      </c>
      <c r="Z241">
        <v>0</v>
      </c>
      <c r="AA241">
        <v>0</v>
      </c>
      <c r="AE241">
        <v>0</v>
      </c>
      <c r="AF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P241" t="s">
        <v>144</v>
      </c>
      <c r="AQ241" t="s">
        <v>907</v>
      </c>
      <c r="AR241">
        <v>0</v>
      </c>
      <c r="AW241">
        <v>0</v>
      </c>
      <c r="AX241" t="s">
        <v>733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1</v>
      </c>
      <c r="BQ241">
        <v>0</v>
      </c>
      <c r="BR241">
        <v>0</v>
      </c>
      <c r="BV241" t="s">
        <v>91</v>
      </c>
      <c r="BW241" t="s">
        <v>92</v>
      </c>
    </row>
    <row r="242" spans="1:75" x14ac:dyDescent="0.3">
      <c r="A242">
        <v>241</v>
      </c>
      <c r="B242" t="s">
        <v>704</v>
      </c>
      <c r="C242" t="s">
        <v>359</v>
      </c>
      <c r="D242">
        <v>3</v>
      </c>
      <c r="E242" t="s">
        <v>908</v>
      </c>
      <c r="F242">
        <v>7.4</v>
      </c>
      <c r="G242">
        <v>24</v>
      </c>
      <c r="H242" s="1">
        <v>30296</v>
      </c>
      <c r="I242">
        <v>8</v>
      </c>
      <c r="J242" t="s">
        <v>465</v>
      </c>
      <c r="K242" t="s">
        <v>909</v>
      </c>
      <c r="L242" t="s">
        <v>80</v>
      </c>
      <c r="M242" t="s">
        <v>125</v>
      </c>
      <c r="N242" t="s">
        <v>222</v>
      </c>
      <c r="O242" t="s">
        <v>836</v>
      </c>
      <c r="P242">
        <v>1</v>
      </c>
      <c r="Q242">
        <v>1</v>
      </c>
      <c r="U242">
        <v>0</v>
      </c>
      <c r="V242">
        <v>0</v>
      </c>
      <c r="Z242">
        <v>0</v>
      </c>
      <c r="AA242">
        <v>0</v>
      </c>
      <c r="AE242">
        <v>0</v>
      </c>
      <c r="AF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P242" t="s">
        <v>84</v>
      </c>
      <c r="AQ242" t="s">
        <v>85</v>
      </c>
      <c r="AR242">
        <v>0</v>
      </c>
      <c r="AW242">
        <v>0</v>
      </c>
      <c r="AX242" t="s">
        <v>713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V242" t="s">
        <v>91</v>
      </c>
      <c r="BW242" t="s">
        <v>92</v>
      </c>
    </row>
    <row r="243" spans="1:75" x14ac:dyDescent="0.3">
      <c r="A243">
        <v>242</v>
      </c>
      <c r="B243" t="s">
        <v>704</v>
      </c>
      <c r="C243" t="s">
        <v>359</v>
      </c>
      <c r="D243">
        <v>3</v>
      </c>
      <c r="E243" t="s">
        <v>910</v>
      </c>
      <c r="F243">
        <v>6.8</v>
      </c>
      <c r="G243">
        <v>26</v>
      </c>
      <c r="H243" s="1">
        <v>30304</v>
      </c>
      <c r="I243">
        <v>8</v>
      </c>
      <c r="J243" t="s">
        <v>465</v>
      </c>
      <c r="Q243">
        <v>0</v>
      </c>
      <c r="U243">
        <v>0</v>
      </c>
      <c r="V243">
        <v>0</v>
      </c>
      <c r="Z243">
        <v>0</v>
      </c>
      <c r="AA243">
        <v>0</v>
      </c>
      <c r="AE243">
        <v>0</v>
      </c>
      <c r="AF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P243" t="s">
        <v>176</v>
      </c>
      <c r="AQ243" t="s">
        <v>85</v>
      </c>
      <c r="AR243">
        <v>0</v>
      </c>
      <c r="AW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3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1</v>
      </c>
      <c r="BQ243">
        <v>0</v>
      </c>
      <c r="BR243">
        <v>0</v>
      </c>
      <c r="BV243" t="s">
        <v>91</v>
      </c>
      <c r="BW243" t="s">
        <v>92</v>
      </c>
    </row>
    <row r="244" spans="1:75" x14ac:dyDescent="0.3">
      <c r="A244">
        <v>243</v>
      </c>
      <c r="B244" t="s">
        <v>704</v>
      </c>
      <c r="C244" t="s">
        <v>359</v>
      </c>
      <c r="D244">
        <v>3</v>
      </c>
      <c r="E244" t="s">
        <v>911</v>
      </c>
      <c r="F244">
        <v>6.8</v>
      </c>
      <c r="G244">
        <v>26</v>
      </c>
      <c r="H244" s="1">
        <v>30304</v>
      </c>
      <c r="I244">
        <v>8</v>
      </c>
      <c r="J244" t="s">
        <v>465</v>
      </c>
      <c r="K244" t="s">
        <v>912</v>
      </c>
      <c r="L244" t="s">
        <v>80</v>
      </c>
      <c r="M244" t="s">
        <v>125</v>
      </c>
      <c r="N244" t="s">
        <v>132</v>
      </c>
      <c r="O244" t="s">
        <v>565</v>
      </c>
      <c r="P244">
        <v>0</v>
      </c>
      <c r="Q244">
        <v>1</v>
      </c>
      <c r="U244">
        <v>1</v>
      </c>
      <c r="V244">
        <v>1</v>
      </c>
      <c r="Z244">
        <v>0</v>
      </c>
      <c r="AA244">
        <v>0</v>
      </c>
      <c r="AE244">
        <v>0</v>
      </c>
      <c r="AF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P244" t="s">
        <v>186</v>
      </c>
      <c r="AQ244" t="s">
        <v>85</v>
      </c>
      <c r="AR244">
        <v>1</v>
      </c>
      <c r="AS244">
        <v>0</v>
      </c>
      <c r="AT244">
        <v>1</v>
      </c>
      <c r="AU244" t="s">
        <v>913</v>
      </c>
      <c r="AV244" t="s">
        <v>80</v>
      </c>
      <c r="AW244">
        <v>1</v>
      </c>
      <c r="AX244" t="s">
        <v>183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V244" t="s">
        <v>91</v>
      </c>
      <c r="BW244" t="s">
        <v>92</v>
      </c>
    </row>
    <row r="245" spans="1:75" x14ac:dyDescent="0.3">
      <c r="A245">
        <v>244</v>
      </c>
      <c r="B245" t="s">
        <v>914</v>
      </c>
      <c r="C245" t="s">
        <v>359</v>
      </c>
      <c r="D245">
        <v>1</v>
      </c>
      <c r="E245" t="s">
        <v>915</v>
      </c>
      <c r="F245">
        <v>7.4</v>
      </c>
      <c r="G245">
        <v>27</v>
      </c>
      <c r="H245" s="1">
        <v>30569</v>
      </c>
      <c r="I245">
        <v>11</v>
      </c>
      <c r="J245" t="s">
        <v>465</v>
      </c>
      <c r="K245" t="s">
        <v>916</v>
      </c>
      <c r="L245" t="s">
        <v>80</v>
      </c>
      <c r="M245" t="s">
        <v>106</v>
      </c>
      <c r="N245" t="s">
        <v>917</v>
      </c>
      <c r="O245" t="s">
        <v>96</v>
      </c>
      <c r="P245">
        <v>0</v>
      </c>
      <c r="Q245">
        <v>1</v>
      </c>
      <c r="S245">
        <v>0</v>
      </c>
      <c r="U245">
        <v>0</v>
      </c>
      <c r="V245">
        <v>0</v>
      </c>
      <c r="X245">
        <v>1</v>
      </c>
      <c r="Z245">
        <v>0</v>
      </c>
      <c r="AA245">
        <v>0</v>
      </c>
      <c r="AC245">
        <v>0</v>
      </c>
      <c r="AE245">
        <v>0</v>
      </c>
      <c r="AF245">
        <v>1</v>
      </c>
      <c r="AH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P245" t="s">
        <v>97</v>
      </c>
      <c r="AQ245" t="s">
        <v>535</v>
      </c>
      <c r="AR245">
        <v>2</v>
      </c>
      <c r="AS245">
        <v>0</v>
      </c>
      <c r="AT245">
        <v>1</v>
      </c>
      <c r="AU245" t="s">
        <v>918</v>
      </c>
      <c r="AV245" t="s">
        <v>80</v>
      </c>
      <c r="AW245">
        <v>1</v>
      </c>
      <c r="AX245" t="s">
        <v>87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3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0</v>
      </c>
      <c r="BT245" t="s">
        <v>193</v>
      </c>
      <c r="BV245" t="s">
        <v>91</v>
      </c>
      <c r="BW245" t="s">
        <v>92</v>
      </c>
    </row>
    <row r="246" spans="1:75" x14ac:dyDescent="0.3">
      <c r="A246">
        <v>245</v>
      </c>
      <c r="B246" t="s">
        <v>914</v>
      </c>
      <c r="C246" t="s">
        <v>359</v>
      </c>
      <c r="D246">
        <v>1</v>
      </c>
      <c r="E246" t="s">
        <v>919</v>
      </c>
      <c r="F246">
        <v>7.4</v>
      </c>
      <c r="G246">
        <v>27</v>
      </c>
      <c r="H246" s="1">
        <v>30569</v>
      </c>
      <c r="I246">
        <v>11</v>
      </c>
      <c r="J246" t="s">
        <v>465</v>
      </c>
      <c r="K246" t="s">
        <v>920</v>
      </c>
      <c r="L246" t="s">
        <v>167</v>
      </c>
      <c r="M246" t="s">
        <v>921</v>
      </c>
      <c r="N246" t="s">
        <v>922</v>
      </c>
      <c r="O246" t="s">
        <v>923</v>
      </c>
      <c r="P246">
        <v>0</v>
      </c>
      <c r="Q246">
        <v>2</v>
      </c>
      <c r="S246">
        <v>0</v>
      </c>
      <c r="U246">
        <v>0</v>
      </c>
      <c r="V246">
        <v>1</v>
      </c>
      <c r="X246">
        <v>0</v>
      </c>
      <c r="Z246">
        <v>0</v>
      </c>
      <c r="AA246">
        <v>0</v>
      </c>
      <c r="AC246">
        <v>1</v>
      </c>
      <c r="AE246">
        <v>0</v>
      </c>
      <c r="AF246">
        <v>0</v>
      </c>
      <c r="AH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P246" t="s">
        <v>101</v>
      </c>
      <c r="AQ246" t="s">
        <v>567</v>
      </c>
      <c r="AR246">
        <v>2</v>
      </c>
      <c r="AS246">
        <v>0</v>
      </c>
      <c r="AT246">
        <v>1</v>
      </c>
      <c r="AU246" t="s">
        <v>924</v>
      </c>
      <c r="AV246" t="s">
        <v>80</v>
      </c>
      <c r="AW246">
        <v>1</v>
      </c>
      <c r="AX246" t="s">
        <v>103</v>
      </c>
      <c r="BA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1</v>
      </c>
      <c r="BQ246">
        <v>0</v>
      </c>
      <c r="BR246">
        <v>0</v>
      </c>
      <c r="BT246" t="s">
        <v>193</v>
      </c>
      <c r="BV246" t="s">
        <v>91</v>
      </c>
      <c r="BW246" t="s">
        <v>92</v>
      </c>
    </row>
    <row r="247" spans="1:75" x14ac:dyDescent="0.3">
      <c r="A247">
        <v>246</v>
      </c>
      <c r="B247" t="s">
        <v>914</v>
      </c>
      <c r="C247" t="s">
        <v>359</v>
      </c>
      <c r="D247">
        <v>1</v>
      </c>
      <c r="E247" t="s">
        <v>925</v>
      </c>
      <c r="F247">
        <v>7.5</v>
      </c>
      <c r="G247">
        <v>21</v>
      </c>
      <c r="H247" s="1">
        <v>30569</v>
      </c>
      <c r="I247">
        <v>11</v>
      </c>
      <c r="J247" t="s">
        <v>465</v>
      </c>
      <c r="K247" t="s">
        <v>926</v>
      </c>
      <c r="L247" t="s">
        <v>927</v>
      </c>
      <c r="M247" t="s">
        <v>928</v>
      </c>
      <c r="N247" t="s">
        <v>929</v>
      </c>
      <c r="O247" t="s">
        <v>930</v>
      </c>
      <c r="P247">
        <v>1</v>
      </c>
      <c r="Q247">
        <v>6</v>
      </c>
      <c r="S247">
        <v>0</v>
      </c>
      <c r="U247">
        <v>0</v>
      </c>
      <c r="V247">
        <v>0</v>
      </c>
      <c r="X247">
        <v>0</v>
      </c>
      <c r="Z247">
        <v>0</v>
      </c>
      <c r="AA247">
        <v>0</v>
      </c>
      <c r="AC247">
        <v>0</v>
      </c>
      <c r="AE247">
        <v>0</v>
      </c>
      <c r="AF247">
        <v>0</v>
      </c>
      <c r="AH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P247" t="s">
        <v>176</v>
      </c>
      <c r="AQ247" t="s">
        <v>85</v>
      </c>
      <c r="AR247">
        <v>0</v>
      </c>
      <c r="AW247">
        <v>0</v>
      </c>
      <c r="AX247" t="s">
        <v>724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3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T247" t="s">
        <v>193</v>
      </c>
      <c r="BV247" t="s">
        <v>91</v>
      </c>
      <c r="BW247" t="s">
        <v>92</v>
      </c>
    </row>
    <row r="248" spans="1:75" x14ac:dyDescent="0.3">
      <c r="A248">
        <v>247</v>
      </c>
      <c r="B248" t="s">
        <v>914</v>
      </c>
      <c r="C248" t="s">
        <v>359</v>
      </c>
      <c r="D248">
        <v>1</v>
      </c>
      <c r="E248" t="s">
        <v>931</v>
      </c>
      <c r="F248">
        <v>7.5</v>
      </c>
      <c r="G248">
        <v>21</v>
      </c>
      <c r="H248" s="1">
        <v>30569</v>
      </c>
      <c r="I248">
        <v>11</v>
      </c>
      <c r="J248" t="s">
        <v>465</v>
      </c>
      <c r="K248" t="s">
        <v>932</v>
      </c>
      <c r="L248" t="s">
        <v>80</v>
      </c>
      <c r="M248" t="s">
        <v>81</v>
      </c>
      <c r="N248" t="s">
        <v>132</v>
      </c>
      <c r="O248" t="s">
        <v>933</v>
      </c>
      <c r="P248">
        <v>0</v>
      </c>
      <c r="Q248">
        <v>1</v>
      </c>
      <c r="S248">
        <v>0</v>
      </c>
      <c r="U248">
        <v>0</v>
      </c>
      <c r="V248">
        <v>0</v>
      </c>
      <c r="X248">
        <v>0</v>
      </c>
      <c r="Z248">
        <v>0</v>
      </c>
      <c r="AA248">
        <v>0</v>
      </c>
      <c r="AC248">
        <v>1</v>
      </c>
      <c r="AE248">
        <v>0</v>
      </c>
      <c r="AF248">
        <v>0</v>
      </c>
      <c r="AH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P248" t="s">
        <v>116</v>
      </c>
      <c r="AQ248" t="s">
        <v>85</v>
      </c>
      <c r="AR248">
        <v>4</v>
      </c>
      <c r="AS248">
        <v>0</v>
      </c>
      <c r="AT248">
        <v>1</v>
      </c>
      <c r="AU248" t="s">
        <v>934</v>
      </c>
      <c r="AV248" t="s">
        <v>80</v>
      </c>
      <c r="AW248">
        <v>1</v>
      </c>
      <c r="AX248" t="s">
        <v>87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4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1</v>
      </c>
      <c r="BQ248">
        <v>0</v>
      </c>
      <c r="BR248">
        <v>0</v>
      </c>
      <c r="BT248" t="s">
        <v>193</v>
      </c>
      <c r="BV248" t="s">
        <v>91</v>
      </c>
      <c r="BW248" t="s">
        <v>92</v>
      </c>
    </row>
    <row r="249" spans="1:75" x14ac:dyDescent="0.3">
      <c r="A249">
        <v>248</v>
      </c>
      <c r="B249" t="s">
        <v>914</v>
      </c>
      <c r="C249" t="s">
        <v>359</v>
      </c>
      <c r="D249">
        <v>1</v>
      </c>
      <c r="E249" t="s">
        <v>935</v>
      </c>
      <c r="F249">
        <v>7.5</v>
      </c>
      <c r="G249">
        <v>17</v>
      </c>
      <c r="H249" s="1">
        <v>30576</v>
      </c>
      <c r="I249">
        <v>11</v>
      </c>
      <c r="J249" t="s">
        <v>465</v>
      </c>
      <c r="K249" t="s">
        <v>936</v>
      </c>
      <c r="L249" t="s">
        <v>80</v>
      </c>
      <c r="M249" t="s">
        <v>125</v>
      </c>
      <c r="N249" t="s">
        <v>222</v>
      </c>
      <c r="O249" t="s">
        <v>836</v>
      </c>
      <c r="P249">
        <v>0</v>
      </c>
      <c r="Q249">
        <v>1</v>
      </c>
      <c r="S249">
        <v>1</v>
      </c>
      <c r="U249">
        <v>0</v>
      </c>
      <c r="V249">
        <v>0</v>
      </c>
      <c r="X249">
        <v>0</v>
      </c>
      <c r="Z249">
        <v>0</v>
      </c>
      <c r="AA249">
        <v>0</v>
      </c>
      <c r="AC249">
        <v>0</v>
      </c>
      <c r="AE249">
        <v>0</v>
      </c>
      <c r="AF249">
        <v>0</v>
      </c>
      <c r="AH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P249" t="s">
        <v>176</v>
      </c>
      <c r="AQ249" t="s">
        <v>489</v>
      </c>
      <c r="AR249">
        <v>2</v>
      </c>
      <c r="AS249">
        <v>0</v>
      </c>
      <c r="AT249">
        <v>1</v>
      </c>
      <c r="AU249" t="s">
        <v>937</v>
      </c>
      <c r="AV249" t="s">
        <v>80</v>
      </c>
      <c r="AW249">
        <v>1</v>
      </c>
      <c r="AX249" t="s">
        <v>183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</v>
      </c>
      <c r="BK249">
        <v>0</v>
      </c>
      <c r="BL249">
        <v>2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T249" t="s">
        <v>193</v>
      </c>
      <c r="BV249" t="s">
        <v>91</v>
      </c>
      <c r="BW249" t="s">
        <v>92</v>
      </c>
    </row>
    <row r="250" spans="1:75" x14ac:dyDescent="0.3">
      <c r="A250">
        <v>249</v>
      </c>
      <c r="B250" t="s">
        <v>914</v>
      </c>
      <c r="C250" t="s">
        <v>359</v>
      </c>
      <c r="D250">
        <v>1</v>
      </c>
      <c r="E250" t="s">
        <v>938</v>
      </c>
      <c r="F250">
        <v>7.5</v>
      </c>
      <c r="G250">
        <v>17</v>
      </c>
      <c r="H250" s="1">
        <v>30576</v>
      </c>
      <c r="I250">
        <v>11</v>
      </c>
      <c r="J250" t="s">
        <v>465</v>
      </c>
      <c r="K250" t="s">
        <v>479</v>
      </c>
      <c r="L250" t="s">
        <v>80</v>
      </c>
      <c r="M250" t="s">
        <v>125</v>
      </c>
      <c r="N250" t="s">
        <v>479</v>
      </c>
      <c r="O250" t="s">
        <v>479</v>
      </c>
      <c r="P250">
        <v>0</v>
      </c>
      <c r="Q250">
        <v>1</v>
      </c>
      <c r="S250">
        <v>0</v>
      </c>
      <c r="U250">
        <v>0</v>
      </c>
      <c r="V250">
        <v>1</v>
      </c>
      <c r="X250">
        <v>0</v>
      </c>
      <c r="Z250">
        <v>0</v>
      </c>
      <c r="AA250">
        <v>0</v>
      </c>
      <c r="AC250">
        <v>1</v>
      </c>
      <c r="AE250">
        <v>0</v>
      </c>
      <c r="AF250">
        <v>0</v>
      </c>
      <c r="AH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P250" t="s">
        <v>218</v>
      </c>
      <c r="AQ250" t="s">
        <v>376</v>
      </c>
      <c r="AR250">
        <v>1</v>
      </c>
      <c r="AS250">
        <v>0</v>
      </c>
      <c r="AT250">
        <v>1</v>
      </c>
      <c r="AU250" t="s">
        <v>939</v>
      </c>
      <c r="AV250" t="s">
        <v>80</v>
      </c>
      <c r="AW250">
        <v>1</v>
      </c>
      <c r="AX250" t="s">
        <v>103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T250" t="s">
        <v>193</v>
      </c>
      <c r="BV250" t="s">
        <v>91</v>
      </c>
      <c r="BW250" t="s">
        <v>92</v>
      </c>
    </row>
    <row r="251" spans="1:75" x14ac:dyDescent="0.3">
      <c r="A251">
        <v>250</v>
      </c>
      <c r="B251" t="s">
        <v>914</v>
      </c>
      <c r="C251" t="s">
        <v>359</v>
      </c>
      <c r="D251">
        <v>1</v>
      </c>
      <c r="E251" t="s">
        <v>940</v>
      </c>
      <c r="F251">
        <v>7.7</v>
      </c>
      <c r="G251">
        <v>20</v>
      </c>
      <c r="H251" s="1">
        <v>30576</v>
      </c>
      <c r="I251">
        <v>11</v>
      </c>
      <c r="J251" t="s">
        <v>465</v>
      </c>
      <c r="K251" t="s">
        <v>941</v>
      </c>
      <c r="L251" t="s">
        <v>80</v>
      </c>
      <c r="M251" t="s">
        <v>81</v>
      </c>
      <c r="N251" t="s">
        <v>132</v>
      </c>
      <c r="O251" t="s">
        <v>942</v>
      </c>
      <c r="P251">
        <v>0</v>
      </c>
      <c r="Q251">
        <v>1</v>
      </c>
      <c r="S251">
        <v>0</v>
      </c>
      <c r="U251">
        <v>0</v>
      </c>
      <c r="V251">
        <v>0</v>
      </c>
      <c r="X251">
        <v>0</v>
      </c>
      <c r="Z251">
        <v>0</v>
      </c>
      <c r="AA251">
        <v>0</v>
      </c>
      <c r="AC251">
        <v>1</v>
      </c>
      <c r="AE251">
        <v>0</v>
      </c>
      <c r="AF251">
        <v>0</v>
      </c>
      <c r="AH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P251" t="s">
        <v>84</v>
      </c>
      <c r="AQ251" t="s">
        <v>85</v>
      </c>
      <c r="AR251">
        <v>3</v>
      </c>
      <c r="AS251">
        <v>0</v>
      </c>
      <c r="AT251">
        <v>1</v>
      </c>
      <c r="AU251" t="s">
        <v>943</v>
      </c>
      <c r="AV251" t="s">
        <v>80</v>
      </c>
      <c r="AW251">
        <v>1</v>
      </c>
      <c r="AX251" t="s">
        <v>87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T251" t="s">
        <v>193</v>
      </c>
      <c r="BV251" t="s">
        <v>91</v>
      </c>
      <c r="BW251" t="s">
        <v>92</v>
      </c>
    </row>
    <row r="252" spans="1:75" x14ac:dyDescent="0.3">
      <c r="A252">
        <v>251</v>
      </c>
      <c r="B252" t="s">
        <v>914</v>
      </c>
      <c r="C252" t="s">
        <v>359</v>
      </c>
      <c r="D252">
        <v>1</v>
      </c>
      <c r="E252" t="s">
        <v>944</v>
      </c>
      <c r="F252">
        <v>7.7</v>
      </c>
      <c r="G252">
        <v>20</v>
      </c>
      <c r="H252" s="1">
        <v>30576</v>
      </c>
      <c r="I252">
        <v>11</v>
      </c>
      <c r="J252" t="s">
        <v>465</v>
      </c>
      <c r="K252" t="s">
        <v>945</v>
      </c>
      <c r="L252" t="s">
        <v>80</v>
      </c>
      <c r="M252" t="s">
        <v>125</v>
      </c>
      <c r="N252" t="s">
        <v>132</v>
      </c>
      <c r="O252" t="s">
        <v>832</v>
      </c>
      <c r="P252">
        <v>0</v>
      </c>
      <c r="Q252">
        <v>1</v>
      </c>
      <c r="S252">
        <v>0</v>
      </c>
      <c r="U252">
        <v>0</v>
      </c>
      <c r="V252">
        <v>1</v>
      </c>
      <c r="X252">
        <v>0</v>
      </c>
      <c r="Z252">
        <v>0</v>
      </c>
      <c r="AA252">
        <v>0</v>
      </c>
      <c r="AC252">
        <v>0</v>
      </c>
      <c r="AE252">
        <v>0</v>
      </c>
      <c r="AF252">
        <v>0</v>
      </c>
      <c r="AH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P252" t="s">
        <v>144</v>
      </c>
      <c r="AQ252" t="s">
        <v>85</v>
      </c>
      <c r="AR252">
        <v>3</v>
      </c>
      <c r="AS252">
        <v>0</v>
      </c>
      <c r="AT252">
        <v>1</v>
      </c>
      <c r="AU252" t="s">
        <v>946</v>
      </c>
      <c r="AV252" t="s">
        <v>80</v>
      </c>
      <c r="AW252">
        <v>1</v>
      </c>
      <c r="AX252" t="s">
        <v>87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T252" t="s">
        <v>193</v>
      </c>
      <c r="BV252" t="s">
        <v>91</v>
      </c>
      <c r="BW252" t="s">
        <v>92</v>
      </c>
    </row>
    <row r="253" spans="1:75" x14ac:dyDescent="0.3">
      <c r="A253">
        <v>252</v>
      </c>
      <c r="B253" t="s">
        <v>914</v>
      </c>
      <c r="C253" t="s">
        <v>359</v>
      </c>
      <c r="D253">
        <v>1</v>
      </c>
      <c r="E253" t="s">
        <v>947</v>
      </c>
      <c r="F253">
        <v>7.2</v>
      </c>
      <c r="G253">
        <v>18</v>
      </c>
      <c r="H253" s="1">
        <v>30583</v>
      </c>
      <c r="I253">
        <v>11</v>
      </c>
      <c r="J253" t="s">
        <v>465</v>
      </c>
      <c r="K253" t="s">
        <v>948</v>
      </c>
      <c r="L253" t="s">
        <v>167</v>
      </c>
      <c r="M253" t="s">
        <v>269</v>
      </c>
      <c r="N253" t="s">
        <v>949</v>
      </c>
      <c r="O253" t="s">
        <v>950</v>
      </c>
      <c r="P253">
        <v>0</v>
      </c>
      <c r="Q253">
        <v>2</v>
      </c>
      <c r="S253">
        <v>0</v>
      </c>
      <c r="U253">
        <v>0</v>
      </c>
      <c r="V253">
        <v>0</v>
      </c>
      <c r="X253">
        <v>1</v>
      </c>
      <c r="Z253">
        <v>1</v>
      </c>
      <c r="AA253">
        <v>1</v>
      </c>
      <c r="AC253">
        <v>0</v>
      </c>
      <c r="AE253">
        <v>0</v>
      </c>
      <c r="AF253">
        <v>0</v>
      </c>
      <c r="AH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P253" t="s">
        <v>218</v>
      </c>
      <c r="AQ253" t="s">
        <v>488</v>
      </c>
      <c r="AR253">
        <v>2</v>
      </c>
      <c r="AS253">
        <v>0</v>
      </c>
      <c r="AT253">
        <v>1</v>
      </c>
      <c r="AU253" t="s">
        <v>951</v>
      </c>
      <c r="AV253" t="s">
        <v>80</v>
      </c>
      <c r="AW253">
        <v>1</v>
      </c>
      <c r="AX253" t="s">
        <v>199</v>
      </c>
      <c r="BA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1</v>
      </c>
      <c r="BQ253">
        <v>0</v>
      </c>
      <c r="BR253">
        <v>0</v>
      </c>
      <c r="BT253" t="s">
        <v>193</v>
      </c>
      <c r="BV253" t="s">
        <v>91</v>
      </c>
      <c r="BW253" t="s">
        <v>92</v>
      </c>
    </row>
    <row r="254" spans="1:75" x14ac:dyDescent="0.3">
      <c r="A254">
        <v>253</v>
      </c>
      <c r="B254" t="s">
        <v>914</v>
      </c>
      <c r="C254" t="s">
        <v>359</v>
      </c>
      <c r="D254">
        <v>1</v>
      </c>
      <c r="E254" t="s">
        <v>952</v>
      </c>
      <c r="F254">
        <v>7.2</v>
      </c>
      <c r="G254">
        <v>18</v>
      </c>
      <c r="H254" s="1">
        <v>30583</v>
      </c>
      <c r="I254">
        <v>11</v>
      </c>
      <c r="J254" t="s">
        <v>465</v>
      </c>
      <c r="K254" t="s">
        <v>953</v>
      </c>
      <c r="L254" t="s">
        <v>954</v>
      </c>
      <c r="M254" t="s">
        <v>955</v>
      </c>
      <c r="N254" t="s">
        <v>956</v>
      </c>
      <c r="O254" t="s">
        <v>294</v>
      </c>
      <c r="P254">
        <v>0</v>
      </c>
      <c r="Q254">
        <v>4</v>
      </c>
      <c r="S254">
        <v>0</v>
      </c>
      <c r="U254">
        <v>0</v>
      </c>
      <c r="V254">
        <v>0</v>
      </c>
      <c r="X254">
        <v>0</v>
      </c>
      <c r="Z254">
        <v>0</v>
      </c>
      <c r="AA254">
        <v>0</v>
      </c>
      <c r="AC254">
        <v>0</v>
      </c>
      <c r="AE254">
        <v>0</v>
      </c>
      <c r="AF254">
        <v>0</v>
      </c>
      <c r="AH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P254" t="s">
        <v>101</v>
      </c>
      <c r="AQ254" t="s">
        <v>567</v>
      </c>
      <c r="AR254">
        <v>3</v>
      </c>
      <c r="AS254">
        <v>0</v>
      </c>
      <c r="AT254">
        <v>1</v>
      </c>
      <c r="AU254" t="s">
        <v>957</v>
      </c>
      <c r="AV254" t="s">
        <v>167</v>
      </c>
      <c r="AW254">
        <v>2</v>
      </c>
      <c r="AX254" t="s">
        <v>111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T254" t="s">
        <v>193</v>
      </c>
      <c r="BV254" t="s">
        <v>91</v>
      </c>
      <c r="BW254" t="s">
        <v>92</v>
      </c>
    </row>
    <row r="255" spans="1:75" x14ac:dyDescent="0.3">
      <c r="A255">
        <v>254</v>
      </c>
      <c r="B255" t="s">
        <v>914</v>
      </c>
      <c r="C255" t="s">
        <v>359</v>
      </c>
      <c r="D255">
        <v>1</v>
      </c>
      <c r="E255" t="s">
        <v>958</v>
      </c>
      <c r="F255">
        <v>7.5</v>
      </c>
      <c r="G255">
        <v>15</v>
      </c>
      <c r="H255" s="1">
        <v>30590</v>
      </c>
      <c r="I255">
        <v>11</v>
      </c>
      <c r="J255" t="s">
        <v>465</v>
      </c>
      <c r="K255" t="s">
        <v>959</v>
      </c>
      <c r="L255" t="s">
        <v>80</v>
      </c>
      <c r="M255" t="s">
        <v>125</v>
      </c>
      <c r="N255" t="s">
        <v>132</v>
      </c>
      <c r="O255" t="s">
        <v>564</v>
      </c>
      <c r="P255">
        <v>0</v>
      </c>
      <c r="Q255">
        <v>1</v>
      </c>
      <c r="S255">
        <v>0</v>
      </c>
      <c r="U255">
        <v>0</v>
      </c>
      <c r="V255">
        <v>0</v>
      </c>
      <c r="X255">
        <v>0</v>
      </c>
      <c r="Z255">
        <v>0</v>
      </c>
      <c r="AA255">
        <v>0</v>
      </c>
      <c r="AC255">
        <v>1</v>
      </c>
      <c r="AE255">
        <v>0</v>
      </c>
      <c r="AF255">
        <v>0</v>
      </c>
      <c r="AH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P255" t="s">
        <v>176</v>
      </c>
      <c r="AQ255" t="s">
        <v>495</v>
      </c>
      <c r="AR255">
        <v>3</v>
      </c>
      <c r="AS255">
        <v>0</v>
      </c>
      <c r="AT255">
        <v>1</v>
      </c>
      <c r="AU255" t="s">
        <v>960</v>
      </c>
      <c r="AV255" t="s">
        <v>80</v>
      </c>
      <c r="AW255">
        <v>1</v>
      </c>
      <c r="AX255" t="s">
        <v>111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T255" t="s">
        <v>193</v>
      </c>
      <c r="BV255" t="s">
        <v>91</v>
      </c>
      <c r="BW255" t="s">
        <v>92</v>
      </c>
    </row>
    <row r="256" spans="1:75" x14ac:dyDescent="0.3">
      <c r="A256">
        <v>255</v>
      </c>
      <c r="B256" t="s">
        <v>914</v>
      </c>
      <c r="C256" t="s">
        <v>359</v>
      </c>
      <c r="D256">
        <v>1</v>
      </c>
      <c r="E256" t="s">
        <v>961</v>
      </c>
      <c r="F256">
        <v>7.5</v>
      </c>
      <c r="G256">
        <v>15</v>
      </c>
      <c r="H256" s="1">
        <v>30590</v>
      </c>
      <c r="I256">
        <v>11</v>
      </c>
      <c r="J256" t="s">
        <v>465</v>
      </c>
      <c r="Q256">
        <v>0</v>
      </c>
      <c r="S256">
        <v>0</v>
      </c>
      <c r="U256">
        <v>0</v>
      </c>
      <c r="V256">
        <v>1</v>
      </c>
      <c r="X256">
        <v>0</v>
      </c>
      <c r="Z256">
        <v>0</v>
      </c>
      <c r="AA256">
        <v>0</v>
      </c>
      <c r="AC256">
        <v>1</v>
      </c>
      <c r="AE256">
        <v>1</v>
      </c>
      <c r="AF256">
        <v>0</v>
      </c>
      <c r="AH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P256" t="s">
        <v>84</v>
      </c>
      <c r="AQ256" t="s">
        <v>85</v>
      </c>
      <c r="AR256">
        <v>3</v>
      </c>
      <c r="AS256">
        <v>0</v>
      </c>
      <c r="AT256">
        <v>1</v>
      </c>
      <c r="AU256" t="s">
        <v>962</v>
      </c>
      <c r="AV256" t="s">
        <v>80</v>
      </c>
      <c r="AW256">
        <v>1</v>
      </c>
      <c r="AX256" t="s">
        <v>87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</v>
      </c>
      <c r="BK256">
        <v>0</v>
      </c>
      <c r="BL256">
        <v>1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T256" t="s">
        <v>193</v>
      </c>
      <c r="BV256" t="s">
        <v>91</v>
      </c>
      <c r="BW256" t="s">
        <v>92</v>
      </c>
    </row>
    <row r="257" spans="1:75" x14ac:dyDescent="0.3">
      <c r="A257">
        <v>256</v>
      </c>
      <c r="B257" t="s">
        <v>914</v>
      </c>
      <c r="C257" t="s">
        <v>359</v>
      </c>
      <c r="D257">
        <v>1</v>
      </c>
      <c r="E257" t="s">
        <v>963</v>
      </c>
      <c r="F257">
        <v>7.3</v>
      </c>
      <c r="G257">
        <v>15</v>
      </c>
      <c r="H257" s="1">
        <v>30597</v>
      </c>
      <c r="I257">
        <v>11</v>
      </c>
      <c r="J257" t="s">
        <v>465</v>
      </c>
      <c r="K257" t="s">
        <v>964</v>
      </c>
      <c r="L257" t="s">
        <v>167</v>
      </c>
      <c r="M257" t="s">
        <v>816</v>
      </c>
      <c r="N257" t="s">
        <v>965</v>
      </c>
      <c r="O257" t="s">
        <v>966</v>
      </c>
      <c r="P257">
        <v>1</v>
      </c>
      <c r="Q257">
        <v>2</v>
      </c>
      <c r="S257">
        <v>0</v>
      </c>
      <c r="U257">
        <v>0</v>
      </c>
      <c r="V257">
        <v>0</v>
      </c>
      <c r="X257">
        <v>0</v>
      </c>
      <c r="Z257">
        <v>0</v>
      </c>
      <c r="AA257">
        <v>0</v>
      </c>
      <c r="AC257">
        <v>0</v>
      </c>
      <c r="AE257">
        <v>0</v>
      </c>
      <c r="AF257">
        <v>0</v>
      </c>
      <c r="AH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P257" t="s">
        <v>176</v>
      </c>
      <c r="AQ257" t="s">
        <v>85</v>
      </c>
      <c r="AR257">
        <v>1</v>
      </c>
      <c r="AW257">
        <v>2</v>
      </c>
      <c r="AX257" t="s">
        <v>118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T257" t="s">
        <v>193</v>
      </c>
      <c r="BV257" t="s">
        <v>91</v>
      </c>
      <c r="BW257" t="s">
        <v>92</v>
      </c>
    </row>
    <row r="258" spans="1:75" x14ac:dyDescent="0.3">
      <c r="A258">
        <v>257</v>
      </c>
      <c r="B258" t="s">
        <v>914</v>
      </c>
      <c r="C258" t="s">
        <v>359</v>
      </c>
      <c r="D258">
        <v>1</v>
      </c>
      <c r="E258" t="s">
        <v>967</v>
      </c>
      <c r="F258">
        <v>7.3</v>
      </c>
      <c r="G258">
        <v>15</v>
      </c>
      <c r="H258" s="1">
        <v>30597</v>
      </c>
      <c r="I258">
        <v>11</v>
      </c>
      <c r="J258" t="s">
        <v>465</v>
      </c>
      <c r="K258" t="s">
        <v>968</v>
      </c>
      <c r="L258" t="s">
        <v>80</v>
      </c>
      <c r="M258" t="s">
        <v>95</v>
      </c>
      <c r="N258" t="s">
        <v>100</v>
      </c>
      <c r="O258" t="s">
        <v>96</v>
      </c>
      <c r="P258">
        <v>0</v>
      </c>
      <c r="Q258">
        <v>1</v>
      </c>
      <c r="S258">
        <v>0</v>
      </c>
      <c r="U258">
        <v>0</v>
      </c>
      <c r="V258">
        <v>1</v>
      </c>
      <c r="X258">
        <v>0</v>
      </c>
      <c r="Z258">
        <v>0</v>
      </c>
      <c r="AA258">
        <v>0</v>
      </c>
      <c r="AC258">
        <v>0</v>
      </c>
      <c r="AE258">
        <v>0</v>
      </c>
      <c r="AF258">
        <v>0</v>
      </c>
      <c r="AH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P258" t="s">
        <v>84</v>
      </c>
      <c r="AQ258" t="s">
        <v>85</v>
      </c>
      <c r="AR258">
        <v>3</v>
      </c>
      <c r="AS258">
        <v>0</v>
      </c>
      <c r="AT258">
        <v>1</v>
      </c>
      <c r="AU258" t="s">
        <v>969</v>
      </c>
      <c r="AV258" t="s">
        <v>80</v>
      </c>
      <c r="AW258">
        <v>1</v>
      </c>
      <c r="AX258" t="s">
        <v>118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1</v>
      </c>
      <c r="BQ258">
        <v>0</v>
      </c>
      <c r="BR258">
        <v>0</v>
      </c>
      <c r="BT258" t="s">
        <v>193</v>
      </c>
      <c r="BV258" t="s">
        <v>91</v>
      </c>
      <c r="BW258" t="s">
        <v>92</v>
      </c>
    </row>
    <row r="259" spans="1:75" x14ac:dyDescent="0.3">
      <c r="A259">
        <v>258</v>
      </c>
      <c r="B259" t="s">
        <v>914</v>
      </c>
      <c r="C259" t="s">
        <v>359</v>
      </c>
      <c r="D259">
        <v>1</v>
      </c>
      <c r="E259" t="s">
        <v>970</v>
      </c>
      <c r="F259">
        <v>7.1</v>
      </c>
      <c r="G259">
        <v>17</v>
      </c>
      <c r="H259" s="1">
        <v>30604</v>
      </c>
      <c r="I259">
        <v>11</v>
      </c>
      <c r="J259" t="s">
        <v>465</v>
      </c>
      <c r="Q259">
        <v>0</v>
      </c>
      <c r="S259">
        <v>0</v>
      </c>
      <c r="U259">
        <v>0</v>
      </c>
      <c r="V259">
        <v>0</v>
      </c>
      <c r="X259">
        <v>0</v>
      </c>
      <c r="Z259">
        <v>0</v>
      </c>
      <c r="AA259">
        <v>0</v>
      </c>
      <c r="AC259">
        <v>0</v>
      </c>
      <c r="AE259">
        <v>0</v>
      </c>
      <c r="AF259">
        <v>0</v>
      </c>
      <c r="AH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P259" t="s">
        <v>116</v>
      </c>
      <c r="AQ259" t="s">
        <v>109</v>
      </c>
      <c r="AR259">
        <v>1</v>
      </c>
      <c r="AS259">
        <v>0</v>
      </c>
      <c r="AT259">
        <v>0</v>
      </c>
      <c r="AU259" t="s">
        <v>971</v>
      </c>
      <c r="AV259" t="s">
        <v>80</v>
      </c>
      <c r="AW259">
        <v>1</v>
      </c>
      <c r="AX259" t="s">
        <v>754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</v>
      </c>
      <c r="BN259">
        <v>0</v>
      </c>
      <c r="BO259">
        <v>0</v>
      </c>
      <c r="BP259">
        <v>1</v>
      </c>
      <c r="BQ259">
        <v>0</v>
      </c>
      <c r="BR259">
        <v>0</v>
      </c>
      <c r="BT259" t="s">
        <v>193</v>
      </c>
      <c r="BV259" t="s">
        <v>91</v>
      </c>
      <c r="BW259" t="s">
        <v>92</v>
      </c>
    </row>
    <row r="260" spans="1:75" x14ac:dyDescent="0.3">
      <c r="A260">
        <v>259</v>
      </c>
      <c r="B260" t="s">
        <v>914</v>
      </c>
      <c r="C260" t="s">
        <v>359</v>
      </c>
      <c r="D260">
        <v>1</v>
      </c>
      <c r="E260" t="s">
        <v>972</v>
      </c>
      <c r="F260">
        <v>7.1</v>
      </c>
      <c r="G260">
        <v>17</v>
      </c>
      <c r="H260" s="1">
        <v>30604</v>
      </c>
      <c r="I260">
        <v>11</v>
      </c>
      <c r="J260" t="s">
        <v>465</v>
      </c>
      <c r="K260" t="s">
        <v>143</v>
      </c>
      <c r="L260" t="s">
        <v>80</v>
      </c>
      <c r="M260" t="s">
        <v>602</v>
      </c>
      <c r="N260" t="s">
        <v>143</v>
      </c>
      <c r="O260" t="s">
        <v>96</v>
      </c>
      <c r="P260">
        <v>0</v>
      </c>
      <c r="Q260">
        <v>1</v>
      </c>
      <c r="S260">
        <v>0</v>
      </c>
      <c r="U260">
        <v>1</v>
      </c>
      <c r="V260">
        <v>0</v>
      </c>
      <c r="X260">
        <v>0</v>
      </c>
      <c r="Z260">
        <v>0</v>
      </c>
      <c r="AA260">
        <v>0</v>
      </c>
      <c r="AC260">
        <v>1</v>
      </c>
      <c r="AE260">
        <v>0</v>
      </c>
      <c r="AF260">
        <v>0</v>
      </c>
      <c r="AH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P260" t="s">
        <v>176</v>
      </c>
      <c r="AQ260" t="s">
        <v>85</v>
      </c>
      <c r="AR260">
        <v>3</v>
      </c>
      <c r="AS260">
        <v>0</v>
      </c>
      <c r="AT260">
        <v>1</v>
      </c>
      <c r="AU260" t="s">
        <v>973</v>
      </c>
      <c r="AV260" t="s">
        <v>80</v>
      </c>
      <c r="AW260">
        <v>1</v>
      </c>
      <c r="AX260" t="s">
        <v>87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1</v>
      </c>
      <c r="BQ260">
        <v>0</v>
      </c>
      <c r="BR260">
        <v>0</v>
      </c>
      <c r="BT260" t="s">
        <v>193</v>
      </c>
      <c r="BV260" t="s">
        <v>91</v>
      </c>
      <c r="BW260" t="s">
        <v>92</v>
      </c>
    </row>
    <row r="261" spans="1:75" x14ac:dyDescent="0.3">
      <c r="A261">
        <v>260</v>
      </c>
      <c r="B261" t="s">
        <v>914</v>
      </c>
      <c r="C261" t="s">
        <v>359</v>
      </c>
      <c r="D261">
        <v>1</v>
      </c>
      <c r="E261" t="s">
        <v>974</v>
      </c>
      <c r="F261">
        <v>7.4</v>
      </c>
      <c r="G261">
        <v>18</v>
      </c>
      <c r="H261" s="1">
        <v>30618</v>
      </c>
      <c r="I261">
        <v>11</v>
      </c>
      <c r="J261" t="s">
        <v>465</v>
      </c>
      <c r="K261" t="s">
        <v>700</v>
      </c>
      <c r="L261" t="s">
        <v>80</v>
      </c>
      <c r="M261" t="s">
        <v>331</v>
      </c>
      <c r="N261" t="s">
        <v>700</v>
      </c>
      <c r="O261" t="s">
        <v>700</v>
      </c>
      <c r="P261">
        <v>0</v>
      </c>
      <c r="Q261">
        <v>1</v>
      </c>
      <c r="S261">
        <v>0</v>
      </c>
      <c r="U261">
        <v>0</v>
      </c>
      <c r="V261">
        <v>1</v>
      </c>
      <c r="X261">
        <v>0</v>
      </c>
      <c r="Z261">
        <v>0</v>
      </c>
      <c r="AA261">
        <v>0</v>
      </c>
      <c r="AC261">
        <v>1</v>
      </c>
      <c r="AE261">
        <v>0</v>
      </c>
      <c r="AF261">
        <v>0</v>
      </c>
      <c r="AH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P261" t="s">
        <v>176</v>
      </c>
      <c r="AQ261" t="s">
        <v>503</v>
      </c>
      <c r="AR261">
        <v>2</v>
      </c>
      <c r="AS261">
        <v>0</v>
      </c>
      <c r="AT261">
        <v>1</v>
      </c>
      <c r="AU261" t="s">
        <v>975</v>
      </c>
      <c r="AV261" t="s">
        <v>80</v>
      </c>
      <c r="AW261">
        <v>1</v>
      </c>
      <c r="AX261" t="s">
        <v>103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0</v>
      </c>
      <c r="BR261">
        <v>0</v>
      </c>
      <c r="BT261" t="s">
        <v>193</v>
      </c>
      <c r="BV261" t="s">
        <v>91</v>
      </c>
      <c r="BW261" t="s">
        <v>92</v>
      </c>
    </row>
    <row r="262" spans="1:75" x14ac:dyDescent="0.3">
      <c r="A262">
        <v>261</v>
      </c>
      <c r="B262" t="s">
        <v>914</v>
      </c>
      <c r="C262" t="s">
        <v>359</v>
      </c>
      <c r="D262">
        <v>1</v>
      </c>
      <c r="E262" t="s">
        <v>976</v>
      </c>
      <c r="F262">
        <v>7.4</v>
      </c>
      <c r="G262">
        <v>18</v>
      </c>
      <c r="H262" s="1">
        <v>30618</v>
      </c>
      <c r="I262">
        <v>11</v>
      </c>
      <c r="J262" t="s">
        <v>465</v>
      </c>
      <c r="K262" t="s">
        <v>977</v>
      </c>
      <c r="L262" t="s">
        <v>80</v>
      </c>
      <c r="M262" t="s">
        <v>95</v>
      </c>
      <c r="N262" t="s">
        <v>100</v>
      </c>
      <c r="O262" t="s">
        <v>96</v>
      </c>
      <c r="P262">
        <v>0</v>
      </c>
      <c r="Q262">
        <v>1</v>
      </c>
      <c r="S262">
        <v>1</v>
      </c>
      <c r="U262">
        <v>1</v>
      </c>
      <c r="V262">
        <v>1</v>
      </c>
      <c r="X262">
        <v>0</v>
      </c>
      <c r="Z262">
        <v>0</v>
      </c>
      <c r="AA262">
        <v>0</v>
      </c>
      <c r="AC262">
        <v>0</v>
      </c>
      <c r="AE262">
        <v>0</v>
      </c>
      <c r="AF262">
        <v>0</v>
      </c>
      <c r="AH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P262" t="s">
        <v>84</v>
      </c>
      <c r="AQ262" t="s">
        <v>85</v>
      </c>
      <c r="AR262">
        <v>4</v>
      </c>
      <c r="AS262">
        <v>0</v>
      </c>
      <c r="AT262">
        <v>1</v>
      </c>
      <c r="AU262" t="s">
        <v>978</v>
      </c>
      <c r="AV262" t="s">
        <v>80</v>
      </c>
      <c r="AW262">
        <v>1</v>
      </c>
      <c r="AX262" t="s">
        <v>118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</v>
      </c>
      <c r="BK262">
        <v>0</v>
      </c>
      <c r="BL262">
        <v>0</v>
      </c>
      <c r="BM262">
        <v>2</v>
      </c>
      <c r="BN262">
        <v>0</v>
      </c>
      <c r="BO262">
        <v>0</v>
      </c>
      <c r="BP262">
        <v>1</v>
      </c>
      <c r="BQ262">
        <v>0</v>
      </c>
      <c r="BR262">
        <v>0</v>
      </c>
      <c r="BT262" t="s">
        <v>193</v>
      </c>
      <c r="BV262" t="s">
        <v>91</v>
      </c>
      <c r="BW262" t="s">
        <v>92</v>
      </c>
    </row>
    <row r="263" spans="1:75" x14ac:dyDescent="0.3">
      <c r="A263">
        <v>262</v>
      </c>
      <c r="B263" t="s">
        <v>914</v>
      </c>
      <c r="C263" t="s">
        <v>359</v>
      </c>
      <c r="D263">
        <v>1</v>
      </c>
      <c r="E263" t="s">
        <v>979</v>
      </c>
      <c r="F263">
        <v>7.2</v>
      </c>
      <c r="G263">
        <v>20</v>
      </c>
      <c r="H263" s="1">
        <v>30625</v>
      </c>
      <c r="I263">
        <v>11</v>
      </c>
      <c r="J263" t="s">
        <v>465</v>
      </c>
      <c r="K263" t="s">
        <v>980</v>
      </c>
      <c r="L263" t="s">
        <v>80</v>
      </c>
      <c r="M263" t="s">
        <v>331</v>
      </c>
      <c r="N263" t="s">
        <v>980</v>
      </c>
      <c r="O263" t="s">
        <v>980</v>
      </c>
      <c r="P263">
        <v>0</v>
      </c>
      <c r="Q263">
        <v>1</v>
      </c>
      <c r="S263">
        <v>0</v>
      </c>
      <c r="U263">
        <v>0</v>
      </c>
      <c r="V263">
        <v>1</v>
      </c>
      <c r="X263">
        <v>1</v>
      </c>
      <c r="Z263">
        <v>0</v>
      </c>
      <c r="AA263">
        <v>0</v>
      </c>
      <c r="AC263">
        <v>0</v>
      </c>
      <c r="AE263">
        <v>0</v>
      </c>
      <c r="AF263">
        <v>0</v>
      </c>
      <c r="AH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P263" t="s">
        <v>176</v>
      </c>
      <c r="AQ263" t="s">
        <v>109</v>
      </c>
      <c r="AR263">
        <v>5</v>
      </c>
      <c r="AS263">
        <v>0</v>
      </c>
      <c r="AT263">
        <v>1</v>
      </c>
      <c r="AU263" t="s">
        <v>981</v>
      </c>
      <c r="AV263" t="s">
        <v>80</v>
      </c>
      <c r="AW263">
        <v>1</v>
      </c>
      <c r="AX263" t="s">
        <v>118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0</v>
      </c>
      <c r="BT263" t="s">
        <v>193</v>
      </c>
      <c r="BV263" t="s">
        <v>91</v>
      </c>
      <c r="BW263" t="s">
        <v>92</v>
      </c>
    </row>
    <row r="264" spans="1:75" x14ac:dyDescent="0.3">
      <c r="A264">
        <v>263</v>
      </c>
      <c r="B264" t="s">
        <v>914</v>
      </c>
      <c r="C264" t="s">
        <v>359</v>
      </c>
      <c r="D264">
        <v>1</v>
      </c>
      <c r="E264" t="s">
        <v>982</v>
      </c>
      <c r="F264">
        <v>7.2</v>
      </c>
      <c r="G264">
        <v>20</v>
      </c>
      <c r="H264" s="1">
        <v>30625</v>
      </c>
      <c r="I264">
        <v>11</v>
      </c>
      <c r="J264" t="s">
        <v>465</v>
      </c>
      <c r="K264" t="s">
        <v>983</v>
      </c>
      <c r="L264" t="s">
        <v>80</v>
      </c>
      <c r="M264" t="s">
        <v>95</v>
      </c>
      <c r="N264" t="s">
        <v>100</v>
      </c>
      <c r="O264" t="s">
        <v>96</v>
      </c>
      <c r="P264">
        <v>0</v>
      </c>
      <c r="Q264">
        <v>1</v>
      </c>
      <c r="S264">
        <v>0</v>
      </c>
      <c r="U264">
        <v>0</v>
      </c>
      <c r="V264">
        <v>1</v>
      </c>
      <c r="X264">
        <v>1</v>
      </c>
      <c r="Z264">
        <v>1</v>
      </c>
      <c r="AA264">
        <v>0</v>
      </c>
      <c r="AC264">
        <v>1</v>
      </c>
      <c r="AE264">
        <v>0</v>
      </c>
      <c r="AF264">
        <v>0</v>
      </c>
      <c r="AH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P264" t="s">
        <v>84</v>
      </c>
      <c r="AQ264" t="s">
        <v>85</v>
      </c>
      <c r="AR264">
        <v>3</v>
      </c>
      <c r="AS264">
        <v>0</v>
      </c>
      <c r="AT264">
        <v>1</v>
      </c>
      <c r="AU264" t="s">
        <v>984</v>
      </c>
      <c r="AV264" t="s">
        <v>80</v>
      </c>
      <c r="AW264">
        <v>1</v>
      </c>
      <c r="AX264" t="s">
        <v>118</v>
      </c>
      <c r="BA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2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0</v>
      </c>
      <c r="BT264" t="s">
        <v>193</v>
      </c>
      <c r="BV264" t="s">
        <v>91</v>
      </c>
      <c r="BW264" t="s">
        <v>92</v>
      </c>
    </row>
    <row r="265" spans="1:75" x14ac:dyDescent="0.3">
      <c r="A265">
        <v>264</v>
      </c>
      <c r="B265" t="s">
        <v>914</v>
      </c>
      <c r="C265" t="s">
        <v>359</v>
      </c>
      <c r="D265">
        <v>1</v>
      </c>
      <c r="E265" t="s">
        <v>985</v>
      </c>
      <c r="F265">
        <v>6.5</v>
      </c>
      <c r="G265">
        <v>21</v>
      </c>
      <c r="H265" s="1">
        <v>30646</v>
      </c>
      <c r="I265">
        <v>11</v>
      </c>
      <c r="J265" t="s">
        <v>465</v>
      </c>
      <c r="K265" t="s">
        <v>986</v>
      </c>
      <c r="L265" t="s">
        <v>987</v>
      </c>
      <c r="M265" t="s">
        <v>988</v>
      </c>
      <c r="N265" t="s">
        <v>989</v>
      </c>
      <c r="O265" t="s">
        <v>294</v>
      </c>
      <c r="P265">
        <v>1</v>
      </c>
      <c r="Q265">
        <v>4</v>
      </c>
      <c r="S265">
        <v>0</v>
      </c>
      <c r="U265">
        <v>0</v>
      </c>
      <c r="V265">
        <v>0</v>
      </c>
      <c r="X265">
        <v>0</v>
      </c>
      <c r="Z265">
        <v>0</v>
      </c>
      <c r="AA265">
        <v>0</v>
      </c>
      <c r="AC265">
        <v>0</v>
      </c>
      <c r="AE265">
        <v>0</v>
      </c>
      <c r="AF265">
        <v>0</v>
      </c>
      <c r="AH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P265" t="s">
        <v>144</v>
      </c>
      <c r="AQ265" t="s">
        <v>576</v>
      </c>
      <c r="AR265">
        <v>1</v>
      </c>
      <c r="AW265">
        <v>0</v>
      </c>
      <c r="AX265" t="s">
        <v>710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T265" t="s">
        <v>193</v>
      </c>
      <c r="BV265" t="s">
        <v>91</v>
      </c>
      <c r="BW265" t="s">
        <v>92</v>
      </c>
    </row>
    <row r="266" spans="1:75" x14ac:dyDescent="0.3">
      <c r="A266">
        <v>265</v>
      </c>
      <c r="B266" t="s">
        <v>914</v>
      </c>
      <c r="C266" t="s">
        <v>359</v>
      </c>
      <c r="D266">
        <v>1</v>
      </c>
      <c r="E266" t="s">
        <v>990</v>
      </c>
      <c r="F266">
        <v>6.5</v>
      </c>
      <c r="G266">
        <v>21</v>
      </c>
      <c r="H266" s="1">
        <v>30646</v>
      </c>
      <c r="I266">
        <v>11</v>
      </c>
      <c r="J266" t="s">
        <v>465</v>
      </c>
      <c r="K266" t="s">
        <v>991</v>
      </c>
      <c r="L266" t="s">
        <v>80</v>
      </c>
      <c r="M266" t="s">
        <v>95</v>
      </c>
      <c r="N266" t="s">
        <v>992</v>
      </c>
      <c r="O266" t="s">
        <v>96</v>
      </c>
      <c r="P266">
        <v>0</v>
      </c>
      <c r="Q266">
        <v>1</v>
      </c>
      <c r="S266">
        <v>0</v>
      </c>
      <c r="U266">
        <v>0</v>
      </c>
      <c r="V266">
        <v>1</v>
      </c>
      <c r="X266">
        <v>0</v>
      </c>
      <c r="Z266">
        <v>0</v>
      </c>
      <c r="AA266">
        <v>0</v>
      </c>
      <c r="AC266">
        <v>0</v>
      </c>
      <c r="AE266">
        <v>0</v>
      </c>
      <c r="AF266">
        <v>0</v>
      </c>
      <c r="AH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P266" t="s">
        <v>84</v>
      </c>
      <c r="AQ266" t="s">
        <v>494</v>
      </c>
      <c r="AR266">
        <v>3</v>
      </c>
      <c r="AS266">
        <v>0</v>
      </c>
      <c r="AT266">
        <v>1</v>
      </c>
      <c r="AU266" t="s">
        <v>993</v>
      </c>
      <c r="AV266" t="s">
        <v>80</v>
      </c>
      <c r="AW266">
        <v>1</v>
      </c>
      <c r="AX266" t="s">
        <v>118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1</v>
      </c>
      <c r="BQ266">
        <v>0</v>
      </c>
      <c r="BR266">
        <v>0</v>
      </c>
      <c r="BT266" t="s">
        <v>193</v>
      </c>
      <c r="BV266" t="s">
        <v>91</v>
      </c>
      <c r="BW266" t="s">
        <v>92</v>
      </c>
    </row>
    <row r="267" spans="1:75" x14ac:dyDescent="0.3">
      <c r="A267">
        <v>266</v>
      </c>
      <c r="B267" t="s">
        <v>914</v>
      </c>
      <c r="C267" t="s">
        <v>359</v>
      </c>
      <c r="D267">
        <v>1</v>
      </c>
      <c r="E267" t="s">
        <v>994</v>
      </c>
      <c r="F267">
        <v>6.5</v>
      </c>
      <c r="G267">
        <v>19</v>
      </c>
      <c r="H267" s="1">
        <v>30653</v>
      </c>
      <c r="I267">
        <v>23</v>
      </c>
      <c r="J267" t="s">
        <v>78</v>
      </c>
      <c r="K267" t="s">
        <v>158</v>
      </c>
      <c r="L267" t="s">
        <v>80</v>
      </c>
      <c r="M267" t="s">
        <v>157</v>
      </c>
      <c r="N267" t="s">
        <v>158</v>
      </c>
      <c r="O267" t="s">
        <v>96</v>
      </c>
      <c r="P267">
        <v>0</v>
      </c>
      <c r="Q267">
        <v>1</v>
      </c>
      <c r="S267">
        <v>0</v>
      </c>
      <c r="U267">
        <v>0</v>
      </c>
      <c r="V267">
        <v>1</v>
      </c>
      <c r="X267">
        <v>0</v>
      </c>
      <c r="Z267">
        <v>0</v>
      </c>
      <c r="AA267">
        <v>1</v>
      </c>
      <c r="AC267">
        <v>0</v>
      </c>
      <c r="AE267">
        <v>0</v>
      </c>
      <c r="AF267">
        <v>0</v>
      </c>
      <c r="AH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P267" t="s">
        <v>176</v>
      </c>
      <c r="AQ267" t="s">
        <v>779</v>
      </c>
      <c r="AR267">
        <v>4</v>
      </c>
      <c r="AS267">
        <v>0</v>
      </c>
      <c r="AT267">
        <v>1</v>
      </c>
      <c r="AU267" t="s">
        <v>995</v>
      </c>
      <c r="AV267" t="s">
        <v>996</v>
      </c>
      <c r="AW267">
        <v>4</v>
      </c>
      <c r="AX267" t="s">
        <v>199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7</v>
      </c>
      <c r="BK267">
        <v>0</v>
      </c>
      <c r="BL267">
        <v>1</v>
      </c>
      <c r="BM267">
        <v>1</v>
      </c>
      <c r="BN267">
        <v>0</v>
      </c>
      <c r="BO267">
        <v>0</v>
      </c>
      <c r="BP267">
        <v>1</v>
      </c>
      <c r="BQ267">
        <v>0</v>
      </c>
      <c r="BR267">
        <v>0</v>
      </c>
      <c r="BT267" t="s">
        <v>193</v>
      </c>
      <c r="BV267" t="s">
        <v>91</v>
      </c>
      <c r="BW267" t="s">
        <v>92</v>
      </c>
    </row>
    <row r="268" spans="1:75" x14ac:dyDescent="0.3">
      <c r="A268">
        <v>267</v>
      </c>
      <c r="B268" t="s">
        <v>914</v>
      </c>
      <c r="C268" t="s">
        <v>359</v>
      </c>
      <c r="D268">
        <v>1</v>
      </c>
      <c r="E268" t="s">
        <v>997</v>
      </c>
      <c r="F268">
        <v>6.5</v>
      </c>
      <c r="G268">
        <v>23</v>
      </c>
      <c r="H268" s="1">
        <v>30660</v>
      </c>
      <c r="I268">
        <v>23</v>
      </c>
      <c r="J268" t="s">
        <v>78</v>
      </c>
      <c r="K268" t="s">
        <v>998</v>
      </c>
      <c r="L268" t="s">
        <v>80</v>
      </c>
      <c r="M268" t="s">
        <v>95</v>
      </c>
      <c r="N268" t="s">
        <v>100</v>
      </c>
      <c r="O268" t="s">
        <v>96</v>
      </c>
      <c r="P268">
        <v>0</v>
      </c>
      <c r="Q268">
        <v>1</v>
      </c>
      <c r="S268">
        <v>0</v>
      </c>
      <c r="U268">
        <v>0</v>
      </c>
      <c r="V268">
        <v>1</v>
      </c>
      <c r="X268">
        <v>0</v>
      </c>
      <c r="Z268">
        <v>0</v>
      </c>
      <c r="AA268">
        <v>0</v>
      </c>
      <c r="AC268">
        <v>0</v>
      </c>
      <c r="AE268">
        <v>0</v>
      </c>
      <c r="AF268">
        <v>0</v>
      </c>
      <c r="AH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176</v>
      </c>
      <c r="AQ268" t="s">
        <v>319</v>
      </c>
      <c r="AR268">
        <v>7</v>
      </c>
      <c r="AS268">
        <v>0</v>
      </c>
      <c r="AT268">
        <v>1</v>
      </c>
      <c r="AU268" t="s">
        <v>999</v>
      </c>
      <c r="AV268" t="s">
        <v>80</v>
      </c>
      <c r="AW268">
        <v>1</v>
      </c>
      <c r="AX268" t="s">
        <v>103</v>
      </c>
      <c r="BA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3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0</v>
      </c>
      <c r="BT268" t="s">
        <v>193</v>
      </c>
      <c r="BV268" t="s">
        <v>91</v>
      </c>
      <c r="BW268" t="s">
        <v>92</v>
      </c>
    </row>
    <row r="269" spans="1:75" x14ac:dyDescent="0.3">
      <c r="A269">
        <v>268</v>
      </c>
      <c r="B269" t="s">
        <v>1000</v>
      </c>
      <c r="C269" t="s">
        <v>359</v>
      </c>
      <c r="D269">
        <v>1</v>
      </c>
      <c r="E269" t="s">
        <v>1001</v>
      </c>
      <c r="F269">
        <v>7.2</v>
      </c>
      <c r="G269">
        <v>45</v>
      </c>
      <c r="H269" s="1">
        <v>30933</v>
      </c>
      <c r="I269">
        <v>23</v>
      </c>
      <c r="J269" t="s">
        <v>78</v>
      </c>
      <c r="K269" t="s">
        <v>1002</v>
      </c>
      <c r="L269" t="s">
        <v>80</v>
      </c>
      <c r="M269" t="s">
        <v>602</v>
      </c>
      <c r="N269" t="s">
        <v>1003</v>
      </c>
      <c r="O269" t="s">
        <v>96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P269" t="s">
        <v>84</v>
      </c>
      <c r="AQ269" t="s">
        <v>85</v>
      </c>
      <c r="AR269">
        <v>4</v>
      </c>
      <c r="AS269">
        <v>0</v>
      </c>
      <c r="AT269">
        <v>1</v>
      </c>
      <c r="AU269" t="s">
        <v>1004</v>
      </c>
      <c r="AV269" t="s">
        <v>80</v>
      </c>
      <c r="AW269">
        <v>1</v>
      </c>
      <c r="AX269" t="s">
        <v>87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1</v>
      </c>
      <c r="BQ269">
        <v>0</v>
      </c>
      <c r="BR269">
        <v>0</v>
      </c>
      <c r="BS269" t="s">
        <v>88</v>
      </c>
      <c r="BT269" t="s">
        <v>193</v>
      </c>
      <c r="BU269" t="s">
        <v>689</v>
      </c>
      <c r="BV269" t="s">
        <v>91</v>
      </c>
      <c r="BW269" t="s">
        <v>92</v>
      </c>
    </row>
    <row r="270" spans="1:75" x14ac:dyDescent="0.3">
      <c r="A270">
        <v>269</v>
      </c>
      <c r="B270" t="s">
        <v>1000</v>
      </c>
      <c r="C270" t="s">
        <v>359</v>
      </c>
      <c r="D270">
        <v>1</v>
      </c>
      <c r="E270" t="s">
        <v>1005</v>
      </c>
      <c r="F270">
        <v>7.2</v>
      </c>
      <c r="G270">
        <v>29</v>
      </c>
      <c r="H270" s="1">
        <v>30940</v>
      </c>
      <c r="I270">
        <v>11</v>
      </c>
      <c r="J270" t="s">
        <v>465</v>
      </c>
      <c r="K270" t="s">
        <v>1006</v>
      </c>
      <c r="L270" t="s">
        <v>114</v>
      </c>
      <c r="M270" t="s">
        <v>157</v>
      </c>
      <c r="N270" t="s">
        <v>158</v>
      </c>
      <c r="O270" t="s">
        <v>96</v>
      </c>
      <c r="P270">
        <v>0</v>
      </c>
      <c r="Q270">
        <v>1</v>
      </c>
      <c r="S270">
        <v>0</v>
      </c>
      <c r="U270">
        <v>0</v>
      </c>
      <c r="V270">
        <v>0</v>
      </c>
      <c r="X270">
        <v>0</v>
      </c>
      <c r="Z270">
        <v>0</v>
      </c>
      <c r="AA270">
        <v>0</v>
      </c>
      <c r="AC270">
        <v>0</v>
      </c>
      <c r="AE270">
        <v>0</v>
      </c>
      <c r="AF270">
        <v>0</v>
      </c>
      <c r="AH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P270" t="s">
        <v>84</v>
      </c>
      <c r="AQ270" t="s">
        <v>85</v>
      </c>
      <c r="AR270">
        <v>3</v>
      </c>
      <c r="AS270">
        <v>0</v>
      </c>
      <c r="AT270">
        <v>1</v>
      </c>
      <c r="AU270" t="s">
        <v>1007</v>
      </c>
      <c r="AV270" t="s">
        <v>80</v>
      </c>
      <c r="AW270">
        <v>1</v>
      </c>
      <c r="AX270" t="s">
        <v>87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3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1</v>
      </c>
      <c r="BQ270">
        <v>0</v>
      </c>
      <c r="BR270">
        <v>0</v>
      </c>
      <c r="BT270" t="s">
        <v>193</v>
      </c>
      <c r="BV270" t="s">
        <v>91</v>
      </c>
      <c r="BW270" t="s">
        <v>92</v>
      </c>
    </row>
    <row r="271" spans="1:75" x14ac:dyDescent="0.3">
      <c r="A271">
        <v>270</v>
      </c>
      <c r="B271" t="s">
        <v>1000</v>
      </c>
      <c r="C271" t="s">
        <v>359</v>
      </c>
      <c r="D271">
        <v>1</v>
      </c>
      <c r="E271" t="s">
        <v>1008</v>
      </c>
      <c r="F271">
        <v>7.2</v>
      </c>
      <c r="G271">
        <v>29</v>
      </c>
      <c r="H271" s="1">
        <v>30940</v>
      </c>
      <c r="I271">
        <v>11</v>
      </c>
      <c r="J271" t="s">
        <v>465</v>
      </c>
      <c r="K271" t="s">
        <v>1009</v>
      </c>
      <c r="L271" t="s">
        <v>80</v>
      </c>
      <c r="M271" t="s">
        <v>81</v>
      </c>
      <c r="N271" t="s">
        <v>1010</v>
      </c>
      <c r="O271" t="s">
        <v>83</v>
      </c>
      <c r="P271">
        <v>0</v>
      </c>
      <c r="Q271">
        <v>1</v>
      </c>
      <c r="S271">
        <v>0</v>
      </c>
      <c r="U271">
        <v>0</v>
      </c>
      <c r="V271">
        <v>0</v>
      </c>
      <c r="X271">
        <v>0</v>
      </c>
      <c r="Z271">
        <v>0</v>
      </c>
      <c r="AA271">
        <v>0</v>
      </c>
      <c r="AC271">
        <v>0</v>
      </c>
      <c r="AE271">
        <v>0</v>
      </c>
      <c r="AF271">
        <v>0</v>
      </c>
      <c r="AH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P271" t="s">
        <v>144</v>
      </c>
      <c r="AQ271" t="s">
        <v>85</v>
      </c>
      <c r="AR271">
        <v>5</v>
      </c>
      <c r="AS271">
        <v>0</v>
      </c>
      <c r="AT271">
        <v>1</v>
      </c>
      <c r="AU271" t="s">
        <v>1011</v>
      </c>
      <c r="AV271" t="s">
        <v>80</v>
      </c>
      <c r="AW271">
        <v>1</v>
      </c>
      <c r="AX271" t="s">
        <v>87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T271" t="s">
        <v>193</v>
      </c>
      <c r="BV271" t="s">
        <v>91</v>
      </c>
      <c r="BW271" t="s">
        <v>92</v>
      </c>
    </row>
    <row r="272" spans="1:75" x14ac:dyDescent="0.3">
      <c r="A272">
        <v>271</v>
      </c>
      <c r="B272" t="s">
        <v>1000</v>
      </c>
      <c r="C272" t="s">
        <v>359</v>
      </c>
      <c r="D272">
        <v>1</v>
      </c>
      <c r="E272" t="s">
        <v>1012</v>
      </c>
      <c r="F272">
        <v>7.5</v>
      </c>
      <c r="G272">
        <v>29</v>
      </c>
      <c r="H272" s="1">
        <v>30947</v>
      </c>
      <c r="I272">
        <v>11</v>
      </c>
      <c r="J272" t="s">
        <v>465</v>
      </c>
      <c r="K272" t="s">
        <v>1013</v>
      </c>
      <c r="L272" t="s">
        <v>167</v>
      </c>
      <c r="M272" t="s">
        <v>269</v>
      </c>
      <c r="N272" t="s">
        <v>353</v>
      </c>
      <c r="O272" t="s">
        <v>270</v>
      </c>
      <c r="P272">
        <v>0</v>
      </c>
      <c r="Q272">
        <v>2</v>
      </c>
      <c r="S272">
        <v>0</v>
      </c>
      <c r="U272">
        <v>0</v>
      </c>
      <c r="V272">
        <v>0</v>
      </c>
      <c r="X272">
        <v>0</v>
      </c>
      <c r="Z272">
        <v>0</v>
      </c>
      <c r="AA272">
        <v>0</v>
      </c>
      <c r="AC272">
        <v>1</v>
      </c>
      <c r="AE272">
        <v>0</v>
      </c>
      <c r="AF272">
        <v>0</v>
      </c>
      <c r="AH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P272" t="s">
        <v>97</v>
      </c>
      <c r="AQ272" t="s">
        <v>1014</v>
      </c>
      <c r="AR272">
        <v>3</v>
      </c>
      <c r="AS272">
        <v>0</v>
      </c>
      <c r="AT272">
        <v>1</v>
      </c>
      <c r="AU272" t="s">
        <v>1015</v>
      </c>
      <c r="AV272" t="s">
        <v>214</v>
      </c>
      <c r="AW272">
        <v>2</v>
      </c>
      <c r="AX272" t="s">
        <v>111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0</v>
      </c>
      <c r="BR272">
        <v>0</v>
      </c>
      <c r="BT272" t="s">
        <v>193</v>
      </c>
      <c r="BV272" t="s">
        <v>91</v>
      </c>
      <c r="BW272" t="s">
        <v>92</v>
      </c>
    </row>
    <row r="273" spans="1:75" x14ac:dyDescent="0.3">
      <c r="A273">
        <v>272</v>
      </c>
      <c r="B273" t="s">
        <v>1000</v>
      </c>
      <c r="C273" t="s">
        <v>359</v>
      </c>
      <c r="D273">
        <v>1</v>
      </c>
      <c r="E273" t="s">
        <v>1016</v>
      </c>
      <c r="F273">
        <v>7.5</v>
      </c>
      <c r="G273">
        <v>29</v>
      </c>
      <c r="H273" s="1">
        <v>30947</v>
      </c>
      <c r="I273">
        <v>11</v>
      </c>
      <c r="J273" t="s">
        <v>465</v>
      </c>
      <c r="K273" t="s">
        <v>1017</v>
      </c>
      <c r="L273" t="s">
        <v>80</v>
      </c>
      <c r="M273" t="s">
        <v>331</v>
      </c>
      <c r="N273" t="s">
        <v>1017</v>
      </c>
      <c r="O273" t="s">
        <v>96</v>
      </c>
      <c r="P273">
        <v>0</v>
      </c>
      <c r="Q273">
        <v>1</v>
      </c>
      <c r="S273">
        <v>0</v>
      </c>
      <c r="U273">
        <v>0</v>
      </c>
      <c r="V273">
        <v>1</v>
      </c>
      <c r="X273">
        <v>0</v>
      </c>
      <c r="Z273">
        <v>0</v>
      </c>
      <c r="AA273">
        <v>0</v>
      </c>
      <c r="AC273">
        <v>1</v>
      </c>
      <c r="AE273">
        <v>0</v>
      </c>
      <c r="AF273">
        <v>0</v>
      </c>
      <c r="AH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P273" t="s">
        <v>101</v>
      </c>
      <c r="AQ273" t="s">
        <v>503</v>
      </c>
      <c r="AR273">
        <v>4</v>
      </c>
      <c r="AS273">
        <v>0</v>
      </c>
      <c r="AT273">
        <v>1</v>
      </c>
      <c r="AU273" t="s">
        <v>1018</v>
      </c>
      <c r="AV273" t="s">
        <v>148</v>
      </c>
      <c r="AW273">
        <v>3</v>
      </c>
      <c r="AX273" t="s">
        <v>103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3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T273" t="s">
        <v>193</v>
      </c>
      <c r="BV273" t="s">
        <v>91</v>
      </c>
      <c r="BW273" t="s">
        <v>92</v>
      </c>
    </row>
    <row r="274" spans="1:75" x14ac:dyDescent="0.3">
      <c r="A274">
        <v>273</v>
      </c>
      <c r="B274" t="s">
        <v>1000</v>
      </c>
      <c r="C274" t="s">
        <v>359</v>
      </c>
      <c r="D274">
        <v>1</v>
      </c>
      <c r="E274" t="s">
        <v>1019</v>
      </c>
      <c r="F274">
        <v>7</v>
      </c>
      <c r="G274">
        <v>26</v>
      </c>
      <c r="H274" s="1">
        <v>30954</v>
      </c>
      <c r="I274">
        <v>11</v>
      </c>
      <c r="J274" t="s">
        <v>465</v>
      </c>
      <c r="K274" t="s">
        <v>1020</v>
      </c>
      <c r="L274" t="s">
        <v>80</v>
      </c>
      <c r="M274" t="s">
        <v>646</v>
      </c>
      <c r="N274" t="s">
        <v>1021</v>
      </c>
      <c r="O274" t="s">
        <v>96</v>
      </c>
      <c r="P274">
        <v>0</v>
      </c>
      <c r="Q274">
        <v>1</v>
      </c>
      <c r="S274">
        <v>0</v>
      </c>
      <c r="U274">
        <v>1</v>
      </c>
      <c r="V274">
        <v>1</v>
      </c>
      <c r="X274">
        <v>0</v>
      </c>
      <c r="Z274">
        <v>0</v>
      </c>
      <c r="AA274">
        <v>0</v>
      </c>
      <c r="AC274">
        <v>0</v>
      </c>
      <c r="AE274">
        <v>1</v>
      </c>
      <c r="AF274">
        <v>0</v>
      </c>
      <c r="AH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P274" t="s">
        <v>84</v>
      </c>
      <c r="AQ274" t="s">
        <v>560</v>
      </c>
      <c r="AR274">
        <v>3</v>
      </c>
      <c r="AS274">
        <v>0</v>
      </c>
      <c r="AT274">
        <v>1</v>
      </c>
      <c r="AU274" t="s">
        <v>1022</v>
      </c>
      <c r="AV274" t="s">
        <v>80</v>
      </c>
      <c r="AW274">
        <v>1</v>
      </c>
      <c r="AX274" t="s">
        <v>799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4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T274" t="s">
        <v>193</v>
      </c>
      <c r="BV274" t="s">
        <v>91</v>
      </c>
      <c r="BW274" t="s">
        <v>92</v>
      </c>
    </row>
    <row r="275" spans="1:75" x14ac:dyDescent="0.3">
      <c r="A275">
        <v>274</v>
      </c>
      <c r="B275" t="s">
        <v>1000</v>
      </c>
      <c r="C275" t="s">
        <v>359</v>
      </c>
      <c r="D275">
        <v>1</v>
      </c>
      <c r="E275" t="s">
        <v>1023</v>
      </c>
      <c r="F275">
        <v>7</v>
      </c>
      <c r="G275">
        <v>26</v>
      </c>
      <c r="H275" s="1">
        <v>30954</v>
      </c>
      <c r="I275">
        <v>11</v>
      </c>
      <c r="J275" t="s">
        <v>465</v>
      </c>
      <c r="K275" t="s">
        <v>1024</v>
      </c>
      <c r="L275" t="s">
        <v>80</v>
      </c>
      <c r="M275" t="s">
        <v>125</v>
      </c>
      <c r="N275" t="s">
        <v>844</v>
      </c>
      <c r="O275" t="s">
        <v>1025</v>
      </c>
      <c r="P275">
        <v>0</v>
      </c>
      <c r="Q275">
        <v>1</v>
      </c>
      <c r="S275">
        <v>0</v>
      </c>
      <c r="U275">
        <v>0</v>
      </c>
      <c r="V275">
        <v>0</v>
      </c>
      <c r="X275">
        <v>0</v>
      </c>
      <c r="Z275">
        <v>0</v>
      </c>
      <c r="AA275">
        <v>0</v>
      </c>
      <c r="AC275">
        <v>1</v>
      </c>
      <c r="AE275">
        <v>0</v>
      </c>
      <c r="AF275">
        <v>0</v>
      </c>
      <c r="AH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P275" t="s">
        <v>176</v>
      </c>
      <c r="AQ275" t="s">
        <v>85</v>
      </c>
      <c r="AR275">
        <v>3</v>
      </c>
      <c r="AS275">
        <v>0</v>
      </c>
      <c r="AT275">
        <v>1</v>
      </c>
      <c r="AU275" t="s">
        <v>1026</v>
      </c>
      <c r="AV275" t="s">
        <v>80</v>
      </c>
      <c r="AW275">
        <v>1</v>
      </c>
      <c r="AX275" t="s">
        <v>118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4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1</v>
      </c>
      <c r="BQ275">
        <v>0</v>
      </c>
      <c r="BR275">
        <v>0</v>
      </c>
      <c r="BT275" t="s">
        <v>193</v>
      </c>
      <c r="BV275" t="s">
        <v>91</v>
      </c>
      <c r="BW275" t="s">
        <v>92</v>
      </c>
    </row>
    <row r="276" spans="1:75" x14ac:dyDescent="0.3">
      <c r="A276">
        <v>275</v>
      </c>
      <c r="B276" t="s">
        <v>1000</v>
      </c>
      <c r="C276" t="s">
        <v>359</v>
      </c>
      <c r="D276">
        <v>1</v>
      </c>
      <c r="E276" t="s">
        <v>1027</v>
      </c>
      <c r="F276">
        <v>7.1</v>
      </c>
      <c r="G276">
        <v>24</v>
      </c>
      <c r="H276" s="1">
        <v>30961</v>
      </c>
      <c r="I276">
        <v>11</v>
      </c>
      <c r="J276" t="s">
        <v>465</v>
      </c>
      <c r="K276" t="s">
        <v>1028</v>
      </c>
      <c r="L276" t="s">
        <v>80</v>
      </c>
      <c r="M276" t="s">
        <v>95</v>
      </c>
      <c r="N276" t="s">
        <v>100</v>
      </c>
      <c r="O276" t="s">
        <v>96</v>
      </c>
      <c r="P276">
        <v>0</v>
      </c>
      <c r="Q276">
        <v>1</v>
      </c>
      <c r="S276">
        <v>0</v>
      </c>
      <c r="U276">
        <v>0</v>
      </c>
      <c r="V276">
        <v>1</v>
      </c>
      <c r="X276">
        <v>0</v>
      </c>
      <c r="Z276">
        <v>0</v>
      </c>
      <c r="AA276">
        <v>0</v>
      </c>
      <c r="AC276">
        <v>0</v>
      </c>
      <c r="AE276">
        <v>0</v>
      </c>
      <c r="AF276">
        <v>0</v>
      </c>
      <c r="AH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P276" t="s">
        <v>186</v>
      </c>
      <c r="AQ276" t="s">
        <v>85</v>
      </c>
      <c r="AR276">
        <v>3</v>
      </c>
      <c r="AS276">
        <v>0</v>
      </c>
      <c r="AT276">
        <v>1</v>
      </c>
      <c r="AU276" t="s">
        <v>1029</v>
      </c>
      <c r="AV276" t="s">
        <v>114</v>
      </c>
      <c r="AW276">
        <v>1</v>
      </c>
      <c r="AX276" t="s">
        <v>87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1</v>
      </c>
      <c r="BQ276">
        <v>0</v>
      </c>
      <c r="BR276">
        <v>0</v>
      </c>
      <c r="BT276" t="s">
        <v>193</v>
      </c>
      <c r="BV276" t="s">
        <v>91</v>
      </c>
      <c r="BW276" t="s">
        <v>92</v>
      </c>
    </row>
    <row r="277" spans="1:75" x14ac:dyDescent="0.3">
      <c r="A277">
        <v>276</v>
      </c>
      <c r="B277" t="s">
        <v>1000</v>
      </c>
      <c r="C277" t="s">
        <v>359</v>
      </c>
      <c r="D277">
        <v>1</v>
      </c>
      <c r="E277" t="s">
        <v>1030</v>
      </c>
      <c r="F277">
        <v>7.1</v>
      </c>
      <c r="G277">
        <v>24</v>
      </c>
      <c r="H277" s="1">
        <v>30961</v>
      </c>
      <c r="I277">
        <v>11</v>
      </c>
      <c r="J277" t="s">
        <v>465</v>
      </c>
      <c r="Q277">
        <v>0</v>
      </c>
      <c r="S277">
        <v>0</v>
      </c>
      <c r="U277">
        <v>0</v>
      </c>
      <c r="V277">
        <v>1</v>
      </c>
      <c r="X277">
        <v>0</v>
      </c>
      <c r="Z277">
        <v>0</v>
      </c>
      <c r="AA277">
        <v>0</v>
      </c>
      <c r="AC277">
        <v>0</v>
      </c>
      <c r="AE277">
        <v>0</v>
      </c>
      <c r="AF277">
        <v>0</v>
      </c>
      <c r="AH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P277" t="s">
        <v>84</v>
      </c>
      <c r="AQ277" t="s">
        <v>85</v>
      </c>
      <c r="AR277">
        <v>3</v>
      </c>
      <c r="AS277">
        <v>0</v>
      </c>
      <c r="AT277">
        <v>1</v>
      </c>
      <c r="AU277" t="s">
        <v>1031</v>
      </c>
      <c r="AV277" t="s">
        <v>80</v>
      </c>
      <c r="AW277">
        <v>1</v>
      </c>
      <c r="AX277" t="s">
        <v>87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1</v>
      </c>
      <c r="BQ277">
        <v>0</v>
      </c>
      <c r="BR277">
        <v>0</v>
      </c>
      <c r="BT277" t="s">
        <v>193</v>
      </c>
      <c r="BV277" t="s">
        <v>91</v>
      </c>
      <c r="BW277" t="s">
        <v>92</v>
      </c>
    </row>
    <row r="278" spans="1:75" x14ac:dyDescent="0.3">
      <c r="A278">
        <v>277</v>
      </c>
      <c r="B278" t="s">
        <v>1000</v>
      </c>
      <c r="C278" t="s">
        <v>359</v>
      </c>
      <c r="D278">
        <v>1</v>
      </c>
      <c r="E278" t="s">
        <v>1032</v>
      </c>
      <c r="F278">
        <v>6.9</v>
      </c>
      <c r="G278">
        <v>36</v>
      </c>
      <c r="H278" s="1">
        <v>30968</v>
      </c>
      <c r="I278">
        <v>23</v>
      </c>
      <c r="J278" t="s">
        <v>78</v>
      </c>
      <c r="K278" t="s">
        <v>1033</v>
      </c>
      <c r="L278" t="s">
        <v>291</v>
      </c>
      <c r="M278" t="s">
        <v>955</v>
      </c>
      <c r="N278" t="s">
        <v>1034</v>
      </c>
      <c r="O278" t="s">
        <v>294</v>
      </c>
      <c r="P278">
        <v>0</v>
      </c>
      <c r="Q278">
        <v>4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 t="s">
        <v>101</v>
      </c>
      <c r="AQ278" t="s">
        <v>567</v>
      </c>
      <c r="AR278">
        <v>4</v>
      </c>
      <c r="AS278">
        <v>0</v>
      </c>
      <c r="AT278">
        <v>1</v>
      </c>
      <c r="AU278" t="s">
        <v>1035</v>
      </c>
      <c r="AV278" t="s">
        <v>1036</v>
      </c>
      <c r="AW278">
        <v>4</v>
      </c>
      <c r="AX278" t="s">
        <v>103</v>
      </c>
      <c r="BA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3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1</v>
      </c>
      <c r="BQ278">
        <v>0</v>
      </c>
      <c r="BR278">
        <v>0</v>
      </c>
      <c r="BS278" t="s">
        <v>88</v>
      </c>
      <c r="BT278" t="s">
        <v>193</v>
      </c>
      <c r="BU278" t="s">
        <v>689</v>
      </c>
      <c r="BV278" t="s">
        <v>91</v>
      </c>
      <c r="BW278" t="s">
        <v>92</v>
      </c>
    </row>
    <row r="279" spans="1:75" x14ac:dyDescent="0.3">
      <c r="A279">
        <v>278</v>
      </c>
      <c r="B279" t="s">
        <v>1000</v>
      </c>
      <c r="C279" t="s">
        <v>359</v>
      </c>
      <c r="D279">
        <v>1</v>
      </c>
      <c r="E279" t="s">
        <v>1037</v>
      </c>
      <c r="F279">
        <v>7.2</v>
      </c>
      <c r="G279">
        <v>23</v>
      </c>
      <c r="H279" s="1">
        <v>30975</v>
      </c>
      <c r="I279">
        <v>11</v>
      </c>
      <c r="J279" t="s">
        <v>465</v>
      </c>
      <c r="K279" t="s">
        <v>1038</v>
      </c>
      <c r="L279" t="s">
        <v>80</v>
      </c>
      <c r="M279" t="s">
        <v>331</v>
      </c>
      <c r="N279" t="s">
        <v>1039</v>
      </c>
      <c r="O279" t="s">
        <v>1039</v>
      </c>
      <c r="P279">
        <v>0</v>
      </c>
      <c r="Q279">
        <v>1</v>
      </c>
      <c r="S279">
        <v>0</v>
      </c>
      <c r="U279">
        <v>0</v>
      </c>
      <c r="V279">
        <v>1</v>
      </c>
      <c r="X279">
        <v>0</v>
      </c>
      <c r="Z279">
        <v>0</v>
      </c>
      <c r="AA279">
        <v>0</v>
      </c>
      <c r="AC279">
        <v>1</v>
      </c>
      <c r="AE279">
        <v>0</v>
      </c>
      <c r="AF279">
        <v>0</v>
      </c>
      <c r="AH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P279" t="s">
        <v>144</v>
      </c>
      <c r="AQ279" t="s">
        <v>85</v>
      </c>
      <c r="AR279">
        <v>3</v>
      </c>
      <c r="AS279">
        <v>0</v>
      </c>
      <c r="AT279">
        <v>1</v>
      </c>
      <c r="AU279" t="s">
        <v>1040</v>
      </c>
      <c r="AV279" t="s">
        <v>114</v>
      </c>
      <c r="AW279">
        <v>1</v>
      </c>
      <c r="AX279" t="s">
        <v>103</v>
      </c>
      <c r="BA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1</v>
      </c>
      <c r="BQ279">
        <v>0</v>
      </c>
      <c r="BR279">
        <v>0</v>
      </c>
      <c r="BT279" t="s">
        <v>193</v>
      </c>
      <c r="BV279" t="s">
        <v>91</v>
      </c>
      <c r="BW279" t="s">
        <v>92</v>
      </c>
    </row>
    <row r="280" spans="1:75" x14ac:dyDescent="0.3">
      <c r="A280">
        <v>279</v>
      </c>
      <c r="B280" t="s">
        <v>1000</v>
      </c>
      <c r="C280" t="s">
        <v>359</v>
      </c>
      <c r="D280">
        <v>1</v>
      </c>
      <c r="E280" t="s">
        <v>1041</v>
      </c>
      <c r="F280">
        <v>7.2</v>
      </c>
      <c r="G280">
        <v>23</v>
      </c>
      <c r="H280" s="1">
        <v>30975</v>
      </c>
      <c r="I280">
        <v>11</v>
      </c>
      <c r="J280" t="s">
        <v>465</v>
      </c>
      <c r="K280" t="s">
        <v>1042</v>
      </c>
      <c r="L280" t="s">
        <v>80</v>
      </c>
      <c r="M280" t="s">
        <v>125</v>
      </c>
      <c r="N280" t="s">
        <v>1043</v>
      </c>
      <c r="O280" t="s">
        <v>1043</v>
      </c>
      <c r="P280">
        <v>0</v>
      </c>
      <c r="Q280">
        <v>1</v>
      </c>
      <c r="S280">
        <v>0</v>
      </c>
      <c r="U280">
        <v>0</v>
      </c>
      <c r="V280">
        <v>0</v>
      </c>
      <c r="X280">
        <v>0</v>
      </c>
      <c r="Z280">
        <v>0</v>
      </c>
      <c r="AA280">
        <v>0</v>
      </c>
      <c r="AC280">
        <v>1</v>
      </c>
      <c r="AE280">
        <v>0</v>
      </c>
      <c r="AF280">
        <v>0</v>
      </c>
      <c r="AH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P280" t="s">
        <v>186</v>
      </c>
      <c r="AQ280" t="s">
        <v>1044</v>
      </c>
      <c r="AR280">
        <v>4</v>
      </c>
      <c r="AS280">
        <v>0</v>
      </c>
      <c r="AT280">
        <v>1</v>
      </c>
      <c r="AU280" t="s">
        <v>1045</v>
      </c>
      <c r="AV280" t="s">
        <v>80</v>
      </c>
      <c r="AW280">
        <v>1</v>
      </c>
      <c r="AX280" t="s">
        <v>118</v>
      </c>
      <c r="BA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</v>
      </c>
      <c r="BK280">
        <v>0</v>
      </c>
      <c r="BL280">
        <v>1</v>
      </c>
      <c r="BM280">
        <v>1</v>
      </c>
      <c r="BN280">
        <v>0</v>
      </c>
      <c r="BO280">
        <v>0</v>
      </c>
      <c r="BP280">
        <v>1</v>
      </c>
      <c r="BQ280">
        <v>0</v>
      </c>
      <c r="BR280">
        <v>0</v>
      </c>
      <c r="BT280" t="s">
        <v>193</v>
      </c>
      <c r="BV280" t="s">
        <v>91</v>
      </c>
      <c r="BW280" t="s">
        <v>92</v>
      </c>
    </row>
    <row r="281" spans="1:75" x14ac:dyDescent="0.3">
      <c r="A281">
        <v>280</v>
      </c>
      <c r="B281" t="s">
        <v>1000</v>
      </c>
      <c r="C281" t="s">
        <v>359</v>
      </c>
      <c r="D281">
        <v>1</v>
      </c>
      <c r="E281" t="s">
        <v>1046</v>
      </c>
      <c r="F281">
        <v>8</v>
      </c>
      <c r="G281">
        <v>47</v>
      </c>
      <c r="H281" s="1">
        <v>30982</v>
      </c>
      <c r="I281">
        <v>23</v>
      </c>
      <c r="J281" t="s">
        <v>78</v>
      </c>
      <c r="K281" t="s">
        <v>1047</v>
      </c>
      <c r="L281" t="s">
        <v>80</v>
      </c>
      <c r="M281" t="s">
        <v>95</v>
      </c>
      <c r="N281" t="s">
        <v>100</v>
      </c>
      <c r="O281" t="s">
        <v>96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P281" t="s">
        <v>116</v>
      </c>
      <c r="AQ281" t="s">
        <v>85</v>
      </c>
      <c r="AR281">
        <v>4</v>
      </c>
      <c r="AS281">
        <v>0</v>
      </c>
      <c r="AT281">
        <v>0</v>
      </c>
      <c r="AU281" t="s">
        <v>1048</v>
      </c>
      <c r="AV281" t="s">
        <v>162</v>
      </c>
      <c r="AW281">
        <v>2</v>
      </c>
      <c r="AX281" t="s">
        <v>87</v>
      </c>
      <c r="BA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 t="s">
        <v>88</v>
      </c>
      <c r="BT281" t="s">
        <v>193</v>
      </c>
      <c r="BU281" t="s">
        <v>689</v>
      </c>
      <c r="BV281" t="s">
        <v>91</v>
      </c>
      <c r="BW281" t="s">
        <v>92</v>
      </c>
    </row>
    <row r="282" spans="1:75" x14ac:dyDescent="0.3">
      <c r="A282">
        <v>281</v>
      </c>
      <c r="B282" t="s">
        <v>1000</v>
      </c>
      <c r="C282" t="s">
        <v>359</v>
      </c>
      <c r="D282">
        <v>1</v>
      </c>
      <c r="E282" t="s">
        <v>1049</v>
      </c>
      <c r="F282">
        <v>7.5</v>
      </c>
      <c r="G282">
        <v>26</v>
      </c>
      <c r="H282" s="1">
        <v>30989</v>
      </c>
      <c r="I282">
        <v>23</v>
      </c>
      <c r="J282" t="s">
        <v>78</v>
      </c>
      <c r="K282" t="s">
        <v>1050</v>
      </c>
      <c r="L282" t="s">
        <v>291</v>
      </c>
      <c r="M282" t="s">
        <v>292</v>
      </c>
      <c r="N282" t="s">
        <v>1051</v>
      </c>
      <c r="O282" t="s">
        <v>294</v>
      </c>
      <c r="P282">
        <v>0</v>
      </c>
      <c r="Q282">
        <v>4</v>
      </c>
      <c r="S282">
        <v>0</v>
      </c>
      <c r="T282">
        <v>0</v>
      </c>
      <c r="U282">
        <v>0</v>
      </c>
      <c r="V282">
        <v>0</v>
      </c>
      <c r="X282">
        <v>0</v>
      </c>
      <c r="Y282">
        <v>0</v>
      </c>
      <c r="Z282">
        <v>0</v>
      </c>
      <c r="AA282">
        <v>0</v>
      </c>
      <c r="AC282">
        <v>0</v>
      </c>
      <c r="AD282">
        <v>0</v>
      </c>
      <c r="AE282">
        <v>0</v>
      </c>
      <c r="AF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P282" t="s">
        <v>84</v>
      </c>
      <c r="AQ282" t="s">
        <v>457</v>
      </c>
      <c r="AR282">
        <v>6</v>
      </c>
      <c r="AS282">
        <v>0</v>
      </c>
      <c r="AT282">
        <v>1</v>
      </c>
      <c r="AU282" t="s">
        <v>1052</v>
      </c>
      <c r="AV282" t="s">
        <v>162</v>
      </c>
      <c r="AW282">
        <v>2</v>
      </c>
      <c r="AX282" t="s">
        <v>87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3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T282" t="s">
        <v>193</v>
      </c>
      <c r="BU282" t="s">
        <v>689</v>
      </c>
      <c r="BV282" t="s">
        <v>91</v>
      </c>
      <c r="BW282" t="s">
        <v>92</v>
      </c>
    </row>
    <row r="283" spans="1:75" x14ac:dyDescent="0.3">
      <c r="A283">
        <v>282</v>
      </c>
      <c r="B283" t="s">
        <v>1000</v>
      </c>
      <c r="C283" t="s">
        <v>359</v>
      </c>
      <c r="D283">
        <v>1</v>
      </c>
      <c r="E283" t="s">
        <v>1053</v>
      </c>
      <c r="F283">
        <v>7.3</v>
      </c>
      <c r="G283">
        <v>27</v>
      </c>
      <c r="H283" s="1">
        <v>30996</v>
      </c>
      <c r="I283">
        <v>11</v>
      </c>
      <c r="J283" t="s">
        <v>465</v>
      </c>
      <c r="K283" t="s">
        <v>1054</v>
      </c>
      <c r="L283" t="s">
        <v>80</v>
      </c>
      <c r="M283" t="s">
        <v>95</v>
      </c>
      <c r="N283" t="s">
        <v>100</v>
      </c>
      <c r="O283" t="s">
        <v>96</v>
      </c>
      <c r="P283">
        <v>0</v>
      </c>
      <c r="Q283">
        <v>1</v>
      </c>
      <c r="S283">
        <v>0</v>
      </c>
      <c r="U283">
        <v>0</v>
      </c>
      <c r="V283">
        <v>0</v>
      </c>
      <c r="X283">
        <v>0</v>
      </c>
      <c r="Z283">
        <v>0</v>
      </c>
      <c r="AA283">
        <v>0</v>
      </c>
      <c r="AC283">
        <v>1</v>
      </c>
      <c r="AE283">
        <v>0</v>
      </c>
      <c r="AF283">
        <v>0</v>
      </c>
      <c r="AH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P283" t="s">
        <v>165</v>
      </c>
      <c r="AQ283" t="s">
        <v>85</v>
      </c>
      <c r="AR283">
        <v>3</v>
      </c>
      <c r="AS283">
        <v>0</v>
      </c>
      <c r="AT283">
        <v>1</v>
      </c>
      <c r="AU283" t="s">
        <v>1055</v>
      </c>
      <c r="AV283" t="s">
        <v>80</v>
      </c>
      <c r="AW283">
        <v>1</v>
      </c>
      <c r="AX283" t="s">
        <v>103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1</v>
      </c>
      <c r="BQ283">
        <v>0</v>
      </c>
      <c r="BR283">
        <v>0</v>
      </c>
      <c r="BT283" t="s">
        <v>193</v>
      </c>
      <c r="BV283" t="s">
        <v>91</v>
      </c>
      <c r="BW283" t="s">
        <v>92</v>
      </c>
    </row>
    <row r="284" spans="1:75" x14ac:dyDescent="0.3">
      <c r="A284">
        <v>283</v>
      </c>
      <c r="B284" t="s">
        <v>1000</v>
      </c>
      <c r="C284" t="s">
        <v>359</v>
      </c>
      <c r="D284">
        <v>1</v>
      </c>
      <c r="E284" t="s">
        <v>1056</v>
      </c>
      <c r="F284">
        <v>7.3</v>
      </c>
      <c r="G284">
        <v>27</v>
      </c>
      <c r="H284" s="1">
        <v>30996</v>
      </c>
      <c r="I284">
        <v>11</v>
      </c>
      <c r="J284" t="s">
        <v>465</v>
      </c>
      <c r="Q284">
        <v>0</v>
      </c>
      <c r="S284">
        <v>0</v>
      </c>
      <c r="U284">
        <v>0</v>
      </c>
      <c r="V284">
        <v>0</v>
      </c>
      <c r="X284">
        <v>0</v>
      </c>
      <c r="Z284">
        <v>0</v>
      </c>
      <c r="AA284">
        <v>0</v>
      </c>
      <c r="AC284">
        <v>0</v>
      </c>
      <c r="AE284">
        <v>0</v>
      </c>
      <c r="AF284">
        <v>1</v>
      </c>
      <c r="AH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P284" t="s">
        <v>84</v>
      </c>
      <c r="AQ284" t="s">
        <v>1057</v>
      </c>
      <c r="AR284">
        <v>1</v>
      </c>
      <c r="AS284">
        <v>0</v>
      </c>
      <c r="AT284">
        <v>1</v>
      </c>
      <c r="AU284" t="s">
        <v>1058</v>
      </c>
      <c r="AV284" t="s">
        <v>114</v>
      </c>
      <c r="AW284">
        <v>1</v>
      </c>
      <c r="AX284" t="s">
        <v>199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T284" t="s">
        <v>193</v>
      </c>
      <c r="BV284" t="s">
        <v>91</v>
      </c>
      <c r="BW284" t="s">
        <v>92</v>
      </c>
    </row>
    <row r="285" spans="1:75" x14ac:dyDescent="0.3">
      <c r="A285">
        <v>284</v>
      </c>
      <c r="B285" t="s">
        <v>1000</v>
      </c>
      <c r="C285" t="s">
        <v>359</v>
      </c>
      <c r="D285">
        <v>1</v>
      </c>
      <c r="E285" t="s">
        <v>1059</v>
      </c>
      <c r="F285">
        <v>7.6</v>
      </c>
      <c r="G285">
        <v>27</v>
      </c>
      <c r="H285" s="1">
        <v>31003</v>
      </c>
      <c r="I285">
        <v>23</v>
      </c>
      <c r="J285" t="s">
        <v>78</v>
      </c>
      <c r="K285" t="s">
        <v>1060</v>
      </c>
      <c r="L285" t="s">
        <v>80</v>
      </c>
      <c r="M285" t="s">
        <v>95</v>
      </c>
      <c r="N285" t="s">
        <v>1061</v>
      </c>
      <c r="O285" t="s">
        <v>96</v>
      </c>
      <c r="P285">
        <v>0</v>
      </c>
      <c r="Q285">
        <v>1</v>
      </c>
      <c r="R285">
        <v>0</v>
      </c>
      <c r="S285">
        <v>0</v>
      </c>
      <c r="U285">
        <v>0</v>
      </c>
      <c r="V285">
        <v>1</v>
      </c>
      <c r="W285">
        <v>1</v>
      </c>
      <c r="X285">
        <v>1</v>
      </c>
      <c r="Z285">
        <v>1</v>
      </c>
      <c r="AA285">
        <v>1</v>
      </c>
      <c r="AB285">
        <v>0</v>
      </c>
      <c r="AC285">
        <v>1</v>
      </c>
      <c r="AE285">
        <v>0</v>
      </c>
      <c r="AF285">
        <v>0</v>
      </c>
      <c r="AG285">
        <v>0</v>
      </c>
      <c r="AH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P285" t="s">
        <v>84</v>
      </c>
      <c r="AQ285" t="s">
        <v>475</v>
      </c>
      <c r="AR285">
        <v>6</v>
      </c>
      <c r="AS285">
        <v>0</v>
      </c>
      <c r="AT285">
        <v>1</v>
      </c>
      <c r="AU285" t="s">
        <v>1062</v>
      </c>
      <c r="AV285" t="s">
        <v>80</v>
      </c>
      <c r="AW285">
        <v>1</v>
      </c>
      <c r="AX285" t="s">
        <v>87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3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1</v>
      </c>
      <c r="BQ285">
        <v>0</v>
      </c>
      <c r="BR285">
        <v>0</v>
      </c>
      <c r="BS285" t="s">
        <v>88</v>
      </c>
      <c r="BT285" t="s">
        <v>193</v>
      </c>
      <c r="BV285" t="s">
        <v>91</v>
      </c>
      <c r="BW285" t="s">
        <v>92</v>
      </c>
    </row>
    <row r="286" spans="1:75" x14ac:dyDescent="0.3">
      <c r="A286">
        <v>285</v>
      </c>
      <c r="B286" t="s">
        <v>1000</v>
      </c>
      <c r="C286" t="s">
        <v>359</v>
      </c>
      <c r="D286">
        <v>1</v>
      </c>
      <c r="E286" t="s">
        <v>1063</v>
      </c>
      <c r="F286">
        <v>7</v>
      </c>
      <c r="G286">
        <v>24</v>
      </c>
      <c r="H286" s="1">
        <v>31010</v>
      </c>
      <c r="I286">
        <v>11</v>
      </c>
      <c r="J286" t="s">
        <v>465</v>
      </c>
      <c r="K286" t="s">
        <v>1064</v>
      </c>
      <c r="L286" t="s">
        <v>80</v>
      </c>
      <c r="M286" t="s">
        <v>125</v>
      </c>
      <c r="N286" t="s">
        <v>646</v>
      </c>
      <c r="O286" t="s">
        <v>836</v>
      </c>
      <c r="P286">
        <v>0</v>
      </c>
      <c r="Q286">
        <v>1</v>
      </c>
      <c r="S286">
        <v>0</v>
      </c>
      <c r="U286">
        <v>0</v>
      </c>
      <c r="V286">
        <v>1</v>
      </c>
      <c r="X286">
        <v>0</v>
      </c>
      <c r="Z286">
        <v>0</v>
      </c>
      <c r="AA286">
        <v>0</v>
      </c>
      <c r="AC286">
        <v>1</v>
      </c>
      <c r="AE286">
        <v>0</v>
      </c>
      <c r="AF286">
        <v>0</v>
      </c>
      <c r="AH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P286" t="s">
        <v>84</v>
      </c>
      <c r="AQ286" t="s">
        <v>109</v>
      </c>
      <c r="AR286">
        <v>4</v>
      </c>
      <c r="AS286">
        <v>0</v>
      </c>
      <c r="AT286">
        <v>1</v>
      </c>
      <c r="AU286" t="s">
        <v>1065</v>
      </c>
      <c r="AV286" t="s">
        <v>80</v>
      </c>
      <c r="AW286">
        <v>1</v>
      </c>
      <c r="AX286" t="s">
        <v>87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1</v>
      </c>
      <c r="BQ286">
        <v>0</v>
      </c>
      <c r="BR286">
        <v>0</v>
      </c>
      <c r="BT286" t="s">
        <v>193</v>
      </c>
      <c r="BV286" t="s">
        <v>91</v>
      </c>
      <c r="BW286" t="s">
        <v>92</v>
      </c>
    </row>
    <row r="287" spans="1:75" x14ac:dyDescent="0.3">
      <c r="A287">
        <v>286</v>
      </c>
      <c r="B287" t="s">
        <v>1000</v>
      </c>
      <c r="C287" t="s">
        <v>359</v>
      </c>
      <c r="D287">
        <v>1</v>
      </c>
      <c r="E287" t="s">
        <v>1066</v>
      </c>
      <c r="F287">
        <v>7</v>
      </c>
      <c r="G287">
        <v>24</v>
      </c>
      <c r="H287" s="1">
        <v>31010</v>
      </c>
      <c r="I287">
        <v>11</v>
      </c>
      <c r="J287" t="s">
        <v>465</v>
      </c>
      <c r="K287" t="s">
        <v>1067</v>
      </c>
      <c r="L287" t="s">
        <v>80</v>
      </c>
      <c r="M287" t="s">
        <v>125</v>
      </c>
      <c r="N287" t="s">
        <v>844</v>
      </c>
      <c r="O287" t="s">
        <v>1068</v>
      </c>
      <c r="P287">
        <v>0</v>
      </c>
      <c r="Q287">
        <v>1</v>
      </c>
      <c r="S287">
        <v>0</v>
      </c>
      <c r="U287">
        <v>0</v>
      </c>
      <c r="V287">
        <v>0</v>
      </c>
      <c r="X287">
        <v>0</v>
      </c>
      <c r="Z287">
        <v>0</v>
      </c>
      <c r="AA287">
        <v>0</v>
      </c>
      <c r="AC287">
        <v>0</v>
      </c>
      <c r="AE287">
        <v>0</v>
      </c>
      <c r="AF287">
        <v>0</v>
      </c>
      <c r="AH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P287" t="s">
        <v>176</v>
      </c>
      <c r="AQ287" t="s">
        <v>85</v>
      </c>
      <c r="AR287">
        <v>4</v>
      </c>
      <c r="AS287">
        <v>0</v>
      </c>
      <c r="AT287">
        <v>1</v>
      </c>
      <c r="AU287" t="s">
        <v>1069</v>
      </c>
      <c r="AV287" t="s">
        <v>80</v>
      </c>
      <c r="AW287">
        <v>1</v>
      </c>
      <c r="AX287" t="s">
        <v>118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1</v>
      </c>
      <c r="BQ287">
        <v>0</v>
      </c>
      <c r="BR287">
        <v>0</v>
      </c>
      <c r="BT287" t="s">
        <v>193</v>
      </c>
      <c r="BV287" t="s">
        <v>91</v>
      </c>
      <c r="BW287" t="s">
        <v>92</v>
      </c>
    </row>
    <row r="288" spans="1:75" x14ac:dyDescent="0.3">
      <c r="A288">
        <v>287</v>
      </c>
      <c r="B288" t="s">
        <v>1000</v>
      </c>
      <c r="C288" t="s">
        <v>359</v>
      </c>
      <c r="D288">
        <v>1</v>
      </c>
      <c r="E288" t="s">
        <v>1070</v>
      </c>
      <c r="F288">
        <v>7.9</v>
      </c>
      <c r="G288">
        <v>60</v>
      </c>
      <c r="H288" s="1">
        <v>31017</v>
      </c>
      <c r="I288">
        <v>23</v>
      </c>
      <c r="J288" t="s">
        <v>78</v>
      </c>
      <c r="K288" t="s">
        <v>1071</v>
      </c>
      <c r="L288" t="s">
        <v>80</v>
      </c>
      <c r="M288" t="s">
        <v>95</v>
      </c>
      <c r="N288" t="s">
        <v>100</v>
      </c>
      <c r="O288" t="s">
        <v>96</v>
      </c>
      <c r="P288">
        <v>0</v>
      </c>
      <c r="Q288">
        <v>1</v>
      </c>
      <c r="R288">
        <v>0</v>
      </c>
      <c r="S288">
        <v>0</v>
      </c>
      <c r="U288">
        <v>1</v>
      </c>
      <c r="V288">
        <v>1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1</v>
      </c>
      <c r="AE288">
        <v>0</v>
      </c>
      <c r="AF288">
        <v>0</v>
      </c>
      <c r="AG288">
        <v>0</v>
      </c>
      <c r="AH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P288" t="s">
        <v>186</v>
      </c>
      <c r="AQ288" t="s">
        <v>85</v>
      </c>
      <c r="AR288">
        <v>5</v>
      </c>
      <c r="AS288">
        <v>0</v>
      </c>
      <c r="AT288">
        <v>1</v>
      </c>
      <c r="AU288" t="s">
        <v>1072</v>
      </c>
      <c r="AV288" t="s">
        <v>114</v>
      </c>
      <c r="AW288">
        <v>1</v>
      </c>
      <c r="AX288" t="s">
        <v>103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 t="s">
        <v>88</v>
      </c>
      <c r="BT288" t="s">
        <v>193</v>
      </c>
      <c r="BV288" t="s">
        <v>91</v>
      </c>
      <c r="BW288" t="s">
        <v>92</v>
      </c>
    </row>
    <row r="289" spans="1:75" x14ac:dyDescent="0.3">
      <c r="A289">
        <v>288</v>
      </c>
      <c r="B289" t="s">
        <v>1073</v>
      </c>
      <c r="C289" t="s">
        <v>359</v>
      </c>
      <c r="D289">
        <v>1</v>
      </c>
      <c r="E289" t="s">
        <v>1074</v>
      </c>
      <c r="F289">
        <v>7.7</v>
      </c>
      <c r="G289">
        <v>104</v>
      </c>
      <c r="H289" s="1">
        <v>31297</v>
      </c>
      <c r="I289">
        <v>24</v>
      </c>
      <c r="J289" t="s">
        <v>78</v>
      </c>
      <c r="K289" t="s">
        <v>1075</v>
      </c>
      <c r="L289" t="s">
        <v>1076</v>
      </c>
      <c r="M289" t="s">
        <v>1077</v>
      </c>
      <c r="N289" t="s">
        <v>1078</v>
      </c>
      <c r="O289" t="s">
        <v>1079</v>
      </c>
      <c r="P289">
        <v>1</v>
      </c>
      <c r="Q289">
        <v>5</v>
      </c>
      <c r="S289">
        <v>0</v>
      </c>
      <c r="U289">
        <v>0</v>
      </c>
      <c r="V289">
        <v>0</v>
      </c>
      <c r="X289">
        <v>0</v>
      </c>
      <c r="Z289">
        <v>0</v>
      </c>
      <c r="AA289">
        <v>0</v>
      </c>
      <c r="AC289">
        <v>0</v>
      </c>
      <c r="AE289">
        <v>0</v>
      </c>
      <c r="AF289">
        <v>0</v>
      </c>
      <c r="AH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P289" t="s">
        <v>186</v>
      </c>
      <c r="AQ289" t="s">
        <v>1080</v>
      </c>
      <c r="AR289">
        <v>2</v>
      </c>
      <c r="AW289">
        <v>0</v>
      </c>
      <c r="AX289" t="s">
        <v>731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T289" t="s">
        <v>193</v>
      </c>
      <c r="BV289" t="s">
        <v>91</v>
      </c>
      <c r="BW289" t="s">
        <v>92</v>
      </c>
    </row>
    <row r="290" spans="1:75" x14ac:dyDescent="0.3">
      <c r="A290">
        <v>289</v>
      </c>
      <c r="B290" t="s">
        <v>1073</v>
      </c>
      <c r="C290" t="s">
        <v>359</v>
      </c>
      <c r="D290">
        <v>1</v>
      </c>
      <c r="E290" t="s">
        <v>1081</v>
      </c>
      <c r="F290">
        <v>7.6</v>
      </c>
      <c r="G290">
        <v>91</v>
      </c>
      <c r="H290" s="1">
        <v>31304</v>
      </c>
      <c r="I290">
        <v>24</v>
      </c>
      <c r="J290" t="s">
        <v>78</v>
      </c>
      <c r="K290" t="s">
        <v>1082</v>
      </c>
      <c r="L290" t="s">
        <v>1083</v>
      </c>
      <c r="M290" t="s">
        <v>1084</v>
      </c>
      <c r="N290" t="s">
        <v>1085</v>
      </c>
      <c r="O290" t="s">
        <v>1086</v>
      </c>
      <c r="P290">
        <v>1</v>
      </c>
      <c r="Q290">
        <v>6</v>
      </c>
      <c r="S290">
        <v>0</v>
      </c>
      <c r="U290">
        <v>0</v>
      </c>
      <c r="V290">
        <v>0</v>
      </c>
      <c r="X290">
        <v>1</v>
      </c>
      <c r="Z290">
        <v>1</v>
      </c>
      <c r="AA290">
        <v>1</v>
      </c>
      <c r="AC290">
        <v>0</v>
      </c>
      <c r="AE290">
        <v>0</v>
      </c>
      <c r="AF290">
        <v>0</v>
      </c>
      <c r="AH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P290" t="s">
        <v>144</v>
      </c>
      <c r="AQ290" t="s">
        <v>85</v>
      </c>
      <c r="AR290">
        <v>2</v>
      </c>
      <c r="AW290">
        <v>0</v>
      </c>
      <c r="AX290" t="s">
        <v>799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T290" t="s">
        <v>193</v>
      </c>
      <c r="BV290" t="s">
        <v>91</v>
      </c>
      <c r="BW290" t="s">
        <v>92</v>
      </c>
    </row>
    <row r="291" spans="1:75" x14ac:dyDescent="0.3">
      <c r="A291">
        <v>290</v>
      </c>
      <c r="B291" t="s">
        <v>1073</v>
      </c>
      <c r="C291" t="s">
        <v>359</v>
      </c>
      <c r="D291">
        <v>1</v>
      </c>
      <c r="E291" t="s">
        <v>1087</v>
      </c>
      <c r="F291">
        <v>7.3</v>
      </c>
      <c r="G291">
        <v>84</v>
      </c>
      <c r="H291" s="1">
        <v>31311</v>
      </c>
      <c r="I291">
        <v>24</v>
      </c>
      <c r="J291" t="s">
        <v>78</v>
      </c>
      <c r="K291" t="s">
        <v>1088</v>
      </c>
      <c r="L291" t="s">
        <v>1089</v>
      </c>
      <c r="M291" t="s">
        <v>1090</v>
      </c>
      <c r="N291" t="s">
        <v>1091</v>
      </c>
      <c r="O291" t="s">
        <v>1092</v>
      </c>
      <c r="P291">
        <v>1</v>
      </c>
      <c r="Q291">
        <v>2</v>
      </c>
      <c r="S291">
        <v>0</v>
      </c>
      <c r="U291">
        <v>0</v>
      </c>
      <c r="V291">
        <v>1</v>
      </c>
      <c r="X291">
        <v>1</v>
      </c>
      <c r="Z291">
        <v>1</v>
      </c>
      <c r="AA291">
        <v>1</v>
      </c>
      <c r="AC291">
        <v>0</v>
      </c>
      <c r="AE291">
        <v>0</v>
      </c>
      <c r="AF291">
        <v>0</v>
      </c>
      <c r="AH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P291" t="s">
        <v>176</v>
      </c>
      <c r="AQ291" t="s">
        <v>85</v>
      </c>
      <c r="AR291">
        <v>2</v>
      </c>
      <c r="AW291">
        <v>0</v>
      </c>
      <c r="AX291" t="s">
        <v>799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1</v>
      </c>
      <c r="BQ291">
        <v>0</v>
      </c>
      <c r="BR291">
        <v>0</v>
      </c>
      <c r="BT291" t="s">
        <v>193</v>
      </c>
      <c r="BV291" t="s">
        <v>91</v>
      </c>
      <c r="BW291" t="s">
        <v>92</v>
      </c>
    </row>
    <row r="292" spans="1:75" x14ac:dyDescent="0.3">
      <c r="A292">
        <v>291</v>
      </c>
      <c r="B292" t="s">
        <v>1073</v>
      </c>
      <c r="C292" t="s">
        <v>359</v>
      </c>
      <c r="D292">
        <v>1</v>
      </c>
      <c r="E292" t="s">
        <v>1093</v>
      </c>
      <c r="F292">
        <v>7.2</v>
      </c>
      <c r="G292">
        <v>79</v>
      </c>
      <c r="H292" s="1">
        <v>31318</v>
      </c>
      <c r="I292">
        <v>24</v>
      </c>
      <c r="J292" t="s">
        <v>78</v>
      </c>
      <c r="K292" t="s">
        <v>1094</v>
      </c>
      <c r="L292" t="s">
        <v>148</v>
      </c>
      <c r="M292" t="s">
        <v>1095</v>
      </c>
      <c r="N292" t="s">
        <v>1096</v>
      </c>
      <c r="O292" t="s">
        <v>1097</v>
      </c>
      <c r="P292">
        <v>1</v>
      </c>
      <c r="Q292">
        <v>3</v>
      </c>
      <c r="S292">
        <v>0</v>
      </c>
      <c r="U292">
        <v>0</v>
      </c>
      <c r="V292">
        <v>0</v>
      </c>
      <c r="X292">
        <v>1</v>
      </c>
      <c r="Z292">
        <v>1</v>
      </c>
      <c r="AA292">
        <v>1</v>
      </c>
      <c r="AC292">
        <v>0</v>
      </c>
      <c r="AE292">
        <v>0</v>
      </c>
      <c r="AF292">
        <v>0</v>
      </c>
      <c r="AH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P292" t="s">
        <v>116</v>
      </c>
      <c r="AQ292" t="s">
        <v>599</v>
      </c>
      <c r="AR292">
        <v>4</v>
      </c>
      <c r="AW292">
        <v>0</v>
      </c>
      <c r="AX292" t="s">
        <v>799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1</v>
      </c>
      <c r="BQ292">
        <v>0</v>
      </c>
      <c r="BR292">
        <v>0</v>
      </c>
      <c r="BT292" t="s">
        <v>193</v>
      </c>
      <c r="BV292" t="s">
        <v>91</v>
      </c>
      <c r="BW292" t="s">
        <v>92</v>
      </c>
    </row>
    <row r="293" spans="1:75" x14ac:dyDescent="0.3">
      <c r="A293">
        <v>292</v>
      </c>
      <c r="B293" t="s">
        <v>1073</v>
      </c>
      <c r="C293" t="s">
        <v>359</v>
      </c>
      <c r="D293">
        <v>1</v>
      </c>
      <c r="E293" t="s">
        <v>1098</v>
      </c>
      <c r="F293">
        <v>7.9</v>
      </c>
      <c r="G293">
        <v>84</v>
      </c>
      <c r="H293" s="1">
        <v>31325</v>
      </c>
      <c r="I293">
        <v>24</v>
      </c>
      <c r="J293" t="s">
        <v>78</v>
      </c>
      <c r="K293" t="s">
        <v>1099</v>
      </c>
      <c r="L293" t="s">
        <v>214</v>
      </c>
      <c r="M293" t="s">
        <v>1100</v>
      </c>
      <c r="N293" t="s">
        <v>1101</v>
      </c>
      <c r="O293" t="s">
        <v>1102</v>
      </c>
      <c r="P293">
        <v>1</v>
      </c>
      <c r="Q293">
        <v>2</v>
      </c>
      <c r="S293">
        <v>0</v>
      </c>
      <c r="U293">
        <v>0</v>
      </c>
      <c r="V293">
        <v>0</v>
      </c>
      <c r="X293">
        <v>0</v>
      </c>
      <c r="Z293">
        <v>0</v>
      </c>
      <c r="AA293">
        <v>0</v>
      </c>
      <c r="AC293">
        <v>0</v>
      </c>
      <c r="AE293">
        <v>0</v>
      </c>
      <c r="AF293">
        <v>0</v>
      </c>
      <c r="AH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P293" t="s">
        <v>84</v>
      </c>
      <c r="AQ293" t="s">
        <v>85</v>
      </c>
      <c r="AR293">
        <v>2</v>
      </c>
      <c r="AW293">
        <v>0</v>
      </c>
      <c r="AX293" t="s">
        <v>799</v>
      </c>
      <c r="BA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1</v>
      </c>
      <c r="BQ293">
        <v>0</v>
      </c>
      <c r="BR293">
        <v>0</v>
      </c>
      <c r="BT293" t="s">
        <v>193</v>
      </c>
      <c r="BV293" t="s">
        <v>91</v>
      </c>
      <c r="BW293" t="s">
        <v>92</v>
      </c>
    </row>
    <row r="294" spans="1:75" x14ac:dyDescent="0.3">
      <c r="A294">
        <v>293</v>
      </c>
      <c r="B294" t="s">
        <v>1073</v>
      </c>
      <c r="C294" t="s">
        <v>359</v>
      </c>
      <c r="D294">
        <v>1</v>
      </c>
      <c r="E294" t="s">
        <v>1103</v>
      </c>
      <c r="F294">
        <v>7.5</v>
      </c>
      <c r="G294">
        <v>74</v>
      </c>
      <c r="H294" s="1">
        <v>31332</v>
      </c>
      <c r="I294">
        <v>24</v>
      </c>
      <c r="J294" t="s">
        <v>78</v>
      </c>
      <c r="K294" t="s">
        <v>1104</v>
      </c>
      <c r="L294" t="s">
        <v>1105</v>
      </c>
      <c r="M294" t="s">
        <v>1106</v>
      </c>
      <c r="N294" t="s">
        <v>1107</v>
      </c>
      <c r="O294" t="s">
        <v>1108</v>
      </c>
      <c r="P294">
        <v>1</v>
      </c>
      <c r="Q294">
        <v>4</v>
      </c>
      <c r="S294">
        <v>0</v>
      </c>
      <c r="U294">
        <v>0</v>
      </c>
      <c r="V294">
        <v>1</v>
      </c>
      <c r="X294">
        <v>0</v>
      </c>
      <c r="Z294">
        <v>0</v>
      </c>
      <c r="AA294">
        <v>0</v>
      </c>
      <c r="AC294">
        <v>0</v>
      </c>
      <c r="AE294">
        <v>0</v>
      </c>
      <c r="AF294">
        <v>0</v>
      </c>
      <c r="AH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P294" t="s">
        <v>171</v>
      </c>
      <c r="AQ294" t="s">
        <v>558</v>
      </c>
      <c r="AR294">
        <v>2</v>
      </c>
      <c r="AW294">
        <v>0</v>
      </c>
      <c r="AX294" t="s">
        <v>799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0</v>
      </c>
      <c r="BR294">
        <v>0</v>
      </c>
      <c r="BT294" t="s">
        <v>193</v>
      </c>
      <c r="BV294" t="s">
        <v>91</v>
      </c>
      <c r="BW294" t="s">
        <v>92</v>
      </c>
    </row>
    <row r="295" spans="1:75" x14ac:dyDescent="0.3">
      <c r="A295">
        <v>294</v>
      </c>
      <c r="B295" t="s">
        <v>1073</v>
      </c>
      <c r="C295" t="s">
        <v>359</v>
      </c>
      <c r="D295">
        <v>1</v>
      </c>
      <c r="E295" t="s">
        <v>1109</v>
      </c>
      <c r="F295">
        <v>7.6</v>
      </c>
      <c r="G295">
        <v>76</v>
      </c>
      <c r="H295" s="1">
        <v>31339</v>
      </c>
      <c r="I295">
        <v>24</v>
      </c>
      <c r="J295" t="s">
        <v>78</v>
      </c>
      <c r="K295" t="s">
        <v>1110</v>
      </c>
      <c r="L295" t="s">
        <v>987</v>
      </c>
      <c r="M295" t="s">
        <v>1111</v>
      </c>
      <c r="N295" t="s">
        <v>1112</v>
      </c>
      <c r="O295" t="s">
        <v>1113</v>
      </c>
      <c r="P295">
        <v>1</v>
      </c>
      <c r="Q295">
        <v>3</v>
      </c>
      <c r="S295">
        <v>0</v>
      </c>
      <c r="U295">
        <v>0</v>
      </c>
      <c r="V295">
        <v>0</v>
      </c>
      <c r="X295">
        <v>0</v>
      </c>
      <c r="Z295">
        <v>0</v>
      </c>
      <c r="AA295">
        <v>0</v>
      </c>
      <c r="AC295">
        <v>0</v>
      </c>
      <c r="AE295">
        <v>0</v>
      </c>
      <c r="AF295">
        <v>0</v>
      </c>
      <c r="AH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P295" t="s">
        <v>84</v>
      </c>
      <c r="AQ295" t="s">
        <v>588</v>
      </c>
      <c r="AR295">
        <v>1</v>
      </c>
      <c r="AW295">
        <v>0</v>
      </c>
      <c r="AX295" t="s">
        <v>799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1</v>
      </c>
      <c r="BQ295">
        <v>0</v>
      </c>
      <c r="BR295">
        <v>0</v>
      </c>
      <c r="BT295" t="s">
        <v>193</v>
      </c>
      <c r="BV295" t="s">
        <v>91</v>
      </c>
      <c r="BW295" t="s">
        <v>92</v>
      </c>
    </row>
    <row r="296" spans="1:75" x14ac:dyDescent="0.3">
      <c r="A296">
        <v>295</v>
      </c>
      <c r="B296" t="s">
        <v>1073</v>
      </c>
      <c r="C296" t="s">
        <v>359</v>
      </c>
      <c r="D296">
        <v>1</v>
      </c>
      <c r="E296" t="s">
        <v>1114</v>
      </c>
      <c r="F296">
        <v>7.1</v>
      </c>
      <c r="G296">
        <v>78</v>
      </c>
      <c r="H296" s="1">
        <v>31346</v>
      </c>
      <c r="I296">
        <v>24</v>
      </c>
      <c r="J296" t="s">
        <v>78</v>
      </c>
      <c r="K296" t="s">
        <v>1115</v>
      </c>
      <c r="L296" t="s">
        <v>1116</v>
      </c>
      <c r="M296" t="s">
        <v>1117</v>
      </c>
      <c r="N296" t="s">
        <v>1118</v>
      </c>
      <c r="O296" t="s">
        <v>294</v>
      </c>
      <c r="P296">
        <v>1</v>
      </c>
      <c r="Q296">
        <v>4</v>
      </c>
      <c r="S296">
        <v>0</v>
      </c>
      <c r="U296">
        <v>0</v>
      </c>
      <c r="V296">
        <v>0</v>
      </c>
      <c r="X296">
        <v>0</v>
      </c>
      <c r="Z296">
        <v>0</v>
      </c>
      <c r="AA296">
        <v>0</v>
      </c>
      <c r="AC296">
        <v>0</v>
      </c>
      <c r="AE296">
        <v>0</v>
      </c>
      <c r="AF296">
        <v>0</v>
      </c>
      <c r="AH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P296" t="s">
        <v>144</v>
      </c>
      <c r="AQ296" t="s">
        <v>85</v>
      </c>
      <c r="AR296">
        <v>1</v>
      </c>
      <c r="AW296">
        <v>0</v>
      </c>
      <c r="AX296" t="s">
        <v>799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T296" t="s">
        <v>193</v>
      </c>
      <c r="BV296" t="s">
        <v>91</v>
      </c>
      <c r="BW296" t="s">
        <v>92</v>
      </c>
    </row>
    <row r="297" spans="1:75" x14ac:dyDescent="0.3">
      <c r="A297">
        <v>296</v>
      </c>
      <c r="B297" t="s">
        <v>1073</v>
      </c>
      <c r="C297" t="s">
        <v>359</v>
      </c>
      <c r="D297">
        <v>1</v>
      </c>
      <c r="E297" t="s">
        <v>1119</v>
      </c>
      <c r="F297">
        <v>7.4</v>
      </c>
      <c r="G297">
        <v>77</v>
      </c>
      <c r="H297" s="1">
        <v>31353</v>
      </c>
      <c r="I297">
        <v>24</v>
      </c>
      <c r="J297" t="s">
        <v>78</v>
      </c>
      <c r="K297" t="s">
        <v>1120</v>
      </c>
      <c r="L297" t="s">
        <v>148</v>
      </c>
      <c r="M297" t="s">
        <v>1121</v>
      </c>
      <c r="N297" t="s">
        <v>1122</v>
      </c>
      <c r="O297" t="s">
        <v>151</v>
      </c>
      <c r="P297">
        <v>1</v>
      </c>
      <c r="Q297">
        <v>3</v>
      </c>
      <c r="S297">
        <v>0</v>
      </c>
      <c r="U297">
        <v>0</v>
      </c>
      <c r="V297">
        <v>1</v>
      </c>
      <c r="X297">
        <v>1</v>
      </c>
      <c r="Z297">
        <v>1</v>
      </c>
      <c r="AA297">
        <v>0</v>
      </c>
      <c r="AC297">
        <v>0</v>
      </c>
      <c r="AE297">
        <v>0</v>
      </c>
      <c r="AF297">
        <v>0</v>
      </c>
      <c r="AH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P297" t="s">
        <v>84</v>
      </c>
      <c r="AQ297" t="s">
        <v>85</v>
      </c>
      <c r="AR297">
        <v>1</v>
      </c>
      <c r="AW297">
        <v>0</v>
      </c>
      <c r="AX297" t="s">
        <v>799</v>
      </c>
      <c r="BA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</v>
      </c>
      <c r="BK297">
        <v>0</v>
      </c>
      <c r="BL297">
        <v>2</v>
      </c>
      <c r="BM297">
        <v>1</v>
      </c>
      <c r="BN297">
        <v>0</v>
      </c>
      <c r="BO297">
        <v>0</v>
      </c>
      <c r="BP297">
        <v>1</v>
      </c>
      <c r="BQ297">
        <v>0</v>
      </c>
      <c r="BR297">
        <v>0</v>
      </c>
      <c r="BT297" t="s">
        <v>193</v>
      </c>
      <c r="BV297" t="s">
        <v>91</v>
      </c>
      <c r="BW297" t="s">
        <v>92</v>
      </c>
    </row>
    <row r="298" spans="1:75" x14ac:dyDescent="0.3">
      <c r="A298">
        <v>297</v>
      </c>
      <c r="B298" t="s">
        <v>1073</v>
      </c>
      <c r="C298" t="s">
        <v>359</v>
      </c>
      <c r="D298">
        <v>1</v>
      </c>
      <c r="E298" t="s">
        <v>1123</v>
      </c>
      <c r="F298">
        <v>7.7</v>
      </c>
      <c r="G298">
        <v>76</v>
      </c>
      <c r="H298" s="1">
        <v>31360</v>
      </c>
      <c r="I298">
        <v>24</v>
      </c>
      <c r="J298" t="s">
        <v>78</v>
      </c>
      <c r="K298" t="s">
        <v>1124</v>
      </c>
      <c r="L298" t="s">
        <v>148</v>
      </c>
      <c r="M298" t="s">
        <v>1125</v>
      </c>
      <c r="N298" t="s">
        <v>1126</v>
      </c>
      <c r="O298" t="s">
        <v>1127</v>
      </c>
      <c r="P298">
        <v>1</v>
      </c>
      <c r="Q298">
        <v>3</v>
      </c>
      <c r="S298">
        <v>0</v>
      </c>
      <c r="U298">
        <v>0</v>
      </c>
      <c r="V298">
        <v>1</v>
      </c>
      <c r="X298">
        <v>0</v>
      </c>
      <c r="Z298">
        <v>0</v>
      </c>
      <c r="AA298">
        <v>0</v>
      </c>
      <c r="AC298">
        <v>0</v>
      </c>
      <c r="AE298">
        <v>0</v>
      </c>
      <c r="AF298">
        <v>0</v>
      </c>
      <c r="AH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P298" t="s">
        <v>84</v>
      </c>
      <c r="AQ298" t="s">
        <v>85</v>
      </c>
      <c r="AR298">
        <v>3</v>
      </c>
      <c r="AW298">
        <v>0</v>
      </c>
      <c r="AX298" t="s">
        <v>799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T298" t="s">
        <v>193</v>
      </c>
      <c r="BV298" t="s">
        <v>91</v>
      </c>
      <c r="BW298" t="s">
        <v>92</v>
      </c>
    </row>
    <row r="299" spans="1:75" x14ac:dyDescent="0.3">
      <c r="A299">
        <v>298</v>
      </c>
      <c r="B299" t="s">
        <v>1073</v>
      </c>
      <c r="C299" t="s">
        <v>359</v>
      </c>
      <c r="D299">
        <v>1</v>
      </c>
      <c r="E299" t="s">
        <v>1128</v>
      </c>
      <c r="F299">
        <v>7.4</v>
      </c>
      <c r="G299">
        <v>71</v>
      </c>
      <c r="H299" s="1">
        <v>31367</v>
      </c>
      <c r="I299">
        <v>24</v>
      </c>
      <c r="J299" t="s">
        <v>78</v>
      </c>
      <c r="K299" t="s">
        <v>1129</v>
      </c>
      <c r="L299" t="s">
        <v>1105</v>
      </c>
      <c r="M299" t="s">
        <v>1130</v>
      </c>
      <c r="N299" t="s">
        <v>1131</v>
      </c>
      <c r="O299" t="s">
        <v>1132</v>
      </c>
      <c r="P299">
        <v>1</v>
      </c>
      <c r="Q299">
        <v>5</v>
      </c>
      <c r="S299">
        <v>0</v>
      </c>
      <c r="U299">
        <v>0</v>
      </c>
      <c r="V299">
        <v>0</v>
      </c>
      <c r="X299">
        <v>0</v>
      </c>
      <c r="Z299">
        <v>0</v>
      </c>
      <c r="AA299">
        <v>0</v>
      </c>
      <c r="AC299">
        <v>0</v>
      </c>
      <c r="AE299">
        <v>0</v>
      </c>
      <c r="AF299">
        <v>0</v>
      </c>
      <c r="AH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P299" t="s">
        <v>176</v>
      </c>
      <c r="AQ299" t="s">
        <v>85</v>
      </c>
      <c r="AR299">
        <v>2</v>
      </c>
      <c r="AW299">
        <v>0</v>
      </c>
      <c r="AX299" t="s">
        <v>799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4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0</v>
      </c>
      <c r="BR299">
        <v>0</v>
      </c>
      <c r="BT299" t="s">
        <v>193</v>
      </c>
      <c r="BV299" t="s">
        <v>91</v>
      </c>
      <c r="BW299" t="s">
        <v>92</v>
      </c>
    </row>
    <row r="300" spans="1:75" x14ac:dyDescent="0.3">
      <c r="A300">
        <v>299</v>
      </c>
      <c r="B300" t="s">
        <v>1073</v>
      </c>
      <c r="C300" t="s">
        <v>359</v>
      </c>
      <c r="D300">
        <v>1</v>
      </c>
      <c r="E300" t="s">
        <v>1133</v>
      </c>
      <c r="F300">
        <v>7.4</v>
      </c>
      <c r="G300">
        <v>77</v>
      </c>
      <c r="H300" s="1">
        <v>31374</v>
      </c>
      <c r="I300">
        <v>24</v>
      </c>
      <c r="J300" t="s">
        <v>78</v>
      </c>
      <c r="K300" t="s">
        <v>1134</v>
      </c>
      <c r="L300" t="s">
        <v>148</v>
      </c>
      <c r="M300" t="s">
        <v>1121</v>
      </c>
      <c r="N300" t="s">
        <v>1135</v>
      </c>
      <c r="O300" t="s">
        <v>1136</v>
      </c>
      <c r="P300">
        <v>1</v>
      </c>
      <c r="Q300">
        <v>3</v>
      </c>
      <c r="S300">
        <v>0</v>
      </c>
      <c r="U300">
        <v>0</v>
      </c>
      <c r="V300">
        <v>0</v>
      </c>
      <c r="X300">
        <v>1</v>
      </c>
      <c r="Z300">
        <v>0</v>
      </c>
      <c r="AA300">
        <v>0</v>
      </c>
      <c r="AC300">
        <v>0</v>
      </c>
      <c r="AE300">
        <v>0</v>
      </c>
      <c r="AF300">
        <v>0</v>
      </c>
      <c r="AH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P300" t="s">
        <v>176</v>
      </c>
      <c r="AQ300" t="s">
        <v>85</v>
      </c>
      <c r="AR300">
        <v>1</v>
      </c>
      <c r="AW300">
        <v>0</v>
      </c>
      <c r="AX300" t="s">
        <v>799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3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1</v>
      </c>
      <c r="BQ300">
        <v>0</v>
      </c>
      <c r="BR300">
        <v>0</v>
      </c>
      <c r="BT300" t="s">
        <v>193</v>
      </c>
      <c r="BV300" t="s">
        <v>91</v>
      </c>
      <c r="BW300" t="s">
        <v>92</v>
      </c>
    </row>
    <row r="301" spans="1:75" x14ac:dyDescent="0.3">
      <c r="A301">
        <v>300</v>
      </c>
      <c r="B301" t="s">
        <v>1073</v>
      </c>
      <c r="C301" t="s">
        <v>359</v>
      </c>
      <c r="D301">
        <v>1</v>
      </c>
      <c r="E301" t="s">
        <v>1137</v>
      </c>
      <c r="F301">
        <v>7.4</v>
      </c>
      <c r="G301">
        <v>77</v>
      </c>
      <c r="H301" s="1">
        <v>31388</v>
      </c>
      <c r="I301">
        <v>24</v>
      </c>
      <c r="J301" t="s">
        <v>78</v>
      </c>
      <c r="K301" t="s">
        <v>1138</v>
      </c>
      <c r="L301" t="s">
        <v>1139</v>
      </c>
      <c r="M301" t="s">
        <v>1140</v>
      </c>
      <c r="N301" t="s">
        <v>1141</v>
      </c>
      <c r="O301" t="s">
        <v>1142</v>
      </c>
      <c r="P301">
        <v>1</v>
      </c>
      <c r="Q301">
        <v>7</v>
      </c>
      <c r="S301">
        <v>0</v>
      </c>
      <c r="U301">
        <v>0</v>
      </c>
      <c r="V301">
        <v>0</v>
      </c>
      <c r="X301">
        <v>0</v>
      </c>
      <c r="Z301">
        <v>0</v>
      </c>
      <c r="AA301">
        <v>0</v>
      </c>
      <c r="AC301">
        <v>0</v>
      </c>
      <c r="AE301">
        <v>0</v>
      </c>
      <c r="AF301">
        <v>0</v>
      </c>
      <c r="AH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P301" t="s">
        <v>84</v>
      </c>
      <c r="AQ301" t="s">
        <v>85</v>
      </c>
      <c r="AR301">
        <v>1</v>
      </c>
      <c r="AW301">
        <v>0</v>
      </c>
      <c r="AX301" t="s">
        <v>799</v>
      </c>
      <c r="BA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3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1</v>
      </c>
      <c r="BQ301">
        <v>0</v>
      </c>
      <c r="BR301">
        <v>0</v>
      </c>
      <c r="BT301" t="s">
        <v>193</v>
      </c>
      <c r="BV301" t="s">
        <v>91</v>
      </c>
      <c r="BW301" t="s">
        <v>92</v>
      </c>
    </row>
    <row r="302" spans="1:75" x14ac:dyDescent="0.3">
      <c r="A302">
        <v>301</v>
      </c>
      <c r="B302" t="s">
        <v>1143</v>
      </c>
      <c r="C302" t="s">
        <v>1144</v>
      </c>
      <c r="D302" t="s">
        <v>1145</v>
      </c>
      <c r="E302" t="s">
        <v>1146</v>
      </c>
      <c r="F302">
        <v>7.1</v>
      </c>
      <c r="G302">
        <v>3727</v>
      </c>
      <c r="H302" s="1">
        <v>32068</v>
      </c>
      <c r="I302">
        <v>92</v>
      </c>
      <c r="J302" t="s">
        <v>691</v>
      </c>
      <c r="K302" t="s">
        <v>1147</v>
      </c>
      <c r="L302" t="s">
        <v>291</v>
      </c>
      <c r="M302" t="s">
        <v>1148</v>
      </c>
      <c r="N302" t="s">
        <v>1149</v>
      </c>
      <c r="O302" t="s">
        <v>294</v>
      </c>
      <c r="P302">
        <v>0</v>
      </c>
      <c r="Q302">
        <v>4</v>
      </c>
      <c r="U302">
        <v>0</v>
      </c>
      <c r="V302">
        <v>0</v>
      </c>
      <c r="Z302">
        <v>1</v>
      </c>
      <c r="AA302">
        <v>1</v>
      </c>
      <c r="AE302">
        <v>1</v>
      </c>
      <c r="AF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P302" t="s">
        <v>165</v>
      </c>
      <c r="AQ302" t="s">
        <v>85</v>
      </c>
      <c r="AR302">
        <v>4</v>
      </c>
      <c r="AS302">
        <v>0</v>
      </c>
      <c r="AT302">
        <v>1</v>
      </c>
      <c r="AU302" t="s">
        <v>1150</v>
      </c>
      <c r="AV302" t="s">
        <v>80</v>
      </c>
      <c r="AW302">
        <v>1</v>
      </c>
      <c r="AX302" t="s">
        <v>103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V302" t="s">
        <v>91</v>
      </c>
      <c r="BW302" t="s">
        <v>92</v>
      </c>
    </row>
    <row r="303" spans="1:75" x14ac:dyDescent="0.3">
      <c r="A303">
        <v>302</v>
      </c>
      <c r="B303" t="s">
        <v>1151</v>
      </c>
      <c r="C303" t="s">
        <v>359</v>
      </c>
      <c r="D303">
        <v>1</v>
      </c>
      <c r="E303" t="s">
        <v>1152</v>
      </c>
      <c r="F303">
        <v>7.3</v>
      </c>
      <c r="G303">
        <v>68</v>
      </c>
      <c r="H303" s="1">
        <v>32396</v>
      </c>
      <c r="I303">
        <v>23</v>
      </c>
      <c r="J303" t="s">
        <v>78</v>
      </c>
      <c r="K303" t="s">
        <v>95</v>
      </c>
      <c r="L303" t="s">
        <v>80</v>
      </c>
      <c r="M303" t="s">
        <v>95</v>
      </c>
      <c r="N303" t="s">
        <v>100</v>
      </c>
      <c r="O303" t="s">
        <v>96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P303" t="s">
        <v>84</v>
      </c>
      <c r="AQ303" t="s">
        <v>85</v>
      </c>
      <c r="AR303">
        <v>2</v>
      </c>
      <c r="AS303">
        <v>0</v>
      </c>
      <c r="AT303">
        <v>1</v>
      </c>
      <c r="AU303" t="s">
        <v>1153</v>
      </c>
      <c r="AV303" t="s">
        <v>80</v>
      </c>
      <c r="AW303">
        <v>1</v>
      </c>
      <c r="AX303" t="s">
        <v>140</v>
      </c>
      <c r="AY303" t="s">
        <v>1154</v>
      </c>
      <c r="AZ303" t="s">
        <v>154</v>
      </c>
      <c r="BA303">
        <v>0</v>
      </c>
      <c r="BB303">
        <v>1</v>
      </c>
      <c r="BC303">
        <v>2</v>
      </c>
      <c r="BD303">
        <v>0</v>
      </c>
      <c r="BE303">
        <v>0</v>
      </c>
      <c r="BF303">
        <v>0</v>
      </c>
      <c r="BG303">
        <v>3</v>
      </c>
      <c r="BH303">
        <v>1</v>
      </c>
      <c r="BI303">
        <v>0</v>
      </c>
      <c r="BJ303">
        <v>5</v>
      </c>
      <c r="BK303">
        <v>0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 t="s">
        <v>1155</v>
      </c>
      <c r="BT303" t="s">
        <v>1156</v>
      </c>
      <c r="BU303" t="s">
        <v>1157</v>
      </c>
      <c r="BV303" t="s">
        <v>91</v>
      </c>
      <c r="BW303" t="s">
        <v>92</v>
      </c>
    </row>
    <row r="304" spans="1:75" x14ac:dyDescent="0.3">
      <c r="A304">
        <v>303</v>
      </c>
      <c r="B304" t="s">
        <v>1151</v>
      </c>
      <c r="C304" t="s">
        <v>359</v>
      </c>
      <c r="D304">
        <v>1</v>
      </c>
      <c r="E304" t="s">
        <v>1158</v>
      </c>
      <c r="F304">
        <v>7.5</v>
      </c>
      <c r="G304">
        <v>58</v>
      </c>
      <c r="H304" s="1">
        <v>32403</v>
      </c>
      <c r="I304">
        <v>23</v>
      </c>
      <c r="J304" t="s">
        <v>78</v>
      </c>
      <c r="K304" t="s">
        <v>1159</v>
      </c>
      <c r="L304" t="s">
        <v>80</v>
      </c>
      <c r="M304" t="s">
        <v>81</v>
      </c>
      <c r="N304" t="s">
        <v>1160</v>
      </c>
      <c r="O304" t="s">
        <v>1161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84</v>
      </c>
      <c r="AQ304" t="s">
        <v>85</v>
      </c>
      <c r="AR304">
        <v>2</v>
      </c>
      <c r="AS304">
        <v>0</v>
      </c>
      <c r="AT304">
        <v>1</v>
      </c>
      <c r="AU304" t="s">
        <v>1162</v>
      </c>
      <c r="AV304" t="s">
        <v>80</v>
      </c>
      <c r="AW304">
        <v>1</v>
      </c>
      <c r="AX304" t="s">
        <v>87</v>
      </c>
      <c r="BA304">
        <v>0</v>
      </c>
      <c r="BC304">
        <v>1</v>
      </c>
      <c r="BD304">
        <v>0</v>
      </c>
      <c r="BE304">
        <v>0</v>
      </c>
      <c r="BF304">
        <v>0</v>
      </c>
      <c r="BG304">
        <v>3</v>
      </c>
      <c r="BH304">
        <v>0</v>
      </c>
      <c r="BI304">
        <v>0</v>
      </c>
      <c r="BJ304">
        <v>2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 t="s">
        <v>1155</v>
      </c>
      <c r="BT304" t="s">
        <v>1156</v>
      </c>
      <c r="BU304" t="s">
        <v>1157</v>
      </c>
      <c r="BV304" t="s">
        <v>91</v>
      </c>
      <c r="BW304" t="s">
        <v>92</v>
      </c>
    </row>
    <row r="305" spans="1:75" x14ac:dyDescent="0.3">
      <c r="A305">
        <v>304</v>
      </c>
      <c r="B305" t="s">
        <v>1151</v>
      </c>
      <c r="C305" t="s">
        <v>359</v>
      </c>
      <c r="D305">
        <v>1</v>
      </c>
      <c r="E305" t="s">
        <v>1163</v>
      </c>
      <c r="F305">
        <v>8</v>
      </c>
      <c r="G305">
        <v>55</v>
      </c>
      <c r="H305" s="1">
        <v>32410</v>
      </c>
      <c r="I305">
        <v>23</v>
      </c>
      <c r="J305" t="s">
        <v>78</v>
      </c>
      <c r="K305" t="s">
        <v>1164</v>
      </c>
      <c r="L305" t="s">
        <v>80</v>
      </c>
      <c r="M305" t="s">
        <v>125</v>
      </c>
      <c r="N305" t="s">
        <v>132</v>
      </c>
      <c r="O305" t="s">
        <v>1165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 t="s">
        <v>84</v>
      </c>
      <c r="AQ305" t="s">
        <v>85</v>
      </c>
      <c r="AR305">
        <v>3</v>
      </c>
      <c r="AS305">
        <v>0</v>
      </c>
      <c r="AT305">
        <v>1</v>
      </c>
      <c r="AU305" t="s">
        <v>1166</v>
      </c>
      <c r="AV305" t="s">
        <v>80</v>
      </c>
      <c r="AW305">
        <v>1</v>
      </c>
      <c r="AX305" t="s">
        <v>87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 t="s">
        <v>1155</v>
      </c>
      <c r="BT305" t="s">
        <v>1156</v>
      </c>
      <c r="BU305" t="s">
        <v>1157</v>
      </c>
      <c r="BV305" t="s">
        <v>91</v>
      </c>
      <c r="BW305" t="s">
        <v>92</v>
      </c>
    </row>
    <row r="306" spans="1:75" x14ac:dyDescent="0.3">
      <c r="A306">
        <v>305</v>
      </c>
      <c r="B306" t="s">
        <v>1151</v>
      </c>
      <c r="C306" t="s">
        <v>359</v>
      </c>
      <c r="D306">
        <v>1</v>
      </c>
      <c r="E306" t="s">
        <v>1167</v>
      </c>
      <c r="F306">
        <v>7.5</v>
      </c>
      <c r="G306">
        <v>61</v>
      </c>
      <c r="H306" s="1">
        <v>32417</v>
      </c>
      <c r="I306">
        <v>23</v>
      </c>
      <c r="J306" t="s">
        <v>78</v>
      </c>
      <c r="K306" t="s">
        <v>1168</v>
      </c>
      <c r="L306" t="s">
        <v>80</v>
      </c>
      <c r="M306" t="s">
        <v>81</v>
      </c>
      <c r="N306" t="s">
        <v>132</v>
      </c>
      <c r="O306" t="s">
        <v>1169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P306" t="s">
        <v>84</v>
      </c>
      <c r="AQ306" t="s">
        <v>85</v>
      </c>
      <c r="AR306">
        <v>3</v>
      </c>
      <c r="AS306">
        <v>0</v>
      </c>
      <c r="AT306">
        <v>1</v>
      </c>
      <c r="AU306" t="s">
        <v>1170</v>
      </c>
      <c r="AV306" t="s">
        <v>80</v>
      </c>
      <c r="AW306">
        <v>1</v>
      </c>
      <c r="AX306" t="s">
        <v>118</v>
      </c>
      <c r="AY306" t="s">
        <v>1154</v>
      </c>
      <c r="AZ306" t="s">
        <v>1171</v>
      </c>
      <c r="BA306">
        <v>0</v>
      </c>
      <c r="BC306">
        <v>1</v>
      </c>
      <c r="BD306">
        <v>0</v>
      </c>
      <c r="BE306">
        <v>0</v>
      </c>
      <c r="BF306">
        <v>0</v>
      </c>
      <c r="BG306">
        <v>4</v>
      </c>
      <c r="BH306">
        <v>0</v>
      </c>
      <c r="BI306">
        <v>0</v>
      </c>
      <c r="BJ306">
        <v>2</v>
      </c>
      <c r="BK306">
        <v>0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 t="s">
        <v>1155</v>
      </c>
      <c r="BT306" t="s">
        <v>1156</v>
      </c>
      <c r="BU306" t="s">
        <v>1157</v>
      </c>
      <c r="BV306" t="s">
        <v>91</v>
      </c>
      <c r="BW306" t="s">
        <v>92</v>
      </c>
    </row>
    <row r="307" spans="1:75" x14ac:dyDescent="0.3">
      <c r="A307">
        <v>306</v>
      </c>
      <c r="B307" t="s">
        <v>1151</v>
      </c>
      <c r="C307" t="s">
        <v>359</v>
      </c>
      <c r="D307">
        <v>1</v>
      </c>
      <c r="E307" t="s">
        <v>1172</v>
      </c>
      <c r="F307">
        <v>7.4</v>
      </c>
      <c r="G307">
        <v>44</v>
      </c>
      <c r="H307" s="1">
        <v>32424</v>
      </c>
      <c r="I307">
        <v>23</v>
      </c>
      <c r="J307" t="s">
        <v>78</v>
      </c>
      <c r="K307" t="s">
        <v>1173</v>
      </c>
      <c r="L307" t="s">
        <v>80</v>
      </c>
      <c r="M307" t="s">
        <v>95</v>
      </c>
      <c r="N307" t="s">
        <v>100</v>
      </c>
      <c r="O307" t="s">
        <v>96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 t="s">
        <v>84</v>
      </c>
      <c r="AQ307" t="s">
        <v>85</v>
      </c>
      <c r="AR307">
        <v>4</v>
      </c>
      <c r="AS307">
        <v>0</v>
      </c>
      <c r="AT307">
        <v>1</v>
      </c>
      <c r="AU307" t="s">
        <v>1174</v>
      </c>
      <c r="AV307" t="s">
        <v>114</v>
      </c>
      <c r="AW307">
        <v>1</v>
      </c>
      <c r="AX307" t="s">
        <v>118</v>
      </c>
      <c r="AY307" t="s">
        <v>1154</v>
      </c>
      <c r="AZ307" t="s">
        <v>1175</v>
      </c>
      <c r="BA307">
        <v>0</v>
      </c>
      <c r="BC307">
        <v>1</v>
      </c>
      <c r="BD307">
        <v>0</v>
      </c>
      <c r="BE307">
        <v>0</v>
      </c>
      <c r="BF307">
        <v>0</v>
      </c>
      <c r="BG307">
        <v>4</v>
      </c>
      <c r="BH307">
        <v>0</v>
      </c>
      <c r="BI307">
        <v>0</v>
      </c>
      <c r="BJ307">
        <v>3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 t="s">
        <v>1155</v>
      </c>
      <c r="BT307" t="s">
        <v>1156</v>
      </c>
      <c r="BU307" t="s">
        <v>1157</v>
      </c>
      <c r="BV307" t="s">
        <v>91</v>
      </c>
      <c r="BW307" t="s">
        <v>92</v>
      </c>
    </row>
    <row r="308" spans="1:75" x14ac:dyDescent="0.3">
      <c r="A308">
        <v>307</v>
      </c>
      <c r="B308" t="s">
        <v>1151</v>
      </c>
      <c r="C308" t="s">
        <v>359</v>
      </c>
      <c r="D308">
        <v>1</v>
      </c>
      <c r="E308" t="s">
        <v>1176</v>
      </c>
      <c r="F308">
        <v>7.6</v>
      </c>
      <c r="G308">
        <v>50</v>
      </c>
      <c r="H308" s="1">
        <v>32431</v>
      </c>
      <c r="I308">
        <v>23</v>
      </c>
      <c r="J308" t="s">
        <v>78</v>
      </c>
      <c r="K308" t="s">
        <v>1177</v>
      </c>
      <c r="L308" t="s">
        <v>80</v>
      </c>
      <c r="M308" t="s">
        <v>157</v>
      </c>
      <c r="N308" t="s">
        <v>1178</v>
      </c>
      <c r="O308" t="s">
        <v>96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P308" t="s">
        <v>84</v>
      </c>
      <c r="AQ308" t="s">
        <v>85</v>
      </c>
      <c r="AR308">
        <v>2</v>
      </c>
      <c r="AS308">
        <v>0</v>
      </c>
      <c r="AT308">
        <v>1</v>
      </c>
      <c r="AU308" t="s">
        <v>1179</v>
      </c>
      <c r="AV308" t="s">
        <v>214</v>
      </c>
      <c r="AW308">
        <v>2</v>
      </c>
      <c r="AX308" t="s">
        <v>87</v>
      </c>
      <c r="AY308" t="s">
        <v>1154</v>
      </c>
      <c r="AZ308" t="s">
        <v>1171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3</v>
      </c>
      <c r="BH308">
        <v>0</v>
      </c>
      <c r="BI308">
        <v>0</v>
      </c>
      <c r="BJ308">
        <v>4</v>
      </c>
      <c r="BK308">
        <v>0</v>
      </c>
      <c r="BL308">
        <v>2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 t="s">
        <v>1155</v>
      </c>
      <c r="BT308" t="s">
        <v>1156</v>
      </c>
      <c r="BU308" t="s">
        <v>1157</v>
      </c>
      <c r="BV308" t="s">
        <v>91</v>
      </c>
      <c r="BW308" t="s">
        <v>92</v>
      </c>
    </row>
    <row r="309" spans="1:75" x14ac:dyDescent="0.3">
      <c r="A309">
        <v>308</v>
      </c>
      <c r="B309" t="s">
        <v>1143</v>
      </c>
      <c r="C309" t="s">
        <v>1144</v>
      </c>
      <c r="D309" t="s">
        <v>1145</v>
      </c>
      <c r="E309" t="s">
        <v>1180</v>
      </c>
      <c r="F309">
        <v>6.9</v>
      </c>
      <c r="G309">
        <v>4487</v>
      </c>
      <c r="H309" s="1">
        <v>32432</v>
      </c>
      <c r="I309">
        <v>92</v>
      </c>
      <c r="J309" t="s">
        <v>691</v>
      </c>
      <c r="K309" t="s">
        <v>1181</v>
      </c>
      <c r="L309" t="s">
        <v>1036</v>
      </c>
      <c r="M309" t="s">
        <v>1182</v>
      </c>
      <c r="N309" t="s">
        <v>1183</v>
      </c>
      <c r="O309" t="s">
        <v>1184</v>
      </c>
      <c r="P309">
        <v>1</v>
      </c>
      <c r="Q309">
        <v>4</v>
      </c>
      <c r="U309">
        <v>0</v>
      </c>
      <c r="V309">
        <v>1</v>
      </c>
      <c r="Z309">
        <v>1</v>
      </c>
      <c r="AA309">
        <v>0</v>
      </c>
      <c r="AE309">
        <v>0</v>
      </c>
      <c r="AF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P309" t="s">
        <v>165</v>
      </c>
      <c r="AQ309" t="s">
        <v>85</v>
      </c>
      <c r="AR309">
        <v>17</v>
      </c>
      <c r="AW309">
        <v>0</v>
      </c>
      <c r="AX309" t="s">
        <v>733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26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V309" t="s">
        <v>91</v>
      </c>
      <c r="BW309" t="s">
        <v>92</v>
      </c>
    </row>
    <row r="310" spans="1:75" x14ac:dyDescent="0.3">
      <c r="A310">
        <v>309</v>
      </c>
      <c r="B310" t="s">
        <v>1151</v>
      </c>
      <c r="C310" t="s">
        <v>359</v>
      </c>
      <c r="D310">
        <v>1</v>
      </c>
      <c r="E310" t="s">
        <v>1185</v>
      </c>
      <c r="F310">
        <v>7.8</v>
      </c>
      <c r="G310">
        <v>44</v>
      </c>
      <c r="H310" s="1">
        <v>32438</v>
      </c>
      <c r="I310">
        <v>23</v>
      </c>
      <c r="J310" t="s">
        <v>78</v>
      </c>
      <c r="K310" t="s">
        <v>1186</v>
      </c>
      <c r="L310" t="s">
        <v>80</v>
      </c>
      <c r="M310" t="s">
        <v>81</v>
      </c>
      <c r="N310" t="s">
        <v>132</v>
      </c>
      <c r="O310" t="s">
        <v>1187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P310" t="s">
        <v>466</v>
      </c>
      <c r="AQ310" t="s">
        <v>85</v>
      </c>
      <c r="AR310">
        <v>3</v>
      </c>
      <c r="AS310">
        <v>0</v>
      </c>
      <c r="AT310">
        <v>1</v>
      </c>
      <c r="AU310" t="s">
        <v>1188</v>
      </c>
      <c r="AV310" t="s">
        <v>80</v>
      </c>
      <c r="AW310">
        <v>1</v>
      </c>
      <c r="AX310" t="s">
        <v>111</v>
      </c>
      <c r="AY310" t="s">
        <v>1154</v>
      </c>
      <c r="AZ310" t="s">
        <v>1171</v>
      </c>
      <c r="BA310">
        <v>0</v>
      </c>
      <c r="BB310">
        <v>5</v>
      </c>
      <c r="BC310">
        <v>1</v>
      </c>
      <c r="BD310">
        <v>0</v>
      </c>
      <c r="BE310">
        <v>0</v>
      </c>
      <c r="BF310">
        <v>0</v>
      </c>
      <c r="BG310">
        <v>4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 t="s">
        <v>1155</v>
      </c>
      <c r="BT310" t="s">
        <v>1156</v>
      </c>
      <c r="BU310" t="s">
        <v>1157</v>
      </c>
      <c r="BV310" t="s">
        <v>91</v>
      </c>
      <c r="BW310" t="s">
        <v>92</v>
      </c>
    </row>
    <row r="311" spans="1:75" x14ac:dyDescent="0.3">
      <c r="A311">
        <v>310</v>
      </c>
      <c r="B311" t="s">
        <v>1151</v>
      </c>
      <c r="C311" t="s">
        <v>359</v>
      </c>
      <c r="D311">
        <v>1</v>
      </c>
      <c r="E311" t="s">
        <v>1189</v>
      </c>
      <c r="F311">
        <v>7.7</v>
      </c>
      <c r="G311">
        <v>47</v>
      </c>
      <c r="H311" s="1">
        <v>32445</v>
      </c>
      <c r="I311">
        <v>23</v>
      </c>
      <c r="J311" t="s">
        <v>78</v>
      </c>
      <c r="K311" t="s">
        <v>1190</v>
      </c>
      <c r="L311" t="s">
        <v>80</v>
      </c>
      <c r="M311" t="s">
        <v>95</v>
      </c>
      <c r="N311" t="s">
        <v>1191</v>
      </c>
      <c r="O311" t="s">
        <v>96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 t="s">
        <v>84</v>
      </c>
      <c r="AQ311" t="s">
        <v>85</v>
      </c>
      <c r="AR311">
        <v>3</v>
      </c>
      <c r="AS311">
        <v>0</v>
      </c>
      <c r="AT311">
        <v>1</v>
      </c>
      <c r="AU311" t="s">
        <v>1192</v>
      </c>
      <c r="AV311" t="s">
        <v>80</v>
      </c>
      <c r="AW311">
        <v>1</v>
      </c>
      <c r="AX311" t="s">
        <v>87</v>
      </c>
      <c r="AY311" t="s">
        <v>1193</v>
      </c>
      <c r="AZ311" t="s">
        <v>1194</v>
      </c>
      <c r="BA311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10</v>
      </c>
      <c r="BH311">
        <v>0</v>
      </c>
      <c r="BI311">
        <v>0</v>
      </c>
      <c r="BJ311">
        <v>2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 t="s">
        <v>1155</v>
      </c>
      <c r="BT311" t="s">
        <v>1156</v>
      </c>
      <c r="BU311" t="s">
        <v>1157</v>
      </c>
      <c r="BV311" t="s">
        <v>91</v>
      </c>
      <c r="BW311" t="s">
        <v>92</v>
      </c>
    </row>
    <row r="312" spans="1:75" x14ac:dyDescent="0.3">
      <c r="A312">
        <v>311</v>
      </c>
      <c r="B312" t="s">
        <v>1151</v>
      </c>
      <c r="C312" t="s">
        <v>359</v>
      </c>
      <c r="D312">
        <v>1</v>
      </c>
      <c r="E312" t="s">
        <v>1195</v>
      </c>
      <c r="F312">
        <v>7</v>
      </c>
      <c r="G312">
        <v>47</v>
      </c>
      <c r="H312" s="1">
        <v>32452</v>
      </c>
      <c r="I312">
        <v>23</v>
      </c>
      <c r="J312" t="s">
        <v>78</v>
      </c>
      <c r="K312" t="s">
        <v>1196</v>
      </c>
      <c r="L312" t="s">
        <v>80</v>
      </c>
      <c r="M312" t="s">
        <v>157</v>
      </c>
      <c r="N312" t="s">
        <v>209</v>
      </c>
      <c r="O312" t="s">
        <v>96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t="s">
        <v>97</v>
      </c>
      <c r="AQ312" t="s">
        <v>85</v>
      </c>
      <c r="AR312">
        <v>3</v>
      </c>
      <c r="AS312">
        <v>0</v>
      </c>
      <c r="AT312">
        <v>1</v>
      </c>
      <c r="AU312" t="s">
        <v>1197</v>
      </c>
      <c r="AV312" t="s">
        <v>214</v>
      </c>
      <c r="AW312">
        <v>2</v>
      </c>
      <c r="AX312" t="s">
        <v>199</v>
      </c>
      <c r="AY312" t="s">
        <v>1198</v>
      </c>
      <c r="AZ312" t="s">
        <v>1199</v>
      </c>
      <c r="BA312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6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 t="s">
        <v>1155</v>
      </c>
      <c r="BT312" t="s">
        <v>1156</v>
      </c>
      <c r="BU312" t="s">
        <v>1157</v>
      </c>
      <c r="BV312" t="s">
        <v>91</v>
      </c>
      <c r="BW312" t="s">
        <v>92</v>
      </c>
    </row>
    <row r="313" spans="1:75" x14ac:dyDescent="0.3">
      <c r="A313">
        <v>312</v>
      </c>
      <c r="B313" t="s">
        <v>1151</v>
      </c>
      <c r="C313" t="s">
        <v>359</v>
      </c>
      <c r="D313">
        <v>1</v>
      </c>
      <c r="E313" t="s">
        <v>1200</v>
      </c>
      <c r="F313">
        <v>7.5</v>
      </c>
      <c r="G313">
        <v>53</v>
      </c>
      <c r="H313" s="1">
        <v>32459</v>
      </c>
      <c r="I313">
        <v>23</v>
      </c>
      <c r="J313" t="s">
        <v>78</v>
      </c>
      <c r="K313" t="s">
        <v>1201</v>
      </c>
      <c r="L313" t="s">
        <v>80</v>
      </c>
      <c r="M313" t="s">
        <v>95</v>
      </c>
      <c r="N313" t="s">
        <v>170</v>
      </c>
      <c r="O313" t="s">
        <v>96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P313" t="s">
        <v>84</v>
      </c>
      <c r="AQ313" t="s">
        <v>85</v>
      </c>
      <c r="AR313">
        <v>5</v>
      </c>
      <c r="AS313">
        <v>0</v>
      </c>
      <c r="AT313">
        <v>1</v>
      </c>
      <c r="AU313" t="s">
        <v>1202</v>
      </c>
      <c r="AV313" t="s">
        <v>80</v>
      </c>
      <c r="AW313">
        <v>1</v>
      </c>
      <c r="AX313" t="s">
        <v>118</v>
      </c>
      <c r="AY313" t="s">
        <v>1154</v>
      </c>
      <c r="AZ313" t="s">
        <v>1171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0</v>
      </c>
      <c r="BI313">
        <v>0</v>
      </c>
      <c r="BJ313">
        <v>2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 t="s">
        <v>1155</v>
      </c>
      <c r="BT313" t="s">
        <v>1156</v>
      </c>
      <c r="BU313" t="s">
        <v>1157</v>
      </c>
      <c r="BV313" t="s">
        <v>91</v>
      </c>
      <c r="BW313" t="s">
        <v>92</v>
      </c>
    </row>
    <row r="314" spans="1:75" x14ac:dyDescent="0.3">
      <c r="A314">
        <v>313</v>
      </c>
      <c r="B314" t="s">
        <v>1143</v>
      </c>
      <c r="C314" t="s">
        <v>1144</v>
      </c>
      <c r="D314" t="s">
        <v>1145</v>
      </c>
      <c r="E314" t="s">
        <v>1203</v>
      </c>
      <c r="F314">
        <v>6.9</v>
      </c>
      <c r="G314">
        <v>3924</v>
      </c>
      <c r="H314" s="1">
        <v>32460</v>
      </c>
      <c r="I314">
        <v>91</v>
      </c>
      <c r="J314" t="s">
        <v>691</v>
      </c>
      <c r="K314" t="s">
        <v>1204</v>
      </c>
      <c r="L314" t="s">
        <v>1205</v>
      </c>
      <c r="M314" t="s">
        <v>1206</v>
      </c>
      <c r="N314" t="s">
        <v>1207</v>
      </c>
      <c r="O314" t="s">
        <v>1208</v>
      </c>
      <c r="P314">
        <v>1</v>
      </c>
      <c r="Q314">
        <v>19</v>
      </c>
      <c r="U314">
        <v>0</v>
      </c>
      <c r="V314">
        <v>0</v>
      </c>
      <c r="Z314">
        <v>0</v>
      </c>
      <c r="AA314">
        <v>0</v>
      </c>
      <c r="AE314">
        <v>0</v>
      </c>
      <c r="AF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P314" t="s">
        <v>165</v>
      </c>
      <c r="AQ314" t="s">
        <v>85</v>
      </c>
      <c r="AR314">
        <v>0</v>
      </c>
      <c r="AW314">
        <v>0</v>
      </c>
      <c r="AX314" t="s">
        <v>118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1</v>
      </c>
      <c r="BQ314">
        <v>0</v>
      </c>
      <c r="BR314">
        <v>0</v>
      </c>
      <c r="BV314" t="s">
        <v>91</v>
      </c>
      <c r="BW314" t="s">
        <v>92</v>
      </c>
    </row>
    <row r="315" spans="1:75" x14ac:dyDescent="0.3">
      <c r="A315">
        <v>314</v>
      </c>
      <c r="B315" t="s">
        <v>1151</v>
      </c>
      <c r="C315" t="s">
        <v>359</v>
      </c>
      <c r="D315">
        <v>1</v>
      </c>
      <c r="E315" t="s">
        <v>1209</v>
      </c>
      <c r="F315">
        <v>6.9</v>
      </c>
      <c r="G315">
        <v>46</v>
      </c>
      <c r="H315" s="1">
        <v>32466</v>
      </c>
      <c r="I315">
        <v>23</v>
      </c>
      <c r="J315" t="s">
        <v>78</v>
      </c>
      <c r="K315" t="s">
        <v>1210</v>
      </c>
      <c r="L315" t="s">
        <v>80</v>
      </c>
      <c r="M315" t="s">
        <v>81</v>
      </c>
      <c r="N315" t="s">
        <v>226</v>
      </c>
      <c r="O315" t="s">
        <v>1211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P315" t="s">
        <v>144</v>
      </c>
      <c r="AQ315" t="s">
        <v>85</v>
      </c>
      <c r="AR315">
        <v>3</v>
      </c>
      <c r="AS315">
        <v>0</v>
      </c>
      <c r="AT315">
        <v>1</v>
      </c>
      <c r="AU315" t="s">
        <v>1212</v>
      </c>
      <c r="AV315" t="s">
        <v>80</v>
      </c>
      <c r="AW315">
        <v>1</v>
      </c>
      <c r="AX315" t="s">
        <v>118</v>
      </c>
      <c r="AY315" t="s">
        <v>1154</v>
      </c>
      <c r="AZ315" t="s">
        <v>1171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11</v>
      </c>
      <c r="BH315">
        <v>0</v>
      </c>
      <c r="BI315">
        <v>0</v>
      </c>
      <c r="BJ315">
        <v>2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 t="s">
        <v>1155</v>
      </c>
      <c r="BT315" t="s">
        <v>1156</v>
      </c>
      <c r="BU315" t="s">
        <v>1157</v>
      </c>
      <c r="BV315" t="s">
        <v>91</v>
      </c>
      <c r="BW315" t="s">
        <v>92</v>
      </c>
    </row>
    <row r="316" spans="1:75" x14ac:dyDescent="0.3">
      <c r="A316">
        <v>315</v>
      </c>
      <c r="B316" t="s">
        <v>1151</v>
      </c>
      <c r="C316" t="s">
        <v>359</v>
      </c>
      <c r="D316">
        <v>1</v>
      </c>
      <c r="E316" t="s">
        <v>1213</v>
      </c>
      <c r="F316">
        <v>7.2</v>
      </c>
      <c r="G316">
        <v>44</v>
      </c>
      <c r="H316" s="1">
        <v>32473</v>
      </c>
      <c r="I316">
        <v>23</v>
      </c>
      <c r="J316" t="s">
        <v>78</v>
      </c>
      <c r="K316" t="s">
        <v>1214</v>
      </c>
      <c r="L316" t="s">
        <v>80</v>
      </c>
      <c r="M316" t="s">
        <v>95</v>
      </c>
      <c r="N316" t="s">
        <v>992</v>
      </c>
      <c r="O316" t="s">
        <v>96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 t="s">
        <v>84</v>
      </c>
      <c r="AQ316" t="s">
        <v>85</v>
      </c>
      <c r="AR316">
        <v>3</v>
      </c>
      <c r="AS316">
        <v>0</v>
      </c>
      <c r="AT316">
        <v>1</v>
      </c>
      <c r="AU316" t="s">
        <v>1215</v>
      </c>
      <c r="AV316" t="s">
        <v>80</v>
      </c>
      <c r="AW316">
        <v>1</v>
      </c>
      <c r="AX316" t="s">
        <v>87</v>
      </c>
      <c r="AY316" t="s">
        <v>1154</v>
      </c>
      <c r="AZ316" t="s">
        <v>1171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6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 t="s">
        <v>1155</v>
      </c>
      <c r="BT316" t="s">
        <v>1156</v>
      </c>
      <c r="BU316" t="s">
        <v>1157</v>
      </c>
      <c r="BV316" t="s">
        <v>91</v>
      </c>
      <c r="BW316" t="s">
        <v>92</v>
      </c>
    </row>
    <row r="317" spans="1:75" x14ac:dyDescent="0.3">
      <c r="A317">
        <v>316</v>
      </c>
      <c r="B317" t="s">
        <v>1151</v>
      </c>
      <c r="C317" t="s">
        <v>359</v>
      </c>
      <c r="D317">
        <v>1</v>
      </c>
      <c r="E317" t="s">
        <v>1216</v>
      </c>
      <c r="F317">
        <v>7.5</v>
      </c>
      <c r="G317">
        <v>45</v>
      </c>
      <c r="H317" s="1">
        <v>32480</v>
      </c>
      <c r="I317">
        <v>23</v>
      </c>
      <c r="J317" t="s">
        <v>78</v>
      </c>
      <c r="K317" t="s">
        <v>1217</v>
      </c>
      <c r="L317" t="s">
        <v>80</v>
      </c>
      <c r="M317" t="s">
        <v>843</v>
      </c>
      <c r="N317" t="s">
        <v>132</v>
      </c>
      <c r="O317" t="s">
        <v>1218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 t="s">
        <v>84</v>
      </c>
      <c r="AQ317" t="s">
        <v>85</v>
      </c>
      <c r="AR317">
        <v>3</v>
      </c>
      <c r="AS317">
        <v>0</v>
      </c>
      <c r="AT317">
        <v>1</v>
      </c>
      <c r="AU317" t="s">
        <v>1219</v>
      </c>
      <c r="AV317" t="s">
        <v>80</v>
      </c>
      <c r="AW317">
        <v>1</v>
      </c>
      <c r="AX317" t="s">
        <v>87</v>
      </c>
      <c r="AY317" t="s">
        <v>1154</v>
      </c>
      <c r="AZ317" t="s">
        <v>1220</v>
      </c>
      <c r="BA317">
        <v>0</v>
      </c>
      <c r="BB317">
        <v>1</v>
      </c>
      <c r="BC317">
        <v>2</v>
      </c>
      <c r="BD317">
        <v>0</v>
      </c>
      <c r="BE317">
        <v>0</v>
      </c>
      <c r="BF317">
        <v>0</v>
      </c>
      <c r="BG317">
        <v>7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 t="s">
        <v>1155</v>
      </c>
      <c r="BT317" t="s">
        <v>1156</v>
      </c>
      <c r="BU317" t="s">
        <v>1157</v>
      </c>
      <c r="BV317" t="s">
        <v>91</v>
      </c>
      <c r="BW317" t="s">
        <v>92</v>
      </c>
    </row>
    <row r="318" spans="1:75" x14ac:dyDescent="0.3">
      <c r="A318">
        <v>317</v>
      </c>
      <c r="B318" t="s">
        <v>1151</v>
      </c>
      <c r="C318" t="s">
        <v>359</v>
      </c>
      <c r="D318">
        <v>2</v>
      </c>
      <c r="E318" t="s">
        <v>1221</v>
      </c>
      <c r="F318">
        <v>7.7</v>
      </c>
      <c r="G318">
        <v>43</v>
      </c>
      <c r="H318" s="1">
        <v>32760</v>
      </c>
      <c r="I318">
        <v>23</v>
      </c>
      <c r="J318" t="s">
        <v>78</v>
      </c>
      <c r="K318" t="s">
        <v>1222</v>
      </c>
      <c r="L318" t="s">
        <v>80</v>
      </c>
      <c r="M318" t="s">
        <v>95</v>
      </c>
      <c r="N318" t="s">
        <v>100</v>
      </c>
      <c r="O318" t="s">
        <v>96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 t="s">
        <v>84</v>
      </c>
      <c r="AQ318" t="s">
        <v>85</v>
      </c>
      <c r="AR318">
        <v>3</v>
      </c>
      <c r="AS318">
        <v>0</v>
      </c>
      <c r="AT318">
        <v>1</v>
      </c>
      <c r="AU318" t="s">
        <v>1223</v>
      </c>
      <c r="AV318" t="s">
        <v>80</v>
      </c>
      <c r="AW318">
        <v>1</v>
      </c>
      <c r="AX318" t="s">
        <v>87</v>
      </c>
      <c r="AY318" t="s">
        <v>1224</v>
      </c>
      <c r="AZ318" t="s">
        <v>1225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0</v>
      </c>
      <c r="BJ318">
        <v>0</v>
      </c>
      <c r="BK318">
        <v>0</v>
      </c>
      <c r="BL318">
        <v>2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 t="s">
        <v>1155</v>
      </c>
      <c r="BT318" t="s">
        <v>1156</v>
      </c>
      <c r="BU318" t="s">
        <v>1157</v>
      </c>
      <c r="BV318" t="s">
        <v>91</v>
      </c>
      <c r="BW318" t="s">
        <v>92</v>
      </c>
    </row>
    <row r="319" spans="1:75" x14ac:dyDescent="0.3">
      <c r="A319">
        <v>318</v>
      </c>
      <c r="B319" t="s">
        <v>1151</v>
      </c>
      <c r="C319" t="s">
        <v>359</v>
      </c>
      <c r="D319">
        <v>2</v>
      </c>
      <c r="E319" t="s">
        <v>1226</v>
      </c>
      <c r="F319">
        <v>7.7</v>
      </c>
      <c r="G319">
        <v>43</v>
      </c>
      <c r="H319" s="1">
        <v>32767</v>
      </c>
      <c r="I319">
        <v>23</v>
      </c>
      <c r="J319" t="s">
        <v>78</v>
      </c>
      <c r="K319" t="s">
        <v>175</v>
      </c>
      <c r="L319" t="s">
        <v>80</v>
      </c>
      <c r="M319" t="s">
        <v>174</v>
      </c>
      <c r="N319" t="s">
        <v>175</v>
      </c>
      <c r="O319" t="s">
        <v>175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 t="s">
        <v>84</v>
      </c>
      <c r="AQ319" t="s">
        <v>85</v>
      </c>
      <c r="AR319">
        <v>4</v>
      </c>
      <c r="AS319">
        <v>0</v>
      </c>
      <c r="AT319">
        <v>1</v>
      </c>
      <c r="AU319" t="s">
        <v>1227</v>
      </c>
      <c r="AV319" t="s">
        <v>114</v>
      </c>
      <c r="AW319">
        <v>1</v>
      </c>
      <c r="AX319" t="s">
        <v>87</v>
      </c>
      <c r="AY319" t="s">
        <v>1228</v>
      </c>
      <c r="AZ319" t="s">
        <v>1229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 t="s">
        <v>1155</v>
      </c>
      <c r="BT319" t="s">
        <v>1156</v>
      </c>
      <c r="BU319" t="s">
        <v>1157</v>
      </c>
      <c r="BV319" t="s">
        <v>91</v>
      </c>
      <c r="BW319" t="s">
        <v>92</v>
      </c>
    </row>
    <row r="320" spans="1:75" x14ac:dyDescent="0.3">
      <c r="A320">
        <v>319</v>
      </c>
      <c r="B320" t="s">
        <v>1151</v>
      </c>
      <c r="C320" t="s">
        <v>359</v>
      </c>
      <c r="D320">
        <v>2</v>
      </c>
      <c r="E320" t="s">
        <v>1230</v>
      </c>
      <c r="F320">
        <v>7.8</v>
      </c>
      <c r="G320">
        <v>43</v>
      </c>
      <c r="H320" s="1">
        <v>32774</v>
      </c>
      <c r="I320">
        <v>23</v>
      </c>
      <c r="J320" t="s">
        <v>78</v>
      </c>
      <c r="K320" t="s">
        <v>1231</v>
      </c>
      <c r="L320" t="s">
        <v>80</v>
      </c>
      <c r="M320" t="s">
        <v>157</v>
      </c>
      <c r="N320" t="s">
        <v>665</v>
      </c>
      <c r="O320" t="s">
        <v>96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84</v>
      </c>
      <c r="AQ320" t="s">
        <v>85</v>
      </c>
      <c r="AR320">
        <v>4</v>
      </c>
      <c r="AS320">
        <v>0</v>
      </c>
      <c r="AT320">
        <v>1</v>
      </c>
      <c r="AU320" t="s">
        <v>1232</v>
      </c>
      <c r="AV320" t="s">
        <v>80</v>
      </c>
      <c r="AW320">
        <v>1</v>
      </c>
      <c r="AX320" t="s">
        <v>87</v>
      </c>
      <c r="AY320" t="s">
        <v>1233</v>
      </c>
      <c r="AZ320" t="s">
        <v>1171</v>
      </c>
      <c r="BA320">
        <v>0</v>
      </c>
      <c r="BB320">
        <v>2</v>
      </c>
      <c r="BC320">
        <v>1</v>
      </c>
      <c r="BD320">
        <v>0</v>
      </c>
      <c r="BE320">
        <v>0</v>
      </c>
      <c r="BF320">
        <v>0</v>
      </c>
      <c r="BG320">
        <v>6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 t="s">
        <v>1155</v>
      </c>
      <c r="BT320" t="s">
        <v>1156</v>
      </c>
      <c r="BU320" t="s">
        <v>1157</v>
      </c>
      <c r="BV320" t="s">
        <v>91</v>
      </c>
      <c r="BW320" t="s">
        <v>92</v>
      </c>
    </row>
    <row r="321" spans="1:75" x14ac:dyDescent="0.3">
      <c r="A321">
        <v>320</v>
      </c>
      <c r="B321" t="s">
        <v>1151</v>
      </c>
      <c r="C321" t="s">
        <v>359</v>
      </c>
      <c r="D321">
        <v>2</v>
      </c>
      <c r="E321" t="s">
        <v>1234</v>
      </c>
      <c r="F321">
        <v>7.5</v>
      </c>
      <c r="G321">
        <v>38</v>
      </c>
      <c r="H321" s="1">
        <v>32781</v>
      </c>
      <c r="I321">
        <v>23</v>
      </c>
      <c r="J321" t="s">
        <v>78</v>
      </c>
      <c r="K321" t="s">
        <v>1235</v>
      </c>
      <c r="L321" t="s">
        <v>80</v>
      </c>
      <c r="M321" t="s">
        <v>157</v>
      </c>
      <c r="N321" t="s">
        <v>1236</v>
      </c>
      <c r="O321" t="s">
        <v>1237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t="s">
        <v>84</v>
      </c>
      <c r="AQ321" t="s">
        <v>85</v>
      </c>
      <c r="AR321">
        <v>4</v>
      </c>
      <c r="AS321">
        <v>0</v>
      </c>
      <c r="AT321">
        <v>1</v>
      </c>
      <c r="AU321" t="s">
        <v>1238</v>
      </c>
      <c r="AV321" t="s">
        <v>80</v>
      </c>
      <c r="AW321">
        <v>1</v>
      </c>
      <c r="AX321" t="s">
        <v>199</v>
      </c>
      <c r="AY321" t="s">
        <v>1239</v>
      </c>
      <c r="AZ321" t="s">
        <v>1171</v>
      </c>
      <c r="BA321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3</v>
      </c>
      <c r="BH321">
        <v>0</v>
      </c>
      <c r="BI321">
        <v>0</v>
      </c>
      <c r="BJ321">
        <v>2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 t="s">
        <v>1155</v>
      </c>
      <c r="BT321" t="s">
        <v>1156</v>
      </c>
      <c r="BU321" t="s">
        <v>1157</v>
      </c>
      <c r="BV321" t="s">
        <v>91</v>
      </c>
      <c r="BW321" t="s">
        <v>92</v>
      </c>
    </row>
    <row r="322" spans="1:75" x14ac:dyDescent="0.3">
      <c r="A322">
        <v>321</v>
      </c>
      <c r="B322" t="s">
        <v>1151</v>
      </c>
      <c r="C322" t="s">
        <v>359</v>
      </c>
      <c r="D322">
        <v>2</v>
      </c>
      <c r="E322" t="s">
        <v>1240</v>
      </c>
      <c r="F322">
        <v>7.6</v>
      </c>
      <c r="G322">
        <v>42</v>
      </c>
      <c r="H322" s="1">
        <v>32788</v>
      </c>
      <c r="I322">
        <v>23</v>
      </c>
      <c r="J322" t="s">
        <v>78</v>
      </c>
      <c r="K322" t="s">
        <v>1241</v>
      </c>
      <c r="L322" t="s">
        <v>80</v>
      </c>
      <c r="M322" t="s">
        <v>81</v>
      </c>
      <c r="N322" t="s">
        <v>1242</v>
      </c>
      <c r="O322" t="s">
        <v>1242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t="s">
        <v>84</v>
      </c>
      <c r="AQ322" t="s">
        <v>85</v>
      </c>
      <c r="AR322">
        <v>4</v>
      </c>
      <c r="AS322">
        <v>0</v>
      </c>
      <c r="AT322">
        <v>1</v>
      </c>
      <c r="AU322" t="s">
        <v>1243</v>
      </c>
      <c r="AV322" t="s">
        <v>80</v>
      </c>
      <c r="AW322">
        <v>1</v>
      </c>
      <c r="AX322" t="s">
        <v>118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 t="s">
        <v>1155</v>
      </c>
      <c r="BT322" t="s">
        <v>1156</v>
      </c>
      <c r="BU322" t="s">
        <v>1157</v>
      </c>
      <c r="BV322" t="s">
        <v>91</v>
      </c>
      <c r="BW322" t="s">
        <v>92</v>
      </c>
    </row>
    <row r="323" spans="1:75" x14ac:dyDescent="0.3">
      <c r="A323">
        <v>322</v>
      </c>
      <c r="B323" t="s">
        <v>1151</v>
      </c>
      <c r="C323" t="s">
        <v>359</v>
      </c>
      <c r="D323">
        <v>2</v>
      </c>
      <c r="E323" t="s">
        <v>1244</v>
      </c>
      <c r="F323">
        <v>7.7</v>
      </c>
      <c r="G323">
        <v>40</v>
      </c>
      <c r="H323" s="1">
        <v>32795</v>
      </c>
      <c r="I323">
        <v>23</v>
      </c>
      <c r="J323" t="s">
        <v>78</v>
      </c>
      <c r="K323" t="s">
        <v>1245</v>
      </c>
      <c r="L323" t="s">
        <v>80</v>
      </c>
      <c r="M323" t="s">
        <v>131</v>
      </c>
      <c r="N323" t="s">
        <v>132</v>
      </c>
      <c r="O323" t="s">
        <v>1246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P323" t="s">
        <v>84</v>
      </c>
      <c r="AQ323" t="s">
        <v>85</v>
      </c>
      <c r="AR323">
        <v>5</v>
      </c>
      <c r="AS323">
        <v>0</v>
      </c>
      <c r="AT323">
        <v>1</v>
      </c>
      <c r="AU323" t="s">
        <v>1247</v>
      </c>
      <c r="AV323" t="s">
        <v>80</v>
      </c>
      <c r="AW323">
        <v>1</v>
      </c>
      <c r="AX323" t="s">
        <v>118</v>
      </c>
      <c r="AY323" t="s">
        <v>1248</v>
      </c>
      <c r="AZ323" t="s">
        <v>1171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8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 t="s">
        <v>1155</v>
      </c>
      <c r="BT323" t="s">
        <v>1156</v>
      </c>
      <c r="BU323" t="s">
        <v>1157</v>
      </c>
      <c r="BV323" t="s">
        <v>91</v>
      </c>
      <c r="BW323" t="s">
        <v>92</v>
      </c>
    </row>
    <row r="324" spans="1:75" x14ac:dyDescent="0.3">
      <c r="A324">
        <v>323</v>
      </c>
      <c r="B324" t="s">
        <v>1151</v>
      </c>
      <c r="C324" t="s">
        <v>359</v>
      </c>
      <c r="D324">
        <v>2</v>
      </c>
      <c r="E324" t="s">
        <v>1249</v>
      </c>
      <c r="F324">
        <v>7.2</v>
      </c>
      <c r="G324">
        <v>39</v>
      </c>
      <c r="H324" s="1">
        <v>32802</v>
      </c>
      <c r="I324">
        <v>23</v>
      </c>
      <c r="J324" t="s">
        <v>78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P324" t="s">
        <v>84</v>
      </c>
      <c r="AQ324" t="s">
        <v>85</v>
      </c>
      <c r="AR324">
        <v>2</v>
      </c>
      <c r="AS324">
        <v>0</v>
      </c>
      <c r="AT324">
        <v>0</v>
      </c>
      <c r="AU324" t="s">
        <v>1250</v>
      </c>
      <c r="AV324" t="s">
        <v>114</v>
      </c>
      <c r="AW324">
        <v>1</v>
      </c>
      <c r="AX324" t="s">
        <v>731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5</v>
      </c>
      <c r="BH324">
        <v>0</v>
      </c>
      <c r="BI324">
        <v>0</v>
      </c>
      <c r="BJ324">
        <v>1</v>
      </c>
      <c r="BK324">
        <v>0</v>
      </c>
      <c r="BL324">
        <v>4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 t="s">
        <v>1155</v>
      </c>
      <c r="BT324" t="s">
        <v>1156</v>
      </c>
      <c r="BU324" t="s">
        <v>1157</v>
      </c>
      <c r="BV324" t="s">
        <v>91</v>
      </c>
      <c r="BW324" t="s">
        <v>92</v>
      </c>
    </row>
    <row r="325" spans="1:75" x14ac:dyDescent="0.3">
      <c r="A325">
        <v>324</v>
      </c>
      <c r="B325" t="s">
        <v>1151</v>
      </c>
      <c r="C325" t="s">
        <v>359</v>
      </c>
      <c r="D325">
        <v>2</v>
      </c>
      <c r="E325" t="s">
        <v>1251</v>
      </c>
      <c r="F325">
        <v>7.8</v>
      </c>
      <c r="G325">
        <v>38</v>
      </c>
      <c r="H325" s="1">
        <v>32809</v>
      </c>
      <c r="I325">
        <v>23</v>
      </c>
      <c r="J325" t="s">
        <v>78</v>
      </c>
      <c r="K325" t="s">
        <v>1252</v>
      </c>
      <c r="L325" t="s">
        <v>80</v>
      </c>
      <c r="M325" t="s">
        <v>95</v>
      </c>
      <c r="N325" t="s">
        <v>143</v>
      </c>
      <c r="O325" t="s">
        <v>96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P325" t="s">
        <v>84</v>
      </c>
      <c r="AQ325" t="s">
        <v>85</v>
      </c>
      <c r="AR325">
        <v>5</v>
      </c>
      <c r="AS325">
        <v>0</v>
      </c>
      <c r="AT325">
        <v>1</v>
      </c>
      <c r="AU325" t="s">
        <v>1253</v>
      </c>
      <c r="AV325" t="s">
        <v>80</v>
      </c>
      <c r="AW325">
        <v>1</v>
      </c>
      <c r="AX325" t="s">
        <v>118</v>
      </c>
      <c r="AY325" t="s">
        <v>1254</v>
      </c>
      <c r="AZ325" t="s">
        <v>1255</v>
      </c>
      <c r="BA325">
        <v>0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6</v>
      </c>
      <c r="BH325">
        <v>0</v>
      </c>
      <c r="BI325">
        <v>0</v>
      </c>
      <c r="BJ325">
        <v>3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 t="s">
        <v>1155</v>
      </c>
      <c r="BT325" t="s">
        <v>1156</v>
      </c>
      <c r="BU325" t="s">
        <v>1157</v>
      </c>
      <c r="BV325" t="s">
        <v>91</v>
      </c>
      <c r="BW325" t="s">
        <v>92</v>
      </c>
    </row>
    <row r="326" spans="1:75" x14ac:dyDescent="0.3">
      <c r="A326">
        <v>325</v>
      </c>
      <c r="B326" t="s">
        <v>1151</v>
      </c>
      <c r="C326" t="s">
        <v>359</v>
      </c>
      <c r="D326">
        <v>3</v>
      </c>
      <c r="E326" t="s">
        <v>1256</v>
      </c>
      <c r="F326">
        <v>7.1</v>
      </c>
      <c r="G326">
        <v>37</v>
      </c>
      <c r="H326" s="1">
        <v>33124</v>
      </c>
      <c r="I326">
        <v>11</v>
      </c>
      <c r="J326" t="s">
        <v>465</v>
      </c>
      <c r="K326" t="s">
        <v>1257</v>
      </c>
      <c r="L326" t="s">
        <v>80</v>
      </c>
      <c r="M326" t="s">
        <v>157</v>
      </c>
      <c r="N326" t="s">
        <v>665</v>
      </c>
      <c r="O326" t="s">
        <v>96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P326" t="s">
        <v>84</v>
      </c>
      <c r="AQ326" t="s">
        <v>85</v>
      </c>
      <c r="AR326">
        <v>2</v>
      </c>
      <c r="AS326">
        <v>1</v>
      </c>
      <c r="AT326">
        <v>0</v>
      </c>
      <c r="AU326" t="s">
        <v>1258</v>
      </c>
      <c r="AV326" t="s">
        <v>80</v>
      </c>
      <c r="AW326">
        <v>1</v>
      </c>
      <c r="AX326" t="s">
        <v>731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 t="s">
        <v>1155</v>
      </c>
      <c r="BT326" t="s">
        <v>1156</v>
      </c>
      <c r="BU326" t="s">
        <v>1157</v>
      </c>
      <c r="BV326" t="s">
        <v>91</v>
      </c>
      <c r="BW326" t="s">
        <v>92</v>
      </c>
    </row>
    <row r="327" spans="1:75" x14ac:dyDescent="0.3">
      <c r="A327">
        <v>326</v>
      </c>
      <c r="B327" t="s">
        <v>1151</v>
      </c>
      <c r="C327" t="s">
        <v>359</v>
      </c>
      <c r="D327">
        <v>3</v>
      </c>
      <c r="E327" t="s">
        <v>1259</v>
      </c>
      <c r="F327">
        <v>7.1</v>
      </c>
      <c r="G327">
        <v>37</v>
      </c>
      <c r="H327" s="1">
        <v>33124</v>
      </c>
      <c r="I327">
        <v>11</v>
      </c>
      <c r="J327" t="s">
        <v>465</v>
      </c>
      <c r="K327" t="s">
        <v>1260</v>
      </c>
      <c r="L327" t="s">
        <v>80</v>
      </c>
      <c r="M327" t="s">
        <v>95</v>
      </c>
      <c r="N327" t="s">
        <v>1261</v>
      </c>
      <c r="O327" t="s">
        <v>96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P327" t="s">
        <v>84</v>
      </c>
      <c r="AQ327" t="s">
        <v>85</v>
      </c>
      <c r="AR327">
        <v>3</v>
      </c>
      <c r="AS327">
        <v>0</v>
      </c>
      <c r="AT327">
        <v>1</v>
      </c>
      <c r="AU327" t="s">
        <v>1262</v>
      </c>
      <c r="AV327" t="s">
        <v>80</v>
      </c>
      <c r="AW327">
        <v>1</v>
      </c>
      <c r="AX327" t="s">
        <v>118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6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 t="s">
        <v>1155</v>
      </c>
      <c r="BT327" t="s">
        <v>1156</v>
      </c>
      <c r="BU327" t="s">
        <v>1157</v>
      </c>
      <c r="BV327" t="s">
        <v>91</v>
      </c>
      <c r="BW327" t="s">
        <v>92</v>
      </c>
    </row>
    <row r="328" spans="1:75" x14ac:dyDescent="0.3">
      <c r="A328">
        <v>327</v>
      </c>
      <c r="B328" t="s">
        <v>1151</v>
      </c>
      <c r="C328" t="s">
        <v>359</v>
      </c>
      <c r="D328">
        <v>3</v>
      </c>
      <c r="E328" t="s">
        <v>1263</v>
      </c>
      <c r="F328">
        <v>6.9</v>
      </c>
      <c r="G328">
        <v>35</v>
      </c>
      <c r="H328" s="1">
        <v>33152</v>
      </c>
      <c r="I328">
        <v>23</v>
      </c>
      <c r="J328" t="s">
        <v>78</v>
      </c>
      <c r="K328" t="s">
        <v>1264</v>
      </c>
      <c r="L328" t="s">
        <v>80</v>
      </c>
      <c r="M328" t="s">
        <v>81</v>
      </c>
      <c r="N328" t="s">
        <v>132</v>
      </c>
      <c r="O328" t="s">
        <v>1265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84</v>
      </c>
      <c r="AQ328" t="s">
        <v>85</v>
      </c>
      <c r="AR328">
        <v>4</v>
      </c>
      <c r="AS328">
        <v>0</v>
      </c>
      <c r="AT328">
        <v>1</v>
      </c>
      <c r="AU328" t="s">
        <v>1266</v>
      </c>
      <c r="AV328" t="s">
        <v>80</v>
      </c>
      <c r="AW328">
        <v>1</v>
      </c>
      <c r="AX328" t="s">
        <v>118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4</v>
      </c>
      <c r="BH328">
        <v>0</v>
      </c>
      <c r="BI328">
        <v>0</v>
      </c>
      <c r="BJ328">
        <v>2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 t="s">
        <v>1155</v>
      </c>
      <c r="BT328" t="s">
        <v>1156</v>
      </c>
      <c r="BU328" t="s">
        <v>1157</v>
      </c>
      <c r="BV328" t="s">
        <v>91</v>
      </c>
      <c r="BW328" t="s">
        <v>92</v>
      </c>
    </row>
    <row r="329" spans="1:75" x14ac:dyDescent="0.3">
      <c r="A329">
        <v>328</v>
      </c>
      <c r="B329" t="s">
        <v>1151</v>
      </c>
      <c r="C329" t="s">
        <v>359</v>
      </c>
      <c r="D329">
        <v>3</v>
      </c>
      <c r="E329" t="s">
        <v>1267</v>
      </c>
      <c r="F329">
        <v>7.2</v>
      </c>
      <c r="G329">
        <v>38</v>
      </c>
      <c r="H329" s="1">
        <v>33180</v>
      </c>
      <c r="I329">
        <v>23</v>
      </c>
      <c r="J329" t="s">
        <v>78</v>
      </c>
      <c r="K329" t="s">
        <v>1268</v>
      </c>
      <c r="L329" t="s">
        <v>80</v>
      </c>
      <c r="M329" t="s">
        <v>95</v>
      </c>
      <c r="N329" t="s">
        <v>1269</v>
      </c>
      <c r="O329" t="s">
        <v>96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t="s">
        <v>84</v>
      </c>
      <c r="AQ329" t="s">
        <v>85</v>
      </c>
      <c r="AR329">
        <v>8</v>
      </c>
      <c r="AS329">
        <v>0</v>
      </c>
      <c r="AT329">
        <v>1</v>
      </c>
      <c r="AU329" t="s">
        <v>1270</v>
      </c>
      <c r="AV329" t="s">
        <v>80</v>
      </c>
      <c r="AW329">
        <v>1</v>
      </c>
      <c r="AX329" t="s">
        <v>118</v>
      </c>
      <c r="AY329" t="s">
        <v>1271</v>
      </c>
      <c r="AZ329" t="s">
        <v>1272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6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 t="s">
        <v>1155</v>
      </c>
      <c r="BT329" t="s">
        <v>1156</v>
      </c>
      <c r="BU329" t="s">
        <v>1157</v>
      </c>
      <c r="BV329" t="s">
        <v>91</v>
      </c>
      <c r="BW329" t="s">
        <v>92</v>
      </c>
    </row>
    <row r="330" spans="1:75" x14ac:dyDescent="0.3">
      <c r="A330">
        <v>329</v>
      </c>
      <c r="B330" t="s">
        <v>1151</v>
      </c>
      <c r="C330" t="s">
        <v>359</v>
      </c>
      <c r="D330">
        <v>4</v>
      </c>
      <c r="E330" t="s">
        <v>1273</v>
      </c>
      <c r="F330">
        <v>7.2</v>
      </c>
      <c r="G330">
        <v>40</v>
      </c>
      <c r="H330" s="1">
        <v>33453</v>
      </c>
      <c r="I330">
        <v>23</v>
      </c>
      <c r="J330" t="s">
        <v>78</v>
      </c>
      <c r="K330" t="s">
        <v>1274</v>
      </c>
      <c r="L330" t="s">
        <v>80</v>
      </c>
      <c r="M330" t="s">
        <v>125</v>
      </c>
      <c r="N330" t="s">
        <v>836</v>
      </c>
      <c r="O330" t="s">
        <v>836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t="s">
        <v>84</v>
      </c>
      <c r="AQ330" t="s">
        <v>85</v>
      </c>
      <c r="AR330">
        <v>2</v>
      </c>
      <c r="AS330">
        <v>0</v>
      </c>
      <c r="AT330">
        <v>1</v>
      </c>
      <c r="AU330" t="s">
        <v>1275</v>
      </c>
      <c r="AV330" t="s">
        <v>80</v>
      </c>
      <c r="AW330">
        <v>1</v>
      </c>
      <c r="AX330" t="s">
        <v>103</v>
      </c>
      <c r="AY330" t="s">
        <v>1276</v>
      </c>
      <c r="BA330">
        <v>0</v>
      </c>
      <c r="BB330">
        <v>1</v>
      </c>
      <c r="BC330">
        <v>1</v>
      </c>
      <c r="BD330">
        <v>0</v>
      </c>
      <c r="BE330">
        <v>0</v>
      </c>
      <c r="BF330">
        <v>0</v>
      </c>
      <c r="BG330">
        <v>6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 t="s">
        <v>1155</v>
      </c>
      <c r="BT330" t="s">
        <v>1156</v>
      </c>
      <c r="BU330" t="s">
        <v>1157</v>
      </c>
      <c r="BV330" t="s">
        <v>91</v>
      </c>
      <c r="BW330" t="s">
        <v>92</v>
      </c>
    </row>
    <row r="331" spans="1:75" x14ac:dyDescent="0.3">
      <c r="A331">
        <v>330</v>
      </c>
      <c r="B331" t="s">
        <v>1151</v>
      </c>
      <c r="C331" t="s">
        <v>359</v>
      </c>
      <c r="D331">
        <v>4</v>
      </c>
      <c r="E331" t="s">
        <v>1277</v>
      </c>
      <c r="F331">
        <v>6.6</v>
      </c>
      <c r="G331">
        <v>37</v>
      </c>
      <c r="H331" s="1">
        <v>33460</v>
      </c>
      <c r="I331">
        <v>4</v>
      </c>
      <c r="J331" t="s">
        <v>465</v>
      </c>
      <c r="Q331">
        <v>0</v>
      </c>
      <c r="U331">
        <v>0</v>
      </c>
      <c r="V331">
        <v>0</v>
      </c>
      <c r="Z331">
        <v>0</v>
      </c>
      <c r="AA331">
        <v>0</v>
      </c>
      <c r="AE331">
        <v>0</v>
      </c>
      <c r="AF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P331" t="s">
        <v>84</v>
      </c>
      <c r="AQ331" t="s">
        <v>85</v>
      </c>
      <c r="AR331">
        <v>1</v>
      </c>
      <c r="AS331">
        <v>0</v>
      </c>
      <c r="AT331">
        <v>1</v>
      </c>
      <c r="AU331" t="s">
        <v>1278</v>
      </c>
      <c r="AV331" t="s">
        <v>80</v>
      </c>
      <c r="AW331">
        <v>1</v>
      </c>
      <c r="AX331" t="s">
        <v>733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V331" t="s">
        <v>91</v>
      </c>
      <c r="BW331" t="s">
        <v>92</v>
      </c>
    </row>
    <row r="332" spans="1:75" x14ac:dyDescent="0.3">
      <c r="A332">
        <v>331</v>
      </c>
      <c r="B332" t="s">
        <v>1151</v>
      </c>
      <c r="C332" t="s">
        <v>359</v>
      </c>
      <c r="D332">
        <v>4</v>
      </c>
      <c r="E332" t="s">
        <v>1279</v>
      </c>
      <c r="F332">
        <v>6.6</v>
      </c>
      <c r="G332">
        <v>37</v>
      </c>
      <c r="H332" s="1">
        <v>33460</v>
      </c>
      <c r="I332">
        <v>11</v>
      </c>
      <c r="J332" t="s">
        <v>465</v>
      </c>
      <c r="K332" t="s">
        <v>1280</v>
      </c>
      <c r="L332" t="s">
        <v>114</v>
      </c>
      <c r="M332" t="s">
        <v>95</v>
      </c>
      <c r="N332" t="s">
        <v>1281</v>
      </c>
      <c r="O332" t="s">
        <v>96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P332" t="s">
        <v>84</v>
      </c>
      <c r="AQ332" t="s">
        <v>85</v>
      </c>
      <c r="AR332">
        <v>3</v>
      </c>
      <c r="AS332">
        <v>0</v>
      </c>
      <c r="AT332">
        <v>1</v>
      </c>
      <c r="AU332" t="s">
        <v>1282</v>
      </c>
      <c r="AV332" t="s">
        <v>114</v>
      </c>
      <c r="AW332">
        <v>1</v>
      </c>
      <c r="AX332" t="s">
        <v>87</v>
      </c>
      <c r="AY332" t="s">
        <v>1283</v>
      </c>
      <c r="BA332">
        <v>0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0</v>
      </c>
      <c r="BI332">
        <v>0</v>
      </c>
      <c r="BJ332">
        <v>2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 t="s">
        <v>1155</v>
      </c>
      <c r="BT332" t="s">
        <v>1156</v>
      </c>
      <c r="BU332" t="s">
        <v>1157</v>
      </c>
      <c r="BV332" t="s">
        <v>91</v>
      </c>
      <c r="BW332" t="s">
        <v>92</v>
      </c>
    </row>
    <row r="333" spans="1:75" x14ac:dyDescent="0.3">
      <c r="A333">
        <v>332</v>
      </c>
      <c r="B333" t="s">
        <v>1151</v>
      </c>
      <c r="C333" t="s">
        <v>359</v>
      </c>
      <c r="D333">
        <v>4</v>
      </c>
      <c r="E333" t="s">
        <v>1284</v>
      </c>
      <c r="F333">
        <v>6.6</v>
      </c>
      <c r="G333">
        <v>37</v>
      </c>
      <c r="H333" s="1">
        <v>33460</v>
      </c>
      <c r="I333">
        <v>8</v>
      </c>
      <c r="J333" t="s">
        <v>465</v>
      </c>
      <c r="Q333">
        <v>0</v>
      </c>
      <c r="S333">
        <v>0</v>
      </c>
      <c r="T333">
        <v>0</v>
      </c>
      <c r="U333">
        <v>1</v>
      </c>
      <c r="V333">
        <v>1</v>
      </c>
      <c r="X333">
        <v>0</v>
      </c>
      <c r="Y333">
        <v>0</v>
      </c>
      <c r="Z333">
        <v>1</v>
      </c>
      <c r="AA333">
        <v>1</v>
      </c>
      <c r="AC333">
        <v>0</v>
      </c>
      <c r="AD333">
        <v>0</v>
      </c>
      <c r="AE333">
        <v>0</v>
      </c>
      <c r="AF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P333" t="s">
        <v>84</v>
      </c>
      <c r="AQ333" t="s">
        <v>85</v>
      </c>
      <c r="AR333">
        <v>1</v>
      </c>
      <c r="AW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</v>
      </c>
      <c r="BH333">
        <v>0</v>
      </c>
      <c r="BI333">
        <v>0</v>
      </c>
      <c r="BJ333">
        <v>2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T333" t="s">
        <v>1156</v>
      </c>
      <c r="BU333" t="s">
        <v>1157</v>
      </c>
      <c r="BV333" t="s">
        <v>91</v>
      </c>
      <c r="BW333" t="s">
        <v>92</v>
      </c>
    </row>
    <row r="334" spans="1:75" x14ac:dyDescent="0.3">
      <c r="A334">
        <v>333</v>
      </c>
      <c r="B334" t="s">
        <v>1151</v>
      </c>
      <c r="C334" t="s">
        <v>359</v>
      </c>
      <c r="D334">
        <v>4</v>
      </c>
      <c r="E334" t="s">
        <v>1285</v>
      </c>
      <c r="F334">
        <v>7.2</v>
      </c>
      <c r="G334">
        <v>32</v>
      </c>
      <c r="H334" s="1">
        <v>33467</v>
      </c>
      <c r="I334">
        <v>23</v>
      </c>
      <c r="J334" t="s">
        <v>78</v>
      </c>
      <c r="K334" t="s">
        <v>1286</v>
      </c>
      <c r="L334" t="s">
        <v>80</v>
      </c>
      <c r="M334" t="s">
        <v>125</v>
      </c>
      <c r="N334" t="s">
        <v>844</v>
      </c>
      <c r="O334" t="s">
        <v>1287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84</v>
      </c>
      <c r="AQ334" t="s">
        <v>560</v>
      </c>
      <c r="AR334">
        <v>4</v>
      </c>
      <c r="AS334">
        <v>0</v>
      </c>
      <c r="AT334">
        <v>1</v>
      </c>
      <c r="AU334" t="s">
        <v>1288</v>
      </c>
      <c r="AV334" t="s">
        <v>80</v>
      </c>
      <c r="AW334">
        <v>1</v>
      </c>
      <c r="AX334" t="s">
        <v>118</v>
      </c>
      <c r="AY334" t="s">
        <v>1289</v>
      </c>
      <c r="AZ334" t="s">
        <v>1290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6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 t="s">
        <v>1155</v>
      </c>
      <c r="BT334" t="s">
        <v>1156</v>
      </c>
      <c r="BU334" t="s">
        <v>1157</v>
      </c>
      <c r="BV334" t="s">
        <v>91</v>
      </c>
      <c r="BW334" t="s">
        <v>92</v>
      </c>
    </row>
    <row r="335" spans="1:75" x14ac:dyDescent="0.3">
      <c r="A335">
        <v>334</v>
      </c>
      <c r="B335" t="s">
        <v>1291</v>
      </c>
      <c r="C335" t="s">
        <v>1292</v>
      </c>
      <c r="D335" t="s">
        <v>1145</v>
      </c>
      <c r="E335" t="s">
        <v>1293</v>
      </c>
      <c r="F335">
        <v>5.8</v>
      </c>
      <c r="G335">
        <v>1526</v>
      </c>
      <c r="H335" s="1">
        <v>34580</v>
      </c>
      <c r="I335">
        <v>69</v>
      </c>
      <c r="J335" t="s">
        <v>691</v>
      </c>
      <c r="Q335">
        <v>0</v>
      </c>
      <c r="U335">
        <v>0</v>
      </c>
      <c r="V335">
        <v>0</v>
      </c>
      <c r="Z335">
        <v>0</v>
      </c>
      <c r="AA335">
        <v>0</v>
      </c>
      <c r="AE335">
        <v>0</v>
      </c>
      <c r="AF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P335" t="s">
        <v>116</v>
      </c>
      <c r="AQ335" t="s">
        <v>719</v>
      </c>
      <c r="AR335">
        <v>5</v>
      </c>
      <c r="AW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V335" t="s">
        <v>91</v>
      </c>
      <c r="BW335" t="s">
        <v>92</v>
      </c>
    </row>
    <row r="336" spans="1:75" x14ac:dyDescent="0.3">
      <c r="A336">
        <v>335</v>
      </c>
      <c r="B336" t="s">
        <v>1294</v>
      </c>
      <c r="C336" t="s">
        <v>1295</v>
      </c>
      <c r="D336" t="s">
        <v>365</v>
      </c>
      <c r="E336" t="s">
        <v>1296</v>
      </c>
      <c r="F336">
        <v>8.4</v>
      </c>
      <c r="G336">
        <v>148</v>
      </c>
      <c r="H336" s="1">
        <v>35636</v>
      </c>
      <c r="I336">
        <v>22</v>
      </c>
      <c r="J336" t="s">
        <v>365</v>
      </c>
      <c r="K336" t="s">
        <v>1297</v>
      </c>
      <c r="L336" t="s">
        <v>80</v>
      </c>
      <c r="M336" t="s">
        <v>157</v>
      </c>
      <c r="N336" t="s">
        <v>95</v>
      </c>
      <c r="O336" t="s">
        <v>96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P336" t="s">
        <v>176</v>
      </c>
      <c r="AQ336" t="s">
        <v>85</v>
      </c>
      <c r="AR336">
        <v>1</v>
      </c>
      <c r="AS336">
        <v>0</v>
      </c>
      <c r="AT336">
        <v>0</v>
      </c>
      <c r="AU336" t="s">
        <v>1298</v>
      </c>
      <c r="AV336" t="s">
        <v>114</v>
      </c>
      <c r="AW336">
        <v>1</v>
      </c>
      <c r="AX336" t="s">
        <v>724</v>
      </c>
      <c r="AY336" t="s">
        <v>392</v>
      </c>
      <c r="BA336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2</v>
      </c>
      <c r="BH336">
        <v>1</v>
      </c>
      <c r="BI336">
        <v>0</v>
      </c>
      <c r="BJ336">
        <v>5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 t="s">
        <v>88</v>
      </c>
      <c r="BT336" t="s">
        <v>193</v>
      </c>
      <c r="BU336" t="s">
        <v>1299</v>
      </c>
      <c r="BV336" t="s">
        <v>91</v>
      </c>
      <c r="BW336" t="s">
        <v>1300</v>
      </c>
    </row>
    <row r="337" spans="1:75" x14ac:dyDescent="0.3">
      <c r="A337">
        <v>336</v>
      </c>
      <c r="B337" t="s">
        <v>1301</v>
      </c>
      <c r="C337" t="s">
        <v>1301</v>
      </c>
      <c r="D337" t="s">
        <v>691</v>
      </c>
      <c r="E337" t="s">
        <v>1302</v>
      </c>
      <c r="F337">
        <v>7.8</v>
      </c>
      <c r="G337">
        <v>12620</v>
      </c>
      <c r="H337" s="1">
        <v>36060</v>
      </c>
      <c r="I337">
        <v>76</v>
      </c>
      <c r="J337" t="s">
        <v>691</v>
      </c>
      <c r="K337" t="s">
        <v>1303</v>
      </c>
      <c r="L337" t="s">
        <v>1304</v>
      </c>
      <c r="M337" t="s">
        <v>1305</v>
      </c>
      <c r="N337" t="s">
        <v>1306</v>
      </c>
      <c r="O337" t="s">
        <v>1307</v>
      </c>
      <c r="P337">
        <v>1</v>
      </c>
      <c r="Q337">
        <v>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P337" t="s">
        <v>165</v>
      </c>
      <c r="AQ337" t="s">
        <v>588</v>
      </c>
      <c r="AR337">
        <v>6</v>
      </c>
      <c r="AW337">
        <v>0</v>
      </c>
      <c r="AX337" t="s">
        <v>713</v>
      </c>
      <c r="BA337">
        <v>0</v>
      </c>
      <c r="BB337">
        <v>3</v>
      </c>
      <c r="BC337">
        <v>0</v>
      </c>
      <c r="BD337">
        <v>0</v>
      </c>
      <c r="BE337">
        <v>0</v>
      </c>
      <c r="BF337">
        <v>1</v>
      </c>
      <c r="BG337">
        <v>9</v>
      </c>
      <c r="BH337">
        <v>0</v>
      </c>
      <c r="BI337">
        <v>0</v>
      </c>
      <c r="BJ337">
        <v>14</v>
      </c>
      <c r="BK337">
        <v>2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 t="s">
        <v>88</v>
      </c>
      <c r="BT337" t="s">
        <v>1308</v>
      </c>
      <c r="BU337" t="s">
        <v>1299</v>
      </c>
      <c r="BV337" t="s">
        <v>1309</v>
      </c>
      <c r="BW337" t="s">
        <v>1310</v>
      </c>
    </row>
    <row r="338" spans="1:75" x14ac:dyDescent="0.3">
      <c r="A338">
        <v>337</v>
      </c>
      <c r="B338" t="s">
        <v>1301</v>
      </c>
      <c r="C338" t="s">
        <v>1301</v>
      </c>
      <c r="D338" t="s">
        <v>691</v>
      </c>
      <c r="E338" t="s">
        <v>1311</v>
      </c>
      <c r="F338">
        <v>7.3</v>
      </c>
      <c r="G338">
        <v>6527</v>
      </c>
      <c r="H338" s="1">
        <v>36438</v>
      </c>
      <c r="I338">
        <v>66</v>
      </c>
      <c r="J338" t="s">
        <v>691</v>
      </c>
      <c r="K338" t="s">
        <v>1312</v>
      </c>
      <c r="L338" t="s">
        <v>862</v>
      </c>
      <c r="M338" t="s">
        <v>1313</v>
      </c>
      <c r="N338" t="s">
        <v>1314</v>
      </c>
      <c r="O338" t="s">
        <v>1315</v>
      </c>
      <c r="P338">
        <v>1</v>
      </c>
      <c r="Q338">
        <v>5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 t="s">
        <v>176</v>
      </c>
      <c r="AQ338" t="s">
        <v>319</v>
      </c>
      <c r="AR338">
        <v>4</v>
      </c>
      <c r="AW338">
        <v>0</v>
      </c>
      <c r="AX338" t="s">
        <v>799</v>
      </c>
      <c r="BA338">
        <v>0</v>
      </c>
      <c r="BC338">
        <v>0</v>
      </c>
      <c r="BD338">
        <v>0</v>
      </c>
      <c r="BE338">
        <v>0</v>
      </c>
      <c r="BF338">
        <v>0</v>
      </c>
      <c r="BG338">
        <v>5</v>
      </c>
      <c r="BH338">
        <v>1</v>
      </c>
      <c r="BI338">
        <v>0</v>
      </c>
      <c r="BJ338">
        <v>6</v>
      </c>
      <c r="BK338">
        <v>1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1</v>
      </c>
      <c r="BR338">
        <v>0</v>
      </c>
      <c r="BS338" t="s">
        <v>88</v>
      </c>
      <c r="BT338" t="s">
        <v>1308</v>
      </c>
      <c r="BU338" t="s">
        <v>1299</v>
      </c>
      <c r="BV338" t="s">
        <v>1310</v>
      </c>
      <c r="BW338" t="s">
        <v>1310</v>
      </c>
    </row>
    <row r="339" spans="1:75" x14ac:dyDescent="0.3">
      <c r="A339">
        <v>338</v>
      </c>
      <c r="B339" t="s">
        <v>1316</v>
      </c>
      <c r="C339" t="s">
        <v>1295</v>
      </c>
      <c r="D339" t="s">
        <v>1145</v>
      </c>
      <c r="E339" t="s">
        <v>1316</v>
      </c>
      <c r="F339">
        <v>7.4</v>
      </c>
      <c r="G339">
        <v>390</v>
      </c>
      <c r="H339" s="1">
        <v>36464</v>
      </c>
      <c r="I339">
        <v>21</v>
      </c>
      <c r="J339" t="s">
        <v>78</v>
      </c>
      <c r="K339" t="s">
        <v>1317</v>
      </c>
      <c r="L339" t="s">
        <v>167</v>
      </c>
      <c r="M339" t="s">
        <v>269</v>
      </c>
      <c r="N339" t="s">
        <v>353</v>
      </c>
      <c r="O339" t="s">
        <v>1318</v>
      </c>
      <c r="P339">
        <v>0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P339" t="s">
        <v>144</v>
      </c>
      <c r="AQ339" t="s">
        <v>85</v>
      </c>
      <c r="AR339">
        <v>7</v>
      </c>
      <c r="AS339">
        <v>1</v>
      </c>
      <c r="AT339">
        <v>1</v>
      </c>
      <c r="AU339" t="s">
        <v>1319</v>
      </c>
      <c r="AV339" t="s">
        <v>80</v>
      </c>
      <c r="AW339">
        <v>1</v>
      </c>
      <c r="AX339" t="s">
        <v>1320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2</v>
      </c>
      <c r="BK339">
        <v>0</v>
      </c>
      <c r="BL339">
        <v>1</v>
      </c>
      <c r="BM339">
        <v>1</v>
      </c>
      <c r="BN339">
        <v>0</v>
      </c>
      <c r="BO339">
        <v>0</v>
      </c>
      <c r="BP339">
        <v>1</v>
      </c>
      <c r="BQ339">
        <v>0</v>
      </c>
      <c r="BR339">
        <v>0</v>
      </c>
      <c r="BS339" t="s">
        <v>88</v>
      </c>
      <c r="BT339" t="s">
        <v>1308</v>
      </c>
      <c r="BU339" t="s">
        <v>1299</v>
      </c>
      <c r="BV339" t="s">
        <v>1310</v>
      </c>
      <c r="BW339" t="s">
        <v>1310</v>
      </c>
    </row>
    <row r="340" spans="1:75" x14ac:dyDescent="0.3">
      <c r="A340">
        <v>339</v>
      </c>
      <c r="B340" t="s">
        <v>1301</v>
      </c>
      <c r="C340" t="s">
        <v>1301</v>
      </c>
      <c r="D340" t="s">
        <v>691</v>
      </c>
      <c r="E340" t="s">
        <v>1321</v>
      </c>
      <c r="F340">
        <v>6.9</v>
      </c>
      <c r="G340">
        <v>5625</v>
      </c>
      <c r="H340" s="1">
        <v>36802</v>
      </c>
      <c r="I340">
        <v>73</v>
      </c>
      <c r="J340" t="s">
        <v>691</v>
      </c>
      <c r="K340" t="s">
        <v>1322</v>
      </c>
      <c r="L340" t="s">
        <v>148</v>
      </c>
      <c r="M340" t="s">
        <v>896</v>
      </c>
      <c r="N340" t="s">
        <v>898</v>
      </c>
      <c r="O340" t="s">
        <v>898</v>
      </c>
      <c r="P340">
        <v>0</v>
      </c>
      <c r="Q340">
        <v>3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P340" t="s">
        <v>116</v>
      </c>
      <c r="AQ340" t="s">
        <v>1323</v>
      </c>
      <c r="AR340">
        <v>10</v>
      </c>
      <c r="AS340">
        <v>0</v>
      </c>
      <c r="AT340">
        <v>1</v>
      </c>
      <c r="AU340" t="s">
        <v>1324</v>
      </c>
      <c r="AV340" t="s">
        <v>1325</v>
      </c>
      <c r="AW340">
        <v>5</v>
      </c>
      <c r="AX340" t="s">
        <v>111</v>
      </c>
      <c r="AY340" t="s">
        <v>1326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0</v>
      </c>
      <c r="BI340">
        <v>0</v>
      </c>
      <c r="BJ340">
        <v>6</v>
      </c>
      <c r="BK340">
        <v>14</v>
      </c>
      <c r="BL340">
        <v>0</v>
      </c>
      <c r="BM340">
        <v>2</v>
      </c>
      <c r="BN340">
        <v>0</v>
      </c>
      <c r="BO340">
        <v>0</v>
      </c>
      <c r="BP340">
        <v>0</v>
      </c>
      <c r="BQ340">
        <v>0</v>
      </c>
      <c r="BR340">
        <v>0</v>
      </c>
      <c r="BS340" t="s">
        <v>88</v>
      </c>
      <c r="BT340" t="s">
        <v>1308</v>
      </c>
      <c r="BU340" t="s">
        <v>1299</v>
      </c>
      <c r="BV340" t="s">
        <v>1310</v>
      </c>
      <c r="BW340" t="s">
        <v>1310</v>
      </c>
    </row>
    <row r="341" spans="1:75" x14ac:dyDescent="0.3">
      <c r="A341">
        <v>340</v>
      </c>
      <c r="B341" t="s">
        <v>1301</v>
      </c>
      <c r="C341" t="s">
        <v>1301</v>
      </c>
      <c r="D341" t="s">
        <v>691</v>
      </c>
      <c r="E341" t="s">
        <v>1327</v>
      </c>
      <c r="F341">
        <v>7</v>
      </c>
      <c r="G341">
        <v>6632</v>
      </c>
      <c r="H341" s="1">
        <v>37173</v>
      </c>
      <c r="I341">
        <v>73</v>
      </c>
      <c r="J341" t="s">
        <v>691</v>
      </c>
      <c r="K341" t="s">
        <v>1328</v>
      </c>
      <c r="L341" t="s">
        <v>80</v>
      </c>
      <c r="M341" t="s">
        <v>81</v>
      </c>
      <c r="N341" t="s">
        <v>132</v>
      </c>
      <c r="O341" t="s">
        <v>390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P341" t="s">
        <v>84</v>
      </c>
      <c r="AQ341" t="s">
        <v>85</v>
      </c>
      <c r="AR341">
        <v>4</v>
      </c>
      <c r="AS341">
        <v>0</v>
      </c>
      <c r="AT341">
        <v>1</v>
      </c>
      <c r="AU341" t="s">
        <v>1329</v>
      </c>
      <c r="AV341" t="s">
        <v>80</v>
      </c>
      <c r="AW341">
        <v>1</v>
      </c>
      <c r="AX341" t="s">
        <v>118</v>
      </c>
      <c r="BA341">
        <v>0</v>
      </c>
      <c r="BC341">
        <v>2</v>
      </c>
      <c r="BD341">
        <v>0</v>
      </c>
      <c r="BE341">
        <v>0</v>
      </c>
      <c r="BF341">
        <v>1</v>
      </c>
      <c r="BG341">
        <v>7</v>
      </c>
      <c r="BH341">
        <v>1</v>
      </c>
      <c r="BI341">
        <v>0</v>
      </c>
      <c r="BJ341">
        <v>9</v>
      </c>
      <c r="BK341">
        <v>1</v>
      </c>
      <c r="BL341">
        <v>0</v>
      </c>
      <c r="BM341">
        <v>3</v>
      </c>
      <c r="BN341">
        <v>0</v>
      </c>
      <c r="BO341">
        <v>0</v>
      </c>
      <c r="BP341">
        <v>0</v>
      </c>
      <c r="BQ341">
        <v>0</v>
      </c>
      <c r="BR341">
        <v>0</v>
      </c>
      <c r="BS341" t="s">
        <v>88</v>
      </c>
      <c r="BT341" t="s">
        <v>1330</v>
      </c>
      <c r="BU341" t="s">
        <v>1299</v>
      </c>
      <c r="BV341" t="s">
        <v>1310</v>
      </c>
      <c r="BW341" t="s">
        <v>1310</v>
      </c>
    </row>
    <row r="342" spans="1:75" x14ac:dyDescent="0.3">
      <c r="A342">
        <v>341</v>
      </c>
      <c r="B342" t="s">
        <v>1331</v>
      </c>
      <c r="C342" t="s">
        <v>1295</v>
      </c>
      <c r="D342" t="s">
        <v>1145</v>
      </c>
      <c r="E342" t="s">
        <v>1331</v>
      </c>
      <c r="F342">
        <v>7.2</v>
      </c>
      <c r="G342">
        <v>256</v>
      </c>
      <c r="H342" s="1">
        <v>37195</v>
      </c>
      <c r="I342">
        <v>16</v>
      </c>
      <c r="J342" t="s">
        <v>78</v>
      </c>
      <c r="K342" t="s">
        <v>1332</v>
      </c>
      <c r="L342" t="s">
        <v>148</v>
      </c>
      <c r="M342" t="s">
        <v>556</v>
      </c>
      <c r="N342" t="s">
        <v>1333</v>
      </c>
      <c r="O342" t="s">
        <v>151</v>
      </c>
      <c r="P342">
        <v>0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P342" t="s">
        <v>176</v>
      </c>
      <c r="AQ342" t="s">
        <v>85</v>
      </c>
      <c r="AR342">
        <v>2</v>
      </c>
      <c r="AS342">
        <v>1</v>
      </c>
      <c r="AT342">
        <v>1</v>
      </c>
      <c r="AU342" t="s">
        <v>1334</v>
      </c>
      <c r="AV342" t="s">
        <v>80</v>
      </c>
      <c r="AW342">
        <v>1</v>
      </c>
      <c r="AX342" t="s">
        <v>118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2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 t="s">
        <v>88</v>
      </c>
      <c r="BT342" t="s">
        <v>1330</v>
      </c>
      <c r="BU342" t="s">
        <v>1299</v>
      </c>
      <c r="BV342" t="s">
        <v>1310</v>
      </c>
      <c r="BW342" t="s">
        <v>1310</v>
      </c>
    </row>
    <row r="343" spans="1:75" x14ac:dyDescent="0.3">
      <c r="A343">
        <v>342</v>
      </c>
      <c r="B343" t="s">
        <v>1335</v>
      </c>
      <c r="C343" t="s">
        <v>1335</v>
      </c>
      <c r="D343" t="s">
        <v>691</v>
      </c>
      <c r="E343" t="s">
        <v>909</v>
      </c>
      <c r="F343">
        <v>5.0999999999999996</v>
      </c>
      <c r="G343">
        <v>100951</v>
      </c>
      <c r="H343" s="1">
        <v>37421</v>
      </c>
      <c r="I343">
        <v>87</v>
      </c>
      <c r="J343" t="s">
        <v>1336</v>
      </c>
      <c r="K343" t="s">
        <v>1337</v>
      </c>
      <c r="L343" t="s">
        <v>1338</v>
      </c>
      <c r="M343" t="s">
        <v>1339</v>
      </c>
      <c r="N343" t="s">
        <v>1340</v>
      </c>
      <c r="O343" t="s">
        <v>1341</v>
      </c>
      <c r="P343">
        <v>1</v>
      </c>
      <c r="Q343">
        <v>10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P343" t="s">
        <v>101</v>
      </c>
      <c r="AQ343" t="s">
        <v>85</v>
      </c>
      <c r="AR343">
        <v>11</v>
      </c>
      <c r="AS343">
        <v>1</v>
      </c>
      <c r="AT343">
        <v>1</v>
      </c>
      <c r="AU343" t="s">
        <v>1342</v>
      </c>
      <c r="AV343" t="s">
        <v>291</v>
      </c>
      <c r="AW343">
        <v>4</v>
      </c>
      <c r="AX343" t="s">
        <v>799</v>
      </c>
      <c r="BA343">
        <v>0</v>
      </c>
      <c r="BC343">
        <v>2</v>
      </c>
      <c r="BD343">
        <v>0</v>
      </c>
      <c r="BE343">
        <v>0</v>
      </c>
      <c r="BF343">
        <v>0</v>
      </c>
      <c r="BG343">
        <v>7</v>
      </c>
      <c r="BH343">
        <v>2</v>
      </c>
      <c r="BI343">
        <v>0</v>
      </c>
      <c r="BJ343">
        <v>5</v>
      </c>
      <c r="BK343">
        <v>2</v>
      </c>
      <c r="BL343">
        <v>2</v>
      </c>
      <c r="BM343">
        <v>3</v>
      </c>
      <c r="BN343">
        <v>0</v>
      </c>
      <c r="BO343">
        <v>0</v>
      </c>
      <c r="BP343">
        <v>1</v>
      </c>
      <c r="BQ343">
        <v>0</v>
      </c>
      <c r="BR343">
        <v>0</v>
      </c>
      <c r="BS343" t="s">
        <v>1343</v>
      </c>
      <c r="BT343" t="s">
        <v>1344</v>
      </c>
      <c r="BU343" t="s">
        <v>1345</v>
      </c>
      <c r="BV343" t="s">
        <v>1346</v>
      </c>
      <c r="BW343" t="s">
        <v>1347</v>
      </c>
    </row>
    <row r="344" spans="1:75" x14ac:dyDescent="0.3">
      <c r="A344">
        <v>343</v>
      </c>
      <c r="B344" t="s">
        <v>1348</v>
      </c>
      <c r="C344" t="s">
        <v>1349</v>
      </c>
      <c r="D344" t="s">
        <v>365</v>
      </c>
      <c r="E344" t="s">
        <v>1350</v>
      </c>
      <c r="F344">
        <v>8.1</v>
      </c>
      <c r="G344">
        <v>133</v>
      </c>
      <c r="H344" s="1">
        <v>37444</v>
      </c>
      <c r="I344">
        <v>12</v>
      </c>
      <c r="J344" t="s">
        <v>365</v>
      </c>
      <c r="K344" t="s">
        <v>1351</v>
      </c>
      <c r="L344" t="s">
        <v>80</v>
      </c>
      <c r="M344" t="s">
        <v>843</v>
      </c>
      <c r="N344" t="s">
        <v>132</v>
      </c>
      <c r="O344" t="s">
        <v>1352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P344" t="s">
        <v>84</v>
      </c>
      <c r="AQ344" t="s">
        <v>85</v>
      </c>
      <c r="AR344">
        <v>2</v>
      </c>
      <c r="AS344">
        <v>1</v>
      </c>
      <c r="AT344">
        <v>1</v>
      </c>
      <c r="AU344" t="s">
        <v>1353</v>
      </c>
      <c r="AV344" t="s">
        <v>80</v>
      </c>
      <c r="AW344">
        <v>0</v>
      </c>
      <c r="AX344" t="s">
        <v>118</v>
      </c>
      <c r="AY344" t="s">
        <v>1354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 t="s">
        <v>88</v>
      </c>
      <c r="BT344" t="s">
        <v>1330</v>
      </c>
      <c r="BU344" t="s">
        <v>1299</v>
      </c>
      <c r="BV344" t="s">
        <v>1310</v>
      </c>
      <c r="BW344" t="s">
        <v>1310</v>
      </c>
    </row>
    <row r="345" spans="1:75" x14ac:dyDescent="0.3">
      <c r="A345">
        <v>344</v>
      </c>
      <c r="B345" t="s">
        <v>1355</v>
      </c>
      <c r="C345" t="s">
        <v>1356</v>
      </c>
      <c r="D345">
        <v>1</v>
      </c>
      <c r="E345" t="s">
        <v>1357</v>
      </c>
      <c r="F345">
        <v>7.5</v>
      </c>
      <c r="G345">
        <v>176</v>
      </c>
      <c r="H345" s="1">
        <v>37513</v>
      </c>
      <c r="I345">
        <v>21</v>
      </c>
      <c r="J345" t="s">
        <v>78</v>
      </c>
      <c r="K345" t="s">
        <v>1358</v>
      </c>
      <c r="L345" t="s">
        <v>80</v>
      </c>
      <c r="M345" t="s">
        <v>125</v>
      </c>
      <c r="N345" t="s">
        <v>132</v>
      </c>
      <c r="O345" t="s">
        <v>1359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 t="s">
        <v>186</v>
      </c>
      <c r="AQ345" t="s">
        <v>85</v>
      </c>
      <c r="AR345">
        <v>6</v>
      </c>
      <c r="AS345">
        <v>0</v>
      </c>
      <c r="AT345">
        <v>1</v>
      </c>
      <c r="AU345" t="s">
        <v>1360</v>
      </c>
      <c r="AV345" t="s">
        <v>80</v>
      </c>
      <c r="AW345">
        <v>1</v>
      </c>
      <c r="AX345" t="s">
        <v>118</v>
      </c>
      <c r="AY345" t="s">
        <v>1361</v>
      </c>
      <c r="AZ345" t="s">
        <v>1362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1</v>
      </c>
      <c r="BH345">
        <v>0</v>
      </c>
      <c r="BI345">
        <v>0</v>
      </c>
      <c r="BJ345">
        <v>2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 t="s">
        <v>88</v>
      </c>
      <c r="BT345" t="s">
        <v>1330</v>
      </c>
      <c r="BU345" t="s">
        <v>1363</v>
      </c>
      <c r="BV345" t="s">
        <v>91</v>
      </c>
      <c r="BW345" t="s">
        <v>88</v>
      </c>
    </row>
    <row r="346" spans="1:75" x14ac:dyDescent="0.3">
      <c r="A346">
        <v>345</v>
      </c>
      <c r="B346" t="s">
        <v>1355</v>
      </c>
      <c r="C346" t="s">
        <v>1356</v>
      </c>
      <c r="D346">
        <v>1</v>
      </c>
      <c r="E346" t="s">
        <v>1364</v>
      </c>
      <c r="F346">
        <v>7.4</v>
      </c>
      <c r="G346">
        <v>150</v>
      </c>
      <c r="H346" s="1">
        <v>37520</v>
      </c>
      <c r="I346">
        <v>21</v>
      </c>
      <c r="J346" t="s">
        <v>78</v>
      </c>
      <c r="K346" t="s">
        <v>1365</v>
      </c>
      <c r="L346" t="s">
        <v>80</v>
      </c>
      <c r="M346" t="s">
        <v>125</v>
      </c>
      <c r="N346" t="s">
        <v>1366</v>
      </c>
      <c r="O346" t="s">
        <v>479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 t="s">
        <v>218</v>
      </c>
      <c r="AQ346" t="s">
        <v>1367</v>
      </c>
      <c r="AR346">
        <v>3</v>
      </c>
      <c r="AS346">
        <v>0</v>
      </c>
      <c r="AT346">
        <v>1</v>
      </c>
      <c r="AU346" t="s">
        <v>1368</v>
      </c>
      <c r="AV346" t="s">
        <v>162</v>
      </c>
      <c r="AW346">
        <v>2</v>
      </c>
      <c r="AX346" t="s">
        <v>111</v>
      </c>
      <c r="AY346" t="s">
        <v>1369</v>
      </c>
      <c r="BA346">
        <v>0</v>
      </c>
      <c r="BC346">
        <v>1</v>
      </c>
      <c r="BD346">
        <v>0</v>
      </c>
      <c r="BE346">
        <v>0</v>
      </c>
      <c r="BF346">
        <v>1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 t="s">
        <v>88</v>
      </c>
      <c r="BT346" t="s">
        <v>1330</v>
      </c>
      <c r="BU346" t="s">
        <v>1363</v>
      </c>
      <c r="BV346" t="s">
        <v>91</v>
      </c>
      <c r="BW346" t="s">
        <v>88</v>
      </c>
    </row>
    <row r="347" spans="1:75" x14ac:dyDescent="0.3">
      <c r="A347">
        <v>346</v>
      </c>
      <c r="B347" t="s">
        <v>1355</v>
      </c>
      <c r="C347" t="s">
        <v>1356</v>
      </c>
      <c r="D347">
        <v>1</v>
      </c>
      <c r="E347" t="s">
        <v>1370</v>
      </c>
      <c r="F347">
        <v>7.6</v>
      </c>
      <c r="G347">
        <v>151</v>
      </c>
      <c r="H347" s="1">
        <v>37527</v>
      </c>
      <c r="I347">
        <v>21</v>
      </c>
      <c r="J347" t="s">
        <v>78</v>
      </c>
      <c r="K347" t="s">
        <v>1371</v>
      </c>
      <c r="L347" t="s">
        <v>80</v>
      </c>
      <c r="M347" t="s">
        <v>174</v>
      </c>
      <c r="N347" t="s">
        <v>175</v>
      </c>
      <c r="O347" t="s">
        <v>175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 t="s">
        <v>84</v>
      </c>
      <c r="AQ347" t="s">
        <v>85</v>
      </c>
      <c r="AR347">
        <v>4</v>
      </c>
      <c r="AS347">
        <v>0</v>
      </c>
      <c r="AT347">
        <v>1</v>
      </c>
      <c r="AU347" t="s">
        <v>1372</v>
      </c>
      <c r="AV347" t="s">
        <v>114</v>
      </c>
      <c r="AW347">
        <v>1</v>
      </c>
      <c r="AX347" t="s">
        <v>118</v>
      </c>
      <c r="AY347" t="s">
        <v>392</v>
      </c>
      <c r="BA347">
        <v>0</v>
      </c>
      <c r="BC347">
        <v>1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 t="s">
        <v>88</v>
      </c>
      <c r="BT347" t="s">
        <v>1330</v>
      </c>
      <c r="BU347" t="s">
        <v>1363</v>
      </c>
      <c r="BV347" t="s">
        <v>91</v>
      </c>
      <c r="BW347" t="s">
        <v>88</v>
      </c>
    </row>
    <row r="348" spans="1:75" x14ac:dyDescent="0.3">
      <c r="A348">
        <v>347</v>
      </c>
      <c r="B348" t="s">
        <v>1355</v>
      </c>
      <c r="C348" t="s">
        <v>1356</v>
      </c>
      <c r="D348">
        <v>1</v>
      </c>
      <c r="E348" t="s">
        <v>1373</v>
      </c>
      <c r="F348">
        <v>7.7</v>
      </c>
      <c r="G348">
        <v>142</v>
      </c>
      <c r="H348" s="1">
        <v>37534</v>
      </c>
      <c r="I348">
        <v>21</v>
      </c>
      <c r="J348" t="s">
        <v>78</v>
      </c>
      <c r="K348" t="s">
        <v>1374</v>
      </c>
      <c r="L348" t="s">
        <v>167</v>
      </c>
      <c r="M348" t="s">
        <v>180</v>
      </c>
      <c r="N348" t="s">
        <v>1375</v>
      </c>
      <c r="O348" t="s">
        <v>164</v>
      </c>
      <c r="P348">
        <v>0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 t="s">
        <v>84</v>
      </c>
      <c r="AQ348" t="s">
        <v>588</v>
      </c>
      <c r="AR348">
        <v>4</v>
      </c>
      <c r="AS348">
        <v>0</v>
      </c>
      <c r="AT348">
        <v>1</v>
      </c>
      <c r="AU348" t="s">
        <v>1376</v>
      </c>
      <c r="AV348" t="s">
        <v>80</v>
      </c>
      <c r="AW348">
        <v>1</v>
      </c>
      <c r="AX348" t="s">
        <v>118</v>
      </c>
      <c r="AY348" t="s">
        <v>1377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1</v>
      </c>
      <c r="BG348">
        <v>2</v>
      </c>
      <c r="BH348">
        <v>0</v>
      </c>
      <c r="BI348">
        <v>0</v>
      </c>
      <c r="BJ348">
        <v>4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 t="s">
        <v>88</v>
      </c>
      <c r="BT348" t="s">
        <v>1330</v>
      </c>
      <c r="BU348" t="s">
        <v>1363</v>
      </c>
      <c r="BV348" t="s">
        <v>91</v>
      </c>
      <c r="BW348" t="s">
        <v>88</v>
      </c>
    </row>
    <row r="349" spans="1:75" x14ac:dyDescent="0.3">
      <c r="A349">
        <v>348</v>
      </c>
      <c r="B349" t="s">
        <v>1355</v>
      </c>
      <c r="C349" t="s">
        <v>1356</v>
      </c>
      <c r="D349">
        <v>1</v>
      </c>
      <c r="E349" t="s">
        <v>1378</v>
      </c>
      <c r="F349">
        <v>7.6</v>
      </c>
      <c r="G349">
        <v>144</v>
      </c>
      <c r="H349" s="1">
        <v>37555</v>
      </c>
      <c r="I349">
        <v>21</v>
      </c>
      <c r="J349" t="s">
        <v>78</v>
      </c>
      <c r="K349" t="s">
        <v>1379</v>
      </c>
      <c r="L349" t="s">
        <v>114</v>
      </c>
      <c r="M349" t="s">
        <v>81</v>
      </c>
      <c r="N349" t="s">
        <v>1380</v>
      </c>
      <c r="O349" t="s">
        <v>1381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 t="s">
        <v>84</v>
      </c>
      <c r="AQ349" t="s">
        <v>85</v>
      </c>
      <c r="AR349">
        <v>5</v>
      </c>
      <c r="AS349">
        <v>0</v>
      </c>
      <c r="AT349">
        <v>0</v>
      </c>
      <c r="AU349" t="s">
        <v>1382</v>
      </c>
      <c r="AV349" t="s">
        <v>114</v>
      </c>
      <c r="AW349">
        <v>1</v>
      </c>
      <c r="AX349" t="s">
        <v>118</v>
      </c>
      <c r="BA349">
        <v>0</v>
      </c>
      <c r="BC349">
        <v>0</v>
      </c>
      <c r="BD349">
        <v>0</v>
      </c>
      <c r="BE349">
        <v>0</v>
      </c>
      <c r="BF349">
        <v>1</v>
      </c>
      <c r="BG349">
        <v>1</v>
      </c>
      <c r="BH349">
        <v>1</v>
      </c>
      <c r="BI349">
        <v>0</v>
      </c>
      <c r="BJ349">
        <v>3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 t="s">
        <v>88</v>
      </c>
      <c r="BT349" t="s">
        <v>1330</v>
      </c>
      <c r="BU349" t="s">
        <v>1363</v>
      </c>
      <c r="BV349" t="s">
        <v>91</v>
      </c>
      <c r="BW349" t="s">
        <v>88</v>
      </c>
    </row>
    <row r="350" spans="1:75" x14ac:dyDescent="0.3">
      <c r="A350">
        <v>349</v>
      </c>
      <c r="B350" t="s">
        <v>1355</v>
      </c>
      <c r="C350" t="s">
        <v>1356</v>
      </c>
      <c r="D350">
        <v>1</v>
      </c>
      <c r="E350" t="s">
        <v>1383</v>
      </c>
      <c r="F350">
        <v>7.5</v>
      </c>
      <c r="G350">
        <v>125</v>
      </c>
      <c r="H350" s="1">
        <v>37562</v>
      </c>
      <c r="I350">
        <v>21</v>
      </c>
      <c r="J350" t="s">
        <v>78</v>
      </c>
      <c r="K350" t="s">
        <v>1384</v>
      </c>
      <c r="L350" t="s">
        <v>80</v>
      </c>
      <c r="M350" t="s">
        <v>95</v>
      </c>
      <c r="N350" t="s">
        <v>100</v>
      </c>
      <c r="O350" t="s">
        <v>96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84</v>
      </c>
      <c r="AQ350" t="s">
        <v>1057</v>
      </c>
      <c r="AR350">
        <v>6</v>
      </c>
      <c r="AS350">
        <v>0</v>
      </c>
      <c r="AT350">
        <v>1</v>
      </c>
      <c r="AU350" t="s">
        <v>1385</v>
      </c>
      <c r="AV350" t="s">
        <v>114</v>
      </c>
      <c r="AW350">
        <v>1</v>
      </c>
      <c r="AX350" t="s">
        <v>118</v>
      </c>
      <c r="AY350" t="s">
        <v>392</v>
      </c>
      <c r="BA350">
        <v>0</v>
      </c>
      <c r="BB350">
        <v>0</v>
      </c>
      <c r="BC350">
        <v>1</v>
      </c>
      <c r="BD350">
        <v>0</v>
      </c>
      <c r="BE350">
        <v>1</v>
      </c>
      <c r="BF350">
        <v>1</v>
      </c>
      <c r="BG350">
        <v>1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 t="s">
        <v>88</v>
      </c>
      <c r="BT350" t="s">
        <v>1330</v>
      </c>
      <c r="BU350" t="s">
        <v>1363</v>
      </c>
      <c r="BV350" t="s">
        <v>91</v>
      </c>
      <c r="BW350" t="s">
        <v>88</v>
      </c>
    </row>
    <row r="351" spans="1:75" x14ac:dyDescent="0.3">
      <c r="A351">
        <v>350</v>
      </c>
      <c r="B351" t="s">
        <v>1355</v>
      </c>
      <c r="C351" t="s">
        <v>1356</v>
      </c>
      <c r="D351">
        <v>1</v>
      </c>
      <c r="E351" t="s">
        <v>1386</v>
      </c>
      <c r="F351">
        <v>7.7</v>
      </c>
      <c r="G351">
        <v>133</v>
      </c>
      <c r="H351" s="1">
        <v>37569</v>
      </c>
      <c r="I351">
        <v>21</v>
      </c>
      <c r="J351" t="s">
        <v>78</v>
      </c>
      <c r="K351" t="s">
        <v>1387</v>
      </c>
      <c r="L351" t="s">
        <v>80</v>
      </c>
      <c r="M351" t="s">
        <v>125</v>
      </c>
      <c r="N351" t="s">
        <v>132</v>
      </c>
      <c r="O351" t="s">
        <v>564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 t="s">
        <v>84</v>
      </c>
      <c r="AQ351" t="s">
        <v>85</v>
      </c>
      <c r="AR351">
        <v>5</v>
      </c>
      <c r="AS351">
        <v>0</v>
      </c>
      <c r="AT351">
        <v>0</v>
      </c>
      <c r="AU351" t="s">
        <v>1388</v>
      </c>
      <c r="AV351" t="s">
        <v>114</v>
      </c>
      <c r="AW351">
        <v>1</v>
      </c>
      <c r="AX351" t="s">
        <v>118</v>
      </c>
      <c r="AY351" t="s">
        <v>392</v>
      </c>
      <c r="BA351">
        <v>1</v>
      </c>
      <c r="BB351">
        <v>2</v>
      </c>
      <c r="BC351">
        <v>1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 t="s">
        <v>88</v>
      </c>
      <c r="BT351" t="s">
        <v>1330</v>
      </c>
      <c r="BU351" t="s">
        <v>1363</v>
      </c>
      <c r="BV351" t="s">
        <v>91</v>
      </c>
      <c r="BW351" t="s">
        <v>88</v>
      </c>
    </row>
    <row r="352" spans="1:75" x14ac:dyDescent="0.3">
      <c r="A352">
        <v>351</v>
      </c>
      <c r="B352" t="s">
        <v>1355</v>
      </c>
      <c r="C352" t="s">
        <v>1356</v>
      </c>
      <c r="D352">
        <v>1</v>
      </c>
      <c r="E352" t="s">
        <v>1389</v>
      </c>
      <c r="F352">
        <v>7.1</v>
      </c>
      <c r="G352">
        <v>130</v>
      </c>
      <c r="H352" s="1">
        <v>37583</v>
      </c>
      <c r="I352">
        <v>21</v>
      </c>
      <c r="J352" t="s">
        <v>78</v>
      </c>
      <c r="K352" t="s">
        <v>1390</v>
      </c>
      <c r="L352" t="s">
        <v>80</v>
      </c>
      <c r="M352" t="s">
        <v>125</v>
      </c>
      <c r="N352" t="s">
        <v>418</v>
      </c>
      <c r="O352" t="s">
        <v>125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P352" t="s">
        <v>218</v>
      </c>
      <c r="AQ352" t="s">
        <v>1391</v>
      </c>
      <c r="AR352">
        <v>5</v>
      </c>
      <c r="AS352">
        <v>0</v>
      </c>
      <c r="AT352">
        <v>1</v>
      </c>
      <c r="AU352" t="s">
        <v>1392</v>
      </c>
      <c r="AV352" t="s">
        <v>214</v>
      </c>
      <c r="AW352">
        <v>2</v>
      </c>
      <c r="AX352" t="s">
        <v>199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2</v>
      </c>
      <c r="BK352">
        <v>0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 t="s">
        <v>88</v>
      </c>
      <c r="BT352" t="s">
        <v>1330</v>
      </c>
      <c r="BU352" t="s">
        <v>1363</v>
      </c>
      <c r="BV352" t="s">
        <v>91</v>
      </c>
      <c r="BW352" t="s">
        <v>88</v>
      </c>
    </row>
    <row r="353" spans="1:75" x14ac:dyDescent="0.3">
      <c r="A353">
        <v>352</v>
      </c>
      <c r="B353" t="s">
        <v>1355</v>
      </c>
      <c r="C353" t="s">
        <v>1356</v>
      </c>
      <c r="D353">
        <v>1</v>
      </c>
      <c r="E353" t="s">
        <v>1393</v>
      </c>
      <c r="F353">
        <v>7.1</v>
      </c>
      <c r="G353">
        <v>122</v>
      </c>
      <c r="H353" s="1">
        <v>37590</v>
      </c>
      <c r="I353">
        <v>21</v>
      </c>
      <c r="J353" t="s">
        <v>78</v>
      </c>
      <c r="K353" t="s">
        <v>1394</v>
      </c>
      <c r="L353" t="s">
        <v>114</v>
      </c>
      <c r="M353" t="s">
        <v>125</v>
      </c>
      <c r="N353" t="s">
        <v>1395</v>
      </c>
      <c r="O353" t="s">
        <v>641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 t="s">
        <v>101</v>
      </c>
      <c r="AQ353" t="s">
        <v>85</v>
      </c>
      <c r="AR353">
        <v>4</v>
      </c>
      <c r="AS353">
        <v>0</v>
      </c>
      <c r="AT353">
        <v>1</v>
      </c>
      <c r="AU353" t="s">
        <v>1396</v>
      </c>
      <c r="AV353" t="s">
        <v>80</v>
      </c>
      <c r="AW353">
        <v>1</v>
      </c>
      <c r="AX353" t="s">
        <v>266</v>
      </c>
      <c r="AY353" t="s">
        <v>1397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4</v>
      </c>
      <c r="BG353">
        <v>2</v>
      </c>
      <c r="BH353">
        <v>1</v>
      </c>
      <c r="BI353">
        <v>0</v>
      </c>
      <c r="BJ353">
        <v>2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 t="s">
        <v>88</v>
      </c>
      <c r="BT353" t="s">
        <v>1330</v>
      </c>
      <c r="BU353" t="s">
        <v>1363</v>
      </c>
      <c r="BV353" t="s">
        <v>91</v>
      </c>
      <c r="BW353" t="s">
        <v>88</v>
      </c>
    </row>
    <row r="354" spans="1:75" x14ac:dyDescent="0.3">
      <c r="A354">
        <v>353</v>
      </c>
      <c r="B354" t="s">
        <v>1355</v>
      </c>
      <c r="C354" t="s">
        <v>1356</v>
      </c>
      <c r="D354">
        <v>1</v>
      </c>
      <c r="E354" t="s">
        <v>1398</v>
      </c>
      <c r="F354">
        <v>7.5</v>
      </c>
      <c r="G354">
        <v>137</v>
      </c>
      <c r="H354" s="1">
        <v>37603</v>
      </c>
      <c r="I354">
        <v>21</v>
      </c>
      <c r="J354" t="s">
        <v>78</v>
      </c>
      <c r="K354" t="s">
        <v>1399</v>
      </c>
      <c r="L354" t="s">
        <v>80</v>
      </c>
      <c r="M354" t="s">
        <v>81</v>
      </c>
      <c r="N354" t="s">
        <v>209</v>
      </c>
      <c r="O354" t="s">
        <v>1400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 t="s">
        <v>186</v>
      </c>
      <c r="AQ354" t="s">
        <v>85</v>
      </c>
      <c r="AR354">
        <v>4</v>
      </c>
      <c r="AS354">
        <v>0</v>
      </c>
      <c r="AT354">
        <v>0</v>
      </c>
      <c r="AU354" t="s">
        <v>1401</v>
      </c>
      <c r="AV354" t="s">
        <v>80</v>
      </c>
      <c r="AW354">
        <v>1</v>
      </c>
      <c r="AX354" t="s">
        <v>103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2</v>
      </c>
      <c r="BG354">
        <v>1</v>
      </c>
      <c r="BH354">
        <v>0</v>
      </c>
      <c r="BI354">
        <v>0</v>
      </c>
      <c r="BJ354">
        <v>2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 t="s">
        <v>88</v>
      </c>
      <c r="BT354" t="s">
        <v>1330</v>
      </c>
      <c r="BU354" t="s">
        <v>1363</v>
      </c>
      <c r="BV354" t="s">
        <v>91</v>
      </c>
      <c r="BW354" t="s">
        <v>88</v>
      </c>
    </row>
    <row r="355" spans="1:75" x14ac:dyDescent="0.3">
      <c r="A355">
        <v>354</v>
      </c>
      <c r="B355" t="s">
        <v>1355</v>
      </c>
      <c r="C355" t="s">
        <v>1356</v>
      </c>
      <c r="D355">
        <v>1</v>
      </c>
      <c r="E355" t="s">
        <v>1402</v>
      </c>
      <c r="F355">
        <v>7.7</v>
      </c>
      <c r="G355">
        <v>122</v>
      </c>
      <c r="H355" s="1">
        <v>37653</v>
      </c>
      <c r="I355">
        <v>21</v>
      </c>
      <c r="J355" t="s">
        <v>78</v>
      </c>
      <c r="K355" t="s">
        <v>1403</v>
      </c>
      <c r="L355" t="s">
        <v>413</v>
      </c>
      <c r="M355" t="s">
        <v>1404</v>
      </c>
      <c r="N355" t="s">
        <v>1405</v>
      </c>
      <c r="O355" t="s">
        <v>1406</v>
      </c>
      <c r="P355">
        <v>0</v>
      </c>
      <c r="Q355">
        <v>3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P355" t="s">
        <v>84</v>
      </c>
      <c r="AQ355" t="s">
        <v>85</v>
      </c>
      <c r="AR355">
        <v>4</v>
      </c>
      <c r="AS355">
        <v>0</v>
      </c>
      <c r="AT355">
        <v>1</v>
      </c>
      <c r="AU355" t="s">
        <v>1407</v>
      </c>
      <c r="AV355" t="s">
        <v>80</v>
      </c>
      <c r="AW355">
        <v>1</v>
      </c>
      <c r="AX355" t="s">
        <v>103</v>
      </c>
      <c r="BA355">
        <v>0</v>
      </c>
      <c r="BC355">
        <v>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2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 t="s">
        <v>88</v>
      </c>
      <c r="BT355" t="s">
        <v>1330</v>
      </c>
      <c r="BU355" t="s">
        <v>1363</v>
      </c>
      <c r="BV355" t="s">
        <v>91</v>
      </c>
      <c r="BW355" t="s">
        <v>88</v>
      </c>
    </row>
    <row r="356" spans="1:75" x14ac:dyDescent="0.3">
      <c r="A356">
        <v>355</v>
      </c>
      <c r="B356" t="s">
        <v>1355</v>
      </c>
      <c r="C356" t="s">
        <v>1356</v>
      </c>
      <c r="D356">
        <v>1</v>
      </c>
      <c r="E356" t="s">
        <v>1408</v>
      </c>
      <c r="F356">
        <v>7.5</v>
      </c>
      <c r="G356">
        <v>115</v>
      </c>
      <c r="H356" s="1">
        <v>37667</v>
      </c>
      <c r="I356">
        <v>21</v>
      </c>
      <c r="J356" t="s">
        <v>78</v>
      </c>
      <c r="K356" t="s">
        <v>1409</v>
      </c>
      <c r="L356" t="s">
        <v>80</v>
      </c>
      <c r="M356" t="s">
        <v>95</v>
      </c>
      <c r="N356" t="s">
        <v>100</v>
      </c>
      <c r="O356" t="s">
        <v>96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t="s">
        <v>84</v>
      </c>
      <c r="AQ356" t="s">
        <v>109</v>
      </c>
      <c r="AR356">
        <v>5</v>
      </c>
      <c r="AS356">
        <v>0</v>
      </c>
      <c r="AT356">
        <v>0</v>
      </c>
      <c r="AU356" t="s">
        <v>1410</v>
      </c>
      <c r="AV356" t="s">
        <v>80</v>
      </c>
      <c r="AW356">
        <v>1</v>
      </c>
      <c r="AX356" t="s">
        <v>118</v>
      </c>
      <c r="AY356" t="s">
        <v>1411</v>
      </c>
      <c r="AZ356" t="s">
        <v>909</v>
      </c>
      <c r="BA356">
        <v>0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 t="s">
        <v>88</v>
      </c>
      <c r="BT356" t="s">
        <v>1330</v>
      </c>
      <c r="BU356" t="s">
        <v>1363</v>
      </c>
      <c r="BV356" t="s">
        <v>91</v>
      </c>
      <c r="BW356" t="s">
        <v>88</v>
      </c>
    </row>
    <row r="357" spans="1:75" x14ac:dyDescent="0.3">
      <c r="A357">
        <v>356</v>
      </c>
      <c r="B357" t="s">
        <v>1355</v>
      </c>
      <c r="C357" t="s">
        <v>1356</v>
      </c>
      <c r="D357">
        <v>1</v>
      </c>
      <c r="E357" t="s">
        <v>1412</v>
      </c>
      <c r="F357">
        <v>7.1</v>
      </c>
      <c r="G357">
        <v>110</v>
      </c>
      <c r="H357" s="1">
        <v>37674</v>
      </c>
      <c r="I357">
        <v>21</v>
      </c>
      <c r="J357" t="s">
        <v>78</v>
      </c>
      <c r="K357" t="s">
        <v>157</v>
      </c>
      <c r="L357" t="s">
        <v>80</v>
      </c>
      <c r="M357" t="s">
        <v>106</v>
      </c>
      <c r="N357" t="s">
        <v>767</v>
      </c>
      <c r="O357" t="s">
        <v>96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P357" t="s">
        <v>176</v>
      </c>
      <c r="AQ357" t="s">
        <v>509</v>
      </c>
      <c r="AR357">
        <v>4</v>
      </c>
      <c r="AS357">
        <v>0</v>
      </c>
      <c r="AT357">
        <v>1</v>
      </c>
      <c r="AU357" t="s">
        <v>1413</v>
      </c>
      <c r="AV357" t="s">
        <v>167</v>
      </c>
      <c r="AW357">
        <v>2</v>
      </c>
      <c r="AX357" t="s">
        <v>118</v>
      </c>
      <c r="BA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4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 t="s">
        <v>88</v>
      </c>
      <c r="BT357" t="s">
        <v>1330</v>
      </c>
      <c r="BU357" t="s">
        <v>1363</v>
      </c>
      <c r="BV357" t="s">
        <v>91</v>
      </c>
      <c r="BW357" t="s">
        <v>88</v>
      </c>
    </row>
    <row r="358" spans="1:75" x14ac:dyDescent="0.3">
      <c r="A358">
        <v>357</v>
      </c>
      <c r="B358" t="s">
        <v>1301</v>
      </c>
      <c r="C358" t="s">
        <v>1301</v>
      </c>
      <c r="D358" t="s">
        <v>691</v>
      </c>
      <c r="E358" t="s">
        <v>1414</v>
      </c>
      <c r="F358">
        <v>6.6</v>
      </c>
      <c r="G358">
        <v>4180</v>
      </c>
      <c r="H358" s="1">
        <v>37684</v>
      </c>
      <c r="I358">
        <v>72</v>
      </c>
      <c r="J358" t="s">
        <v>691</v>
      </c>
      <c r="K358" t="s">
        <v>1415</v>
      </c>
      <c r="L358" t="s">
        <v>291</v>
      </c>
      <c r="M358" t="s">
        <v>955</v>
      </c>
      <c r="N358" t="s">
        <v>1416</v>
      </c>
      <c r="O358" t="s">
        <v>294</v>
      </c>
      <c r="P358">
        <v>0</v>
      </c>
      <c r="Q358">
        <v>4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 t="s">
        <v>116</v>
      </c>
      <c r="AQ358" t="s">
        <v>495</v>
      </c>
      <c r="AR358">
        <v>10</v>
      </c>
      <c r="AS358">
        <v>0</v>
      </c>
      <c r="AT358">
        <v>1</v>
      </c>
      <c r="AU358" t="s">
        <v>1417</v>
      </c>
      <c r="AV358" t="s">
        <v>148</v>
      </c>
      <c r="AW358">
        <v>3</v>
      </c>
      <c r="AX358" t="s">
        <v>118</v>
      </c>
      <c r="AY358" t="s">
        <v>392</v>
      </c>
      <c r="BA358">
        <v>0</v>
      </c>
      <c r="BB358">
        <v>4</v>
      </c>
      <c r="BC358">
        <v>1</v>
      </c>
      <c r="BD358">
        <v>1</v>
      </c>
      <c r="BE358">
        <v>0</v>
      </c>
      <c r="BF358">
        <v>1</v>
      </c>
      <c r="BG358">
        <v>2</v>
      </c>
      <c r="BH358">
        <v>1</v>
      </c>
      <c r="BI358">
        <v>0</v>
      </c>
      <c r="BJ358">
        <v>8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1</v>
      </c>
      <c r="BR358">
        <v>0</v>
      </c>
      <c r="BS358" t="s">
        <v>88</v>
      </c>
      <c r="BT358" t="s">
        <v>193</v>
      </c>
      <c r="BU358" t="s">
        <v>90</v>
      </c>
      <c r="BV358" t="s">
        <v>91</v>
      </c>
      <c r="BW358" t="s">
        <v>88</v>
      </c>
    </row>
    <row r="359" spans="1:75" x14ac:dyDescent="0.3">
      <c r="A359">
        <v>358</v>
      </c>
      <c r="B359" t="s">
        <v>1355</v>
      </c>
      <c r="C359" t="s">
        <v>1356</v>
      </c>
      <c r="D359">
        <v>1</v>
      </c>
      <c r="E359" t="s">
        <v>1418</v>
      </c>
      <c r="F359">
        <v>7.3</v>
      </c>
      <c r="G359">
        <v>110</v>
      </c>
      <c r="H359" s="1">
        <v>37702</v>
      </c>
      <c r="I359">
        <v>21</v>
      </c>
      <c r="J359" t="s">
        <v>78</v>
      </c>
      <c r="K359" t="s">
        <v>1419</v>
      </c>
      <c r="L359" t="s">
        <v>80</v>
      </c>
      <c r="M359" t="s">
        <v>95</v>
      </c>
      <c r="N359" t="s">
        <v>1420</v>
      </c>
      <c r="O359" t="s">
        <v>96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 t="s">
        <v>84</v>
      </c>
      <c r="AQ359" t="s">
        <v>85</v>
      </c>
      <c r="AR359">
        <v>5</v>
      </c>
      <c r="AS359">
        <v>0</v>
      </c>
      <c r="AT359">
        <v>1</v>
      </c>
      <c r="AU359" t="s">
        <v>1421</v>
      </c>
      <c r="AV359" t="s">
        <v>80</v>
      </c>
      <c r="AW359">
        <v>1</v>
      </c>
      <c r="AX359" t="s">
        <v>118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 t="s">
        <v>88</v>
      </c>
      <c r="BT359" t="s">
        <v>1330</v>
      </c>
      <c r="BU359" t="s">
        <v>1363</v>
      </c>
      <c r="BV359" t="s">
        <v>91</v>
      </c>
      <c r="BW359" t="s">
        <v>88</v>
      </c>
    </row>
    <row r="360" spans="1:75" x14ac:dyDescent="0.3">
      <c r="A360">
        <v>359</v>
      </c>
      <c r="B360" t="s">
        <v>1355</v>
      </c>
      <c r="C360" t="s">
        <v>1356</v>
      </c>
      <c r="D360">
        <v>2</v>
      </c>
      <c r="E360" t="s">
        <v>1422</v>
      </c>
      <c r="F360">
        <v>7.2</v>
      </c>
      <c r="G360">
        <v>112</v>
      </c>
      <c r="H360" s="1">
        <v>37877</v>
      </c>
      <c r="I360">
        <v>21</v>
      </c>
      <c r="J360" t="s">
        <v>78</v>
      </c>
      <c r="K360" t="s">
        <v>1423</v>
      </c>
      <c r="L360" t="s">
        <v>167</v>
      </c>
      <c r="M360" t="s">
        <v>816</v>
      </c>
      <c r="N360" t="s">
        <v>1424</v>
      </c>
      <c r="O360" t="s">
        <v>164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P360" t="s">
        <v>84</v>
      </c>
      <c r="AQ360" t="s">
        <v>469</v>
      </c>
      <c r="AR360">
        <v>3</v>
      </c>
      <c r="AS360">
        <v>0</v>
      </c>
      <c r="AT360">
        <v>1</v>
      </c>
      <c r="AU360" t="s">
        <v>1425</v>
      </c>
      <c r="AV360" t="s">
        <v>80</v>
      </c>
      <c r="AW360">
        <v>1</v>
      </c>
      <c r="AX360" t="s">
        <v>118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1</v>
      </c>
      <c r="BG360">
        <v>2</v>
      </c>
      <c r="BH360">
        <v>0</v>
      </c>
      <c r="BI360">
        <v>0</v>
      </c>
      <c r="BJ360">
        <v>3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 t="s">
        <v>88</v>
      </c>
      <c r="BT360" t="s">
        <v>1330</v>
      </c>
      <c r="BU360" t="s">
        <v>1363</v>
      </c>
      <c r="BV360" t="s">
        <v>91</v>
      </c>
      <c r="BW360" t="s">
        <v>88</v>
      </c>
    </row>
    <row r="361" spans="1:75" x14ac:dyDescent="0.3">
      <c r="A361">
        <v>360</v>
      </c>
      <c r="B361" t="s">
        <v>1355</v>
      </c>
      <c r="C361" t="s">
        <v>1356</v>
      </c>
      <c r="D361">
        <v>2</v>
      </c>
      <c r="E361" t="s">
        <v>1426</v>
      </c>
      <c r="F361">
        <v>7.6</v>
      </c>
      <c r="G361">
        <v>102</v>
      </c>
      <c r="H361" s="1">
        <v>37884</v>
      </c>
      <c r="I361">
        <v>21</v>
      </c>
      <c r="J361" t="s">
        <v>78</v>
      </c>
      <c r="K361" t="s">
        <v>1427</v>
      </c>
      <c r="L361" t="s">
        <v>1428</v>
      </c>
      <c r="M361" t="s">
        <v>1429</v>
      </c>
      <c r="N361" t="s">
        <v>1430</v>
      </c>
      <c r="O361" t="s">
        <v>1431</v>
      </c>
      <c r="P361">
        <v>0</v>
      </c>
      <c r="Q361">
        <v>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P361" t="s">
        <v>116</v>
      </c>
      <c r="AQ361" t="s">
        <v>518</v>
      </c>
      <c r="AR361">
        <v>3</v>
      </c>
      <c r="AS361">
        <v>0</v>
      </c>
      <c r="AT361">
        <v>1</v>
      </c>
      <c r="AU361" t="s">
        <v>1432</v>
      </c>
      <c r="AV361" t="s">
        <v>162</v>
      </c>
      <c r="AW361">
        <v>2</v>
      </c>
      <c r="AX361" t="s">
        <v>118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 t="s">
        <v>88</v>
      </c>
      <c r="BT361" t="s">
        <v>1330</v>
      </c>
      <c r="BU361" t="s">
        <v>1363</v>
      </c>
      <c r="BV361" t="s">
        <v>91</v>
      </c>
      <c r="BW361" t="s">
        <v>88</v>
      </c>
    </row>
    <row r="362" spans="1:75" x14ac:dyDescent="0.3">
      <c r="A362">
        <v>361</v>
      </c>
      <c r="B362" t="s">
        <v>1355</v>
      </c>
      <c r="C362" t="s">
        <v>1356</v>
      </c>
      <c r="D362">
        <v>2</v>
      </c>
      <c r="E362" t="s">
        <v>1433</v>
      </c>
      <c r="F362">
        <v>7.4</v>
      </c>
      <c r="G362">
        <v>104</v>
      </c>
      <c r="H362" s="1">
        <v>37891</v>
      </c>
      <c r="I362">
        <v>21</v>
      </c>
      <c r="J362" t="s">
        <v>78</v>
      </c>
      <c r="K362" t="s">
        <v>1434</v>
      </c>
      <c r="L362" t="s">
        <v>80</v>
      </c>
      <c r="M362" t="s">
        <v>125</v>
      </c>
      <c r="N362" t="s">
        <v>844</v>
      </c>
      <c r="O362" t="s">
        <v>1435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t="s">
        <v>116</v>
      </c>
      <c r="AQ362" t="s">
        <v>376</v>
      </c>
      <c r="AR362">
        <v>5</v>
      </c>
      <c r="AS362">
        <v>0</v>
      </c>
      <c r="AT362">
        <v>1</v>
      </c>
      <c r="AU362" t="s">
        <v>1436</v>
      </c>
      <c r="AV362" t="s">
        <v>80</v>
      </c>
      <c r="AW362">
        <v>1</v>
      </c>
      <c r="AX362" t="s">
        <v>118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2</v>
      </c>
      <c r="BH362">
        <v>0</v>
      </c>
      <c r="BI362">
        <v>0</v>
      </c>
      <c r="BJ362">
        <v>2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 t="s">
        <v>88</v>
      </c>
      <c r="BT362" t="s">
        <v>1330</v>
      </c>
      <c r="BU362" t="s">
        <v>1363</v>
      </c>
      <c r="BV362" t="s">
        <v>91</v>
      </c>
      <c r="BW362" t="s">
        <v>88</v>
      </c>
    </row>
    <row r="363" spans="1:75" x14ac:dyDescent="0.3">
      <c r="A363">
        <v>362</v>
      </c>
      <c r="B363" t="s">
        <v>1301</v>
      </c>
      <c r="C363" t="s">
        <v>1301</v>
      </c>
      <c r="D363" t="s">
        <v>691</v>
      </c>
      <c r="E363" t="s">
        <v>1437</v>
      </c>
      <c r="F363">
        <v>6.5</v>
      </c>
      <c r="G363">
        <v>3462</v>
      </c>
      <c r="H363" s="1">
        <v>37894</v>
      </c>
      <c r="I363">
        <v>72</v>
      </c>
      <c r="J363" t="s">
        <v>691</v>
      </c>
      <c r="K363" t="s">
        <v>1438</v>
      </c>
      <c r="L363" t="s">
        <v>1139</v>
      </c>
      <c r="M363" t="s">
        <v>1439</v>
      </c>
      <c r="N363" t="s">
        <v>1440</v>
      </c>
      <c r="O363" t="s">
        <v>1441</v>
      </c>
      <c r="P363">
        <v>0</v>
      </c>
      <c r="Q363">
        <v>7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P363" t="s">
        <v>176</v>
      </c>
      <c r="AQ363" t="s">
        <v>376</v>
      </c>
      <c r="AR363">
        <v>9</v>
      </c>
      <c r="AS363">
        <v>0</v>
      </c>
      <c r="AT363">
        <v>1</v>
      </c>
      <c r="AU363" t="s">
        <v>1442</v>
      </c>
      <c r="AV363" t="s">
        <v>162</v>
      </c>
      <c r="AW363">
        <v>2</v>
      </c>
      <c r="AX363" t="s">
        <v>118</v>
      </c>
      <c r="AY363" t="s">
        <v>203</v>
      </c>
      <c r="BA363">
        <v>0</v>
      </c>
      <c r="BB363">
        <v>2</v>
      </c>
      <c r="BC363">
        <v>0</v>
      </c>
      <c r="BD363">
        <v>0</v>
      </c>
      <c r="BE363">
        <v>0</v>
      </c>
      <c r="BF363">
        <v>0</v>
      </c>
      <c r="BG363">
        <v>4</v>
      </c>
      <c r="BH363">
        <v>0</v>
      </c>
      <c r="BI363">
        <v>0</v>
      </c>
      <c r="BJ363">
        <v>2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 t="s">
        <v>88</v>
      </c>
      <c r="BT363" t="s">
        <v>193</v>
      </c>
      <c r="BU363" t="s">
        <v>90</v>
      </c>
      <c r="BV363" t="s">
        <v>91</v>
      </c>
      <c r="BW363" t="s">
        <v>88</v>
      </c>
    </row>
    <row r="364" spans="1:75" x14ac:dyDescent="0.3">
      <c r="A364">
        <v>363</v>
      </c>
      <c r="B364" t="s">
        <v>1355</v>
      </c>
      <c r="C364" t="s">
        <v>1356</v>
      </c>
      <c r="D364">
        <v>2</v>
      </c>
      <c r="E364" t="s">
        <v>1443</v>
      </c>
      <c r="F364">
        <v>7.5</v>
      </c>
      <c r="G364">
        <v>101</v>
      </c>
      <c r="H364" s="1">
        <v>37898</v>
      </c>
      <c r="I364">
        <v>21</v>
      </c>
      <c r="J364" t="s">
        <v>78</v>
      </c>
      <c r="K364" t="s">
        <v>1444</v>
      </c>
      <c r="L364" t="s">
        <v>162</v>
      </c>
      <c r="M364" t="s">
        <v>1445</v>
      </c>
      <c r="N364" t="s">
        <v>1446</v>
      </c>
      <c r="O364" t="s">
        <v>1446</v>
      </c>
      <c r="P364">
        <v>1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P364" t="s">
        <v>176</v>
      </c>
      <c r="AQ364" t="s">
        <v>85</v>
      </c>
      <c r="AR364">
        <v>6</v>
      </c>
      <c r="AW364">
        <v>0</v>
      </c>
      <c r="AX364" t="s">
        <v>118</v>
      </c>
      <c r="BA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 t="s">
        <v>88</v>
      </c>
      <c r="BT364" t="s">
        <v>1330</v>
      </c>
      <c r="BU364" t="s">
        <v>1363</v>
      </c>
      <c r="BV364" t="s">
        <v>91</v>
      </c>
      <c r="BW364" t="s">
        <v>88</v>
      </c>
    </row>
    <row r="365" spans="1:75" x14ac:dyDescent="0.3">
      <c r="A365">
        <v>364</v>
      </c>
      <c r="B365" t="s">
        <v>1355</v>
      </c>
      <c r="C365" t="s">
        <v>1356</v>
      </c>
      <c r="D365">
        <v>2</v>
      </c>
      <c r="E365" t="s">
        <v>1447</v>
      </c>
      <c r="F365">
        <v>7.4</v>
      </c>
      <c r="G365">
        <v>105</v>
      </c>
      <c r="H365" s="1">
        <v>37912</v>
      </c>
      <c r="I365">
        <v>21</v>
      </c>
      <c r="J365" t="s">
        <v>78</v>
      </c>
      <c r="K365" t="s">
        <v>1448</v>
      </c>
      <c r="L365" t="s">
        <v>80</v>
      </c>
      <c r="M365" t="s">
        <v>157</v>
      </c>
      <c r="N365" t="s">
        <v>472</v>
      </c>
      <c r="O365" t="s">
        <v>96</v>
      </c>
      <c r="P365">
        <v>0</v>
      </c>
      <c r="Q365">
        <v>1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 t="s">
        <v>176</v>
      </c>
      <c r="AQ365" t="s">
        <v>576</v>
      </c>
      <c r="AR365">
        <v>3</v>
      </c>
      <c r="AS365">
        <v>1</v>
      </c>
      <c r="AT365">
        <v>1</v>
      </c>
      <c r="AU365" t="s">
        <v>1449</v>
      </c>
      <c r="AV365" t="s">
        <v>167</v>
      </c>
      <c r="AW365">
        <v>2</v>
      </c>
      <c r="AX365" t="s">
        <v>118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1</v>
      </c>
      <c r="BR365">
        <v>0</v>
      </c>
      <c r="BS365" t="s">
        <v>88</v>
      </c>
      <c r="BT365" t="s">
        <v>1330</v>
      </c>
      <c r="BU365" t="s">
        <v>1363</v>
      </c>
      <c r="BV365" t="s">
        <v>91</v>
      </c>
      <c r="BW365" t="s">
        <v>88</v>
      </c>
    </row>
    <row r="366" spans="1:75" x14ac:dyDescent="0.3">
      <c r="A366">
        <v>365</v>
      </c>
      <c r="B366" t="s">
        <v>1355</v>
      </c>
      <c r="C366" t="s">
        <v>1356</v>
      </c>
      <c r="D366">
        <v>2</v>
      </c>
      <c r="E366" t="s">
        <v>1450</v>
      </c>
      <c r="F366">
        <v>7.6</v>
      </c>
      <c r="G366">
        <v>129</v>
      </c>
      <c r="H366" s="1">
        <v>37919</v>
      </c>
      <c r="I366">
        <v>21</v>
      </c>
      <c r="J366" t="s">
        <v>78</v>
      </c>
      <c r="K366" t="s">
        <v>1451</v>
      </c>
      <c r="L366" t="s">
        <v>167</v>
      </c>
      <c r="M366" t="s">
        <v>1452</v>
      </c>
      <c r="N366" t="s">
        <v>1453</v>
      </c>
      <c r="O366" t="s">
        <v>164</v>
      </c>
      <c r="P366">
        <v>0</v>
      </c>
      <c r="Q366">
        <v>2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P366" t="s">
        <v>176</v>
      </c>
      <c r="AQ366" t="s">
        <v>85</v>
      </c>
      <c r="AR366">
        <v>4</v>
      </c>
      <c r="AS366">
        <v>1</v>
      </c>
      <c r="AT366">
        <v>1</v>
      </c>
      <c r="AU366" t="s">
        <v>1454</v>
      </c>
      <c r="AV366" t="s">
        <v>114</v>
      </c>
      <c r="AW366">
        <v>1</v>
      </c>
      <c r="AX366" t="s">
        <v>118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2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 t="s">
        <v>88</v>
      </c>
      <c r="BT366" t="s">
        <v>1330</v>
      </c>
      <c r="BU366" t="s">
        <v>1363</v>
      </c>
      <c r="BV366" t="s">
        <v>91</v>
      </c>
      <c r="BW366" t="s">
        <v>88</v>
      </c>
    </row>
    <row r="367" spans="1:75" x14ac:dyDescent="0.3">
      <c r="A367">
        <v>366</v>
      </c>
      <c r="B367" t="s">
        <v>1355</v>
      </c>
      <c r="C367" t="s">
        <v>1356</v>
      </c>
      <c r="D367">
        <v>2</v>
      </c>
      <c r="E367" t="s">
        <v>1455</v>
      </c>
      <c r="F367">
        <v>7.2</v>
      </c>
      <c r="G367">
        <v>97</v>
      </c>
      <c r="H367" s="1">
        <v>37919</v>
      </c>
      <c r="I367">
        <v>21</v>
      </c>
      <c r="J367" t="s">
        <v>78</v>
      </c>
      <c r="K367" t="s">
        <v>614</v>
      </c>
      <c r="L367" t="s">
        <v>80</v>
      </c>
      <c r="M367" t="s">
        <v>125</v>
      </c>
      <c r="N367" t="s">
        <v>132</v>
      </c>
      <c r="O367" t="s">
        <v>615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 t="s">
        <v>84</v>
      </c>
      <c r="AQ367" t="s">
        <v>85</v>
      </c>
      <c r="AR367">
        <v>5</v>
      </c>
      <c r="AS367">
        <v>0</v>
      </c>
      <c r="AT367">
        <v>1</v>
      </c>
      <c r="AU367" t="s">
        <v>1456</v>
      </c>
      <c r="AV367" t="s">
        <v>1457</v>
      </c>
      <c r="AW367">
        <v>3</v>
      </c>
      <c r="AX367" t="s">
        <v>118</v>
      </c>
      <c r="AY367" t="s">
        <v>392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 t="s">
        <v>88</v>
      </c>
      <c r="BT367" t="s">
        <v>1330</v>
      </c>
      <c r="BU367" t="s">
        <v>1363</v>
      </c>
      <c r="BV367" t="s">
        <v>91</v>
      </c>
      <c r="BW367" t="s">
        <v>88</v>
      </c>
    </row>
    <row r="368" spans="1:75" x14ac:dyDescent="0.3">
      <c r="A368">
        <v>367</v>
      </c>
      <c r="B368" t="s">
        <v>1355</v>
      </c>
      <c r="C368" t="s">
        <v>1356</v>
      </c>
      <c r="D368">
        <v>2</v>
      </c>
      <c r="E368" t="s">
        <v>1458</v>
      </c>
      <c r="F368">
        <v>7.3</v>
      </c>
      <c r="G368">
        <v>103</v>
      </c>
      <c r="H368" s="1">
        <v>38066</v>
      </c>
      <c r="I368">
        <v>21</v>
      </c>
      <c r="J368" t="s">
        <v>78</v>
      </c>
      <c r="K368" t="s">
        <v>1459</v>
      </c>
      <c r="L368" t="s">
        <v>80</v>
      </c>
      <c r="M368" t="s">
        <v>106</v>
      </c>
      <c r="N368" t="s">
        <v>1460</v>
      </c>
      <c r="O368" t="s">
        <v>96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 t="s">
        <v>84</v>
      </c>
      <c r="AQ368" t="s">
        <v>109</v>
      </c>
      <c r="AR368">
        <v>5</v>
      </c>
      <c r="AS368">
        <v>0</v>
      </c>
      <c r="AT368">
        <v>1</v>
      </c>
      <c r="AU368" t="s">
        <v>1461</v>
      </c>
      <c r="AV368" t="s">
        <v>114</v>
      </c>
      <c r="AW368">
        <v>1</v>
      </c>
      <c r="AX368" t="s">
        <v>118</v>
      </c>
      <c r="BA368">
        <v>1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 t="s">
        <v>88</v>
      </c>
      <c r="BT368" t="s">
        <v>1330</v>
      </c>
      <c r="BU368" t="s">
        <v>1363</v>
      </c>
      <c r="BV368" t="s">
        <v>91</v>
      </c>
      <c r="BW368" t="s">
        <v>88</v>
      </c>
    </row>
    <row r="369" spans="1:75" x14ac:dyDescent="0.3">
      <c r="A369">
        <v>368</v>
      </c>
      <c r="B369" t="s">
        <v>1355</v>
      </c>
      <c r="C369" t="s">
        <v>1356</v>
      </c>
      <c r="D369">
        <v>2</v>
      </c>
      <c r="E369" t="s">
        <v>1462</v>
      </c>
      <c r="F369">
        <v>7.5</v>
      </c>
      <c r="G369">
        <v>113</v>
      </c>
      <c r="H369" s="1">
        <v>38068</v>
      </c>
      <c r="I369">
        <v>21</v>
      </c>
      <c r="J369" t="s">
        <v>78</v>
      </c>
      <c r="K369" t="s">
        <v>1463</v>
      </c>
      <c r="L369" t="s">
        <v>80</v>
      </c>
      <c r="M369" t="s">
        <v>602</v>
      </c>
      <c r="N369" t="s">
        <v>1464</v>
      </c>
      <c r="O369" t="s">
        <v>96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t="s">
        <v>186</v>
      </c>
      <c r="AQ369" t="s">
        <v>402</v>
      </c>
      <c r="AR369">
        <v>9</v>
      </c>
      <c r="AS369">
        <v>0</v>
      </c>
      <c r="AT369">
        <v>1</v>
      </c>
      <c r="AU369" t="s">
        <v>1465</v>
      </c>
      <c r="AV369" t="s">
        <v>750</v>
      </c>
      <c r="AW369">
        <v>4</v>
      </c>
      <c r="AX369" t="s">
        <v>118</v>
      </c>
      <c r="BA369">
        <v>0</v>
      </c>
      <c r="BB369">
        <v>5</v>
      </c>
      <c r="BC369">
        <v>1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 t="s">
        <v>88</v>
      </c>
      <c r="BT369" t="s">
        <v>1330</v>
      </c>
      <c r="BU369" t="s">
        <v>1363</v>
      </c>
      <c r="BV369" t="s">
        <v>91</v>
      </c>
      <c r="BW369" t="s">
        <v>88</v>
      </c>
    </row>
    <row r="370" spans="1:75" x14ac:dyDescent="0.3">
      <c r="A370">
        <v>369</v>
      </c>
      <c r="B370" t="s">
        <v>1355</v>
      </c>
      <c r="C370" t="s">
        <v>1356</v>
      </c>
      <c r="D370">
        <v>2</v>
      </c>
      <c r="E370" t="s">
        <v>1466</v>
      </c>
      <c r="F370">
        <v>7.5</v>
      </c>
      <c r="G370">
        <v>109</v>
      </c>
      <c r="H370" s="1">
        <v>38069</v>
      </c>
      <c r="I370">
        <v>21</v>
      </c>
      <c r="J370" t="s">
        <v>78</v>
      </c>
      <c r="K370" t="s">
        <v>1467</v>
      </c>
      <c r="L370" t="s">
        <v>167</v>
      </c>
      <c r="M370" t="s">
        <v>305</v>
      </c>
      <c r="N370" t="s">
        <v>353</v>
      </c>
      <c r="O370" t="s">
        <v>1468</v>
      </c>
      <c r="P370">
        <v>0</v>
      </c>
      <c r="Q370">
        <v>2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 t="s">
        <v>84</v>
      </c>
      <c r="AQ370" t="s">
        <v>1469</v>
      </c>
      <c r="AR370">
        <v>4</v>
      </c>
      <c r="AS370">
        <v>0</v>
      </c>
      <c r="AT370">
        <v>1</v>
      </c>
      <c r="AU370" t="s">
        <v>1470</v>
      </c>
      <c r="AV370" t="s">
        <v>1471</v>
      </c>
      <c r="AW370">
        <v>2</v>
      </c>
      <c r="AX370" t="s">
        <v>118</v>
      </c>
      <c r="AY370" t="s">
        <v>1472</v>
      </c>
      <c r="BA370">
        <v>0</v>
      </c>
      <c r="BC370">
        <v>1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 t="s">
        <v>88</v>
      </c>
      <c r="BT370" t="s">
        <v>1330</v>
      </c>
      <c r="BU370" t="s">
        <v>1363</v>
      </c>
      <c r="BV370" t="s">
        <v>91</v>
      </c>
      <c r="BW370" t="s">
        <v>88</v>
      </c>
    </row>
    <row r="371" spans="1:75" x14ac:dyDescent="0.3">
      <c r="A371">
        <v>370</v>
      </c>
      <c r="B371" t="s">
        <v>1355</v>
      </c>
      <c r="C371" t="s">
        <v>1356</v>
      </c>
      <c r="D371">
        <v>2</v>
      </c>
      <c r="E371" t="s">
        <v>1473</v>
      </c>
      <c r="F371">
        <v>7.5</v>
      </c>
      <c r="G371">
        <v>94</v>
      </c>
      <c r="H371" s="1">
        <v>38070</v>
      </c>
      <c r="I371">
        <v>21</v>
      </c>
      <c r="J371" t="s">
        <v>78</v>
      </c>
      <c r="K371" t="s">
        <v>1474</v>
      </c>
      <c r="L371" t="s">
        <v>80</v>
      </c>
      <c r="M371" t="s">
        <v>331</v>
      </c>
      <c r="N371" t="s">
        <v>669</v>
      </c>
      <c r="O371" t="s">
        <v>669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P371" t="s">
        <v>176</v>
      </c>
      <c r="AQ371" t="s">
        <v>489</v>
      </c>
      <c r="AR371">
        <v>5</v>
      </c>
      <c r="AS371">
        <v>0</v>
      </c>
      <c r="AT371">
        <v>1</v>
      </c>
      <c r="AU371" t="s">
        <v>1475</v>
      </c>
      <c r="AV371" t="s">
        <v>80</v>
      </c>
      <c r="AW371">
        <v>1</v>
      </c>
      <c r="AX371" t="s">
        <v>103</v>
      </c>
      <c r="AY371" t="s">
        <v>1476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2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 t="s">
        <v>88</v>
      </c>
      <c r="BT371" t="s">
        <v>1330</v>
      </c>
      <c r="BU371" t="s">
        <v>1363</v>
      </c>
      <c r="BV371" t="s">
        <v>91</v>
      </c>
      <c r="BW371" t="s">
        <v>88</v>
      </c>
    </row>
    <row r="372" spans="1:75" x14ac:dyDescent="0.3">
      <c r="A372">
        <v>371</v>
      </c>
      <c r="B372" t="s">
        <v>1355</v>
      </c>
      <c r="C372" t="s">
        <v>1356</v>
      </c>
      <c r="D372">
        <v>2</v>
      </c>
      <c r="E372" t="s">
        <v>1477</v>
      </c>
      <c r="F372">
        <v>7.4</v>
      </c>
      <c r="G372">
        <v>99</v>
      </c>
      <c r="H372" s="1">
        <v>38071</v>
      </c>
      <c r="I372">
        <v>21</v>
      </c>
      <c r="J372" t="s">
        <v>78</v>
      </c>
      <c r="K372" t="s">
        <v>1478</v>
      </c>
      <c r="L372" t="s">
        <v>80</v>
      </c>
      <c r="M372" t="s">
        <v>125</v>
      </c>
      <c r="N372" t="s">
        <v>132</v>
      </c>
      <c r="O372" t="s">
        <v>1479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P372" t="s">
        <v>186</v>
      </c>
      <c r="AQ372" t="s">
        <v>1044</v>
      </c>
      <c r="AR372">
        <v>5</v>
      </c>
      <c r="AS372">
        <v>0</v>
      </c>
      <c r="AT372">
        <v>0</v>
      </c>
      <c r="AU372" t="s">
        <v>1480</v>
      </c>
      <c r="AV372" t="s">
        <v>80</v>
      </c>
      <c r="AW372">
        <v>1</v>
      </c>
      <c r="AX372" t="s">
        <v>266</v>
      </c>
      <c r="BA372">
        <v>0</v>
      </c>
      <c r="BB372">
        <v>0</v>
      </c>
      <c r="BC372">
        <v>2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2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 t="s">
        <v>88</v>
      </c>
      <c r="BT372" t="s">
        <v>1330</v>
      </c>
      <c r="BU372" t="s">
        <v>1363</v>
      </c>
      <c r="BV372" t="s">
        <v>91</v>
      </c>
      <c r="BW372" t="s">
        <v>88</v>
      </c>
    </row>
    <row r="373" spans="1:75" x14ac:dyDescent="0.3">
      <c r="A373">
        <v>372</v>
      </c>
      <c r="B373" t="s">
        <v>1355</v>
      </c>
      <c r="C373" t="s">
        <v>1356</v>
      </c>
      <c r="D373">
        <v>2</v>
      </c>
      <c r="E373" t="s">
        <v>1481</v>
      </c>
      <c r="F373">
        <v>7.2</v>
      </c>
      <c r="G373">
        <v>96</v>
      </c>
      <c r="H373" s="1">
        <v>38072</v>
      </c>
      <c r="I373">
        <v>21</v>
      </c>
      <c r="J373" t="s">
        <v>78</v>
      </c>
      <c r="K373" t="s">
        <v>1482</v>
      </c>
      <c r="L373" t="s">
        <v>167</v>
      </c>
      <c r="M373" t="s">
        <v>1483</v>
      </c>
      <c r="N373" t="s">
        <v>1484</v>
      </c>
      <c r="O373" t="s">
        <v>1485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P373" t="s">
        <v>116</v>
      </c>
      <c r="AQ373" t="s">
        <v>1323</v>
      </c>
      <c r="AR373">
        <v>5</v>
      </c>
      <c r="AS373">
        <v>1</v>
      </c>
      <c r="AT373">
        <v>1</v>
      </c>
      <c r="AU373" t="s">
        <v>1486</v>
      </c>
      <c r="AV373" t="s">
        <v>80</v>
      </c>
      <c r="AW373">
        <v>1</v>
      </c>
      <c r="AX373" t="s">
        <v>266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0</v>
      </c>
      <c r="BJ373">
        <v>2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 t="s">
        <v>88</v>
      </c>
      <c r="BT373" t="s">
        <v>1330</v>
      </c>
      <c r="BU373" t="s">
        <v>1363</v>
      </c>
      <c r="BV373" t="s">
        <v>91</v>
      </c>
      <c r="BW373" t="s">
        <v>88</v>
      </c>
    </row>
    <row r="374" spans="1:75" x14ac:dyDescent="0.3">
      <c r="A374">
        <v>373</v>
      </c>
      <c r="B374" t="s">
        <v>1335</v>
      </c>
      <c r="C374" t="s">
        <v>1335</v>
      </c>
      <c r="D374" t="s">
        <v>691</v>
      </c>
      <c r="E374" t="s">
        <v>1487</v>
      </c>
      <c r="F374">
        <v>5.0999999999999996</v>
      </c>
      <c r="G374">
        <v>50847</v>
      </c>
      <c r="H374" s="1">
        <v>38072</v>
      </c>
      <c r="I374">
        <v>93</v>
      </c>
      <c r="J374" t="s">
        <v>1336</v>
      </c>
      <c r="K374" t="s">
        <v>1488</v>
      </c>
      <c r="L374" t="s">
        <v>1489</v>
      </c>
      <c r="M374" t="s">
        <v>1490</v>
      </c>
      <c r="N374" t="s">
        <v>1491</v>
      </c>
      <c r="O374" t="s">
        <v>1492</v>
      </c>
      <c r="P374">
        <v>1</v>
      </c>
      <c r="Q374">
        <v>11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P374" t="s">
        <v>84</v>
      </c>
      <c r="AQ374" t="s">
        <v>85</v>
      </c>
      <c r="AR374">
        <v>5</v>
      </c>
      <c r="AS374">
        <v>0</v>
      </c>
      <c r="AT374">
        <v>1</v>
      </c>
      <c r="AU374" t="s">
        <v>1493</v>
      </c>
      <c r="AV374" t="s">
        <v>167</v>
      </c>
      <c r="AW374">
        <v>2</v>
      </c>
      <c r="AX374" t="s">
        <v>118</v>
      </c>
      <c r="AY374" t="s">
        <v>1494</v>
      </c>
      <c r="AZ374" t="s">
        <v>1495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1</v>
      </c>
      <c r="BI374">
        <v>0</v>
      </c>
      <c r="BJ374">
        <v>4</v>
      </c>
      <c r="BK374">
        <v>0</v>
      </c>
      <c r="BL374">
        <v>0</v>
      </c>
      <c r="BM374">
        <v>4</v>
      </c>
      <c r="BN374">
        <v>0</v>
      </c>
      <c r="BO374">
        <v>0</v>
      </c>
      <c r="BP374">
        <v>0</v>
      </c>
      <c r="BQ374">
        <v>0</v>
      </c>
      <c r="BR374">
        <v>0</v>
      </c>
      <c r="BS374" t="s">
        <v>1343</v>
      </c>
      <c r="BT374" t="s">
        <v>1344</v>
      </c>
      <c r="BU374" t="s">
        <v>1345</v>
      </c>
      <c r="BV374" t="s">
        <v>1346</v>
      </c>
      <c r="BW374" t="s">
        <v>1347</v>
      </c>
    </row>
    <row r="375" spans="1:75" x14ac:dyDescent="0.3">
      <c r="A375">
        <v>374</v>
      </c>
      <c r="B375" t="s">
        <v>1355</v>
      </c>
      <c r="C375" t="s">
        <v>1356</v>
      </c>
      <c r="D375">
        <v>2</v>
      </c>
      <c r="E375" t="s">
        <v>1496</v>
      </c>
      <c r="F375">
        <v>7.4</v>
      </c>
      <c r="G375">
        <v>91</v>
      </c>
      <c r="H375" s="1">
        <v>38073</v>
      </c>
      <c r="I375">
        <v>21</v>
      </c>
      <c r="J375" t="s">
        <v>78</v>
      </c>
      <c r="K375" t="s">
        <v>813</v>
      </c>
      <c r="L375" t="s">
        <v>80</v>
      </c>
      <c r="M375" t="s">
        <v>331</v>
      </c>
      <c r="N375" t="s">
        <v>564</v>
      </c>
      <c r="O375" t="s">
        <v>813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P375" t="s">
        <v>176</v>
      </c>
      <c r="AQ375" t="s">
        <v>503</v>
      </c>
      <c r="AR375">
        <v>4</v>
      </c>
      <c r="AS375">
        <v>0</v>
      </c>
      <c r="AT375">
        <v>1</v>
      </c>
      <c r="AU375" t="s">
        <v>1497</v>
      </c>
      <c r="AV375" t="s">
        <v>114</v>
      </c>
      <c r="AW375">
        <v>1</v>
      </c>
      <c r="AX375" t="s">
        <v>103</v>
      </c>
      <c r="AY375" t="s">
        <v>392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 t="s">
        <v>88</v>
      </c>
      <c r="BT375" t="s">
        <v>1330</v>
      </c>
      <c r="BU375" t="s">
        <v>1363</v>
      </c>
      <c r="BV375" t="s">
        <v>91</v>
      </c>
      <c r="BW375" t="s">
        <v>88</v>
      </c>
    </row>
    <row r="376" spans="1:75" x14ac:dyDescent="0.3">
      <c r="A376">
        <v>375</v>
      </c>
      <c r="B376" t="s">
        <v>1301</v>
      </c>
      <c r="C376" t="s">
        <v>1301</v>
      </c>
      <c r="D376" t="s">
        <v>691</v>
      </c>
      <c r="E376" t="s">
        <v>1498</v>
      </c>
      <c r="F376">
        <v>6.7</v>
      </c>
      <c r="G376">
        <v>4108</v>
      </c>
      <c r="H376" s="1">
        <v>38162</v>
      </c>
      <c r="I376">
        <v>74</v>
      </c>
      <c r="J376" t="s">
        <v>691</v>
      </c>
      <c r="K376" t="s">
        <v>1499</v>
      </c>
      <c r="L376" t="s">
        <v>1471</v>
      </c>
      <c r="M376" t="s">
        <v>311</v>
      </c>
      <c r="N376" t="s">
        <v>1499</v>
      </c>
      <c r="O376" t="s">
        <v>1500</v>
      </c>
      <c r="P376">
        <v>0</v>
      </c>
      <c r="Q376">
        <v>2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P376" t="s">
        <v>176</v>
      </c>
      <c r="AQ376" t="s">
        <v>489</v>
      </c>
      <c r="AR376">
        <v>8</v>
      </c>
      <c r="AS376">
        <v>0</v>
      </c>
      <c r="AT376">
        <v>0</v>
      </c>
      <c r="AU376" t="s">
        <v>1501</v>
      </c>
      <c r="AV376" t="s">
        <v>1457</v>
      </c>
      <c r="AW376">
        <v>3</v>
      </c>
      <c r="AX376" t="s">
        <v>118</v>
      </c>
      <c r="AY376" t="s">
        <v>392</v>
      </c>
      <c r="BA376">
        <v>0</v>
      </c>
      <c r="BC376">
        <v>1</v>
      </c>
      <c r="BD376">
        <v>2</v>
      </c>
      <c r="BE376">
        <v>0</v>
      </c>
      <c r="BF376">
        <v>4</v>
      </c>
      <c r="BG376">
        <v>6</v>
      </c>
      <c r="BH376">
        <v>0</v>
      </c>
      <c r="BI376">
        <v>0</v>
      </c>
      <c r="BJ376">
        <v>13</v>
      </c>
      <c r="BK376">
        <v>1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 t="s">
        <v>88</v>
      </c>
      <c r="BT376" t="s">
        <v>1330</v>
      </c>
      <c r="BU376" t="s">
        <v>1363</v>
      </c>
      <c r="BV376" t="s">
        <v>91</v>
      </c>
      <c r="BW376" t="s">
        <v>88</v>
      </c>
    </row>
    <row r="377" spans="1:75" x14ac:dyDescent="0.3">
      <c r="A377">
        <v>376</v>
      </c>
      <c r="B377" t="s">
        <v>1355</v>
      </c>
      <c r="C377" t="s">
        <v>1356</v>
      </c>
      <c r="D377">
        <v>3</v>
      </c>
      <c r="E377" t="s">
        <v>1502</v>
      </c>
      <c r="F377">
        <v>8</v>
      </c>
      <c r="G377">
        <v>128</v>
      </c>
      <c r="H377" s="1">
        <v>38381</v>
      </c>
      <c r="I377">
        <v>21</v>
      </c>
      <c r="J377" t="s">
        <v>78</v>
      </c>
      <c r="K377" t="s">
        <v>1503</v>
      </c>
      <c r="L377" t="s">
        <v>167</v>
      </c>
      <c r="M377" t="s">
        <v>1504</v>
      </c>
      <c r="N377" t="s">
        <v>1505</v>
      </c>
      <c r="O377" t="s">
        <v>164</v>
      </c>
      <c r="P377">
        <v>0</v>
      </c>
      <c r="Q377">
        <v>2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176</v>
      </c>
      <c r="AQ377" t="s">
        <v>1506</v>
      </c>
      <c r="AR377">
        <v>3</v>
      </c>
      <c r="AS377">
        <v>0</v>
      </c>
      <c r="AT377">
        <v>1</v>
      </c>
      <c r="AU377" t="s">
        <v>1507</v>
      </c>
      <c r="AV377" t="s">
        <v>162</v>
      </c>
      <c r="AW377">
        <v>2</v>
      </c>
      <c r="AX377" t="s">
        <v>118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2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 t="s">
        <v>88</v>
      </c>
      <c r="BT377" t="s">
        <v>1330</v>
      </c>
      <c r="BU377" t="s">
        <v>1363</v>
      </c>
      <c r="BV377" t="s">
        <v>91</v>
      </c>
      <c r="BW377" t="s">
        <v>88</v>
      </c>
    </row>
    <row r="378" spans="1:75" x14ac:dyDescent="0.3">
      <c r="A378">
        <v>377</v>
      </c>
      <c r="B378" t="s">
        <v>1355</v>
      </c>
      <c r="C378" t="s">
        <v>1356</v>
      </c>
      <c r="D378">
        <v>3</v>
      </c>
      <c r="E378" t="s">
        <v>1508</v>
      </c>
      <c r="F378">
        <v>7.2</v>
      </c>
      <c r="G378">
        <v>102</v>
      </c>
      <c r="H378" s="1">
        <v>38388</v>
      </c>
      <c r="I378">
        <v>21</v>
      </c>
      <c r="J378" t="s">
        <v>78</v>
      </c>
      <c r="K378" t="s">
        <v>1509</v>
      </c>
      <c r="L378" t="s">
        <v>148</v>
      </c>
      <c r="M378" t="s">
        <v>1404</v>
      </c>
      <c r="N378" t="s">
        <v>1510</v>
      </c>
      <c r="O378" t="s">
        <v>151</v>
      </c>
      <c r="P378">
        <v>0</v>
      </c>
      <c r="Q378">
        <v>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P378" t="s">
        <v>116</v>
      </c>
      <c r="AQ378" t="s">
        <v>530</v>
      </c>
      <c r="AR378">
        <v>3</v>
      </c>
      <c r="AS378">
        <v>0</v>
      </c>
      <c r="AT378">
        <v>1</v>
      </c>
      <c r="AU378" t="s">
        <v>1436</v>
      </c>
      <c r="AV378" t="s">
        <v>80</v>
      </c>
      <c r="AW378">
        <v>1</v>
      </c>
      <c r="AX378" t="s">
        <v>118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3</v>
      </c>
      <c r="BG378">
        <v>0</v>
      </c>
      <c r="BH378">
        <v>0</v>
      </c>
      <c r="BI378">
        <v>0</v>
      </c>
      <c r="BJ378">
        <v>3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 t="s">
        <v>88</v>
      </c>
      <c r="BT378" t="s">
        <v>1330</v>
      </c>
      <c r="BU378" t="s">
        <v>1363</v>
      </c>
      <c r="BV378" t="s">
        <v>91</v>
      </c>
      <c r="BW378" t="s">
        <v>88</v>
      </c>
    </row>
    <row r="379" spans="1:75" x14ac:dyDescent="0.3">
      <c r="A379">
        <v>378</v>
      </c>
      <c r="B379" t="s">
        <v>1301</v>
      </c>
      <c r="C379" t="s">
        <v>1301</v>
      </c>
      <c r="D379" t="s">
        <v>691</v>
      </c>
      <c r="E379" t="s">
        <v>1511</v>
      </c>
      <c r="F379">
        <v>6.4</v>
      </c>
      <c r="G379">
        <v>3696</v>
      </c>
      <c r="H379" s="1">
        <v>38391</v>
      </c>
      <c r="I379">
        <v>73</v>
      </c>
      <c r="J379" t="s">
        <v>691</v>
      </c>
      <c r="K379" t="s">
        <v>1512</v>
      </c>
      <c r="L379" t="s">
        <v>167</v>
      </c>
      <c r="M379" t="s">
        <v>1513</v>
      </c>
      <c r="N379" t="s">
        <v>1514</v>
      </c>
      <c r="O379" t="s">
        <v>164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101</v>
      </c>
      <c r="AQ379" t="s">
        <v>219</v>
      </c>
      <c r="AR379">
        <v>7</v>
      </c>
      <c r="AS379">
        <v>0</v>
      </c>
      <c r="AT379">
        <v>1</v>
      </c>
      <c r="AU379" t="s">
        <v>1515</v>
      </c>
      <c r="AV379" t="s">
        <v>214</v>
      </c>
      <c r="AW379">
        <v>2</v>
      </c>
      <c r="AX379" t="s">
        <v>118</v>
      </c>
      <c r="AY379" t="s">
        <v>1397</v>
      </c>
      <c r="BA379">
        <v>1</v>
      </c>
      <c r="BB379">
        <v>1</v>
      </c>
      <c r="BC379">
        <v>0</v>
      </c>
      <c r="BD379">
        <v>1</v>
      </c>
      <c r="BE379">
        <v>0</v>
      </c>
      <c r="BF379">
        <v>3</v>
      </c>
      <c r="BG379">
        <v>0</v>
      </c>
      <c r="BH379">
        <v>1</v>
      </c>
      <c r="BI379">
        <v>0</v>
      </c>
      <c r="BJ379">
        <v>1</v>
      </c>
      <c r="BK379">
        <v>1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 t="s">
        <v>88</v>
      </c>
      <c r="BT379" t="s">
        <v>1330</v>
      </c>
      <c r="BU379" t="s">
        <v>1363</v>
      </c>
      <c r="BV379" t="s">
        <v>91</v>
      </c>
      <c r="BW379" t="s">
        <v>88</v>
      </c>
    </row>
    <row r="380" spans="1:75" x14ac:dyDescent="0.3">
      <c r="A380">
        <v>379</v>
      </c>
      <c r="B380" t="s">
        <v>1355</v>
      </c>
      <c r="C380" t="s">
        <v>1356</v>
      </c>
      <c r="D380">
        <v>3</v>
      </c>
      <c r="E380" t="s">
        <v>1516</v>
      </c>
      <c r="F380">
        <v>7.5</v>
      </c>
      <c r="G380">
        <v>97</v>
      </c>
      <c r="H380" s="1">
        <v>38394</v>
      </c>
      <c r="I380">
        <v>21</v>
      </c>
      <c r="J380" t="s">
        <v>78</v>
      </c>
      <c r="K380" t="s">
        <v>1517</v>
      </c>
      <c r="L380" t="s">
        <v>1518</v>
      </c>
      <c r="M380" t="s">
        <v>1519</v>
      </c>
      <c r="N380" t="s">
        <v>1520</v>
      </c>
      <c r="O380" t="s">
        <v>1521</v>
      </c>
      <c r="P380">
        <v>0</v>
      </c>
      <c r="Q380">
        <v>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1</v>
      </c>
      <c r="AP380" t="s">
        <v>84</v>
      </c>
      <c r="AQ380" t="s">
        <v>85</v>
      </c>
      <c r="AR380">
        <v>5</v>
      </c>
      <c r="AS380">
        <v>0</v>
      </c>
      <c r="AT380">
        <v>1</v>
      </c>
      <c r="AU380" t="s">
        <v>1522</v>
      </c>
      <c r="AV380" t="s">
        <v>80</v>
      </c>
      <c r="AW380">
        <v>1</v>
      </c>
      <c r="AX380" t="s">
        <v>118</v>
      </c>
      <c r="AY380" t="s">
        <v>392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 t="s">
        <v>88</v>
      </c>
      <c r="BT380" t="s">
        <v>1330</v>
      </c>
      <c r="BU380" t="s">
        <v>1363</v>
      </c>
      <c r="BV380" t="s">
        <v>91</v>
      </c>
      <c r="BW380" t="s">
        <v>88</v>
      </c>
    </row>
    <row r="381" spans="1:75" x14ac:dyDescent="0.3">
      <c r="A381">
        <v>380</v>
      </c>
      <c r="B381" t="s">
        <v>1355</v>
      </c>
      <c r="C381" t="s">
        <v>1356</v>
      </c>
      <c r="D381">
        <v>3</v>
      </c>
      <c r="E381" t="s">
        <v>1267</v>
      </c>
      <c r="F381">
        <v>7.4</v>
      </c>
      <c r="G381">
        <v>90</v>
      </c>
      <c r="H381" s="1">
        <v>38395</v>
      </c>
      <c r="I381">
        <v>21</v>
      </c>
      <c r="J381" t="s">
        <v>78</v>
      </c>
      <c r="K381" t="s">
        <v>1523</v>
      </c>
      <c r="L381" t="s">
        <v>80</v>
      </c>
      <c r="M381" t="s">
        <v>157</v>
      </c>
      <c r="N381" t="s">
        <v>1524</v>
      </c>
      <c r="O381" t="s">
        <v>96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P381" t="s">
        <v>116</v>
      </c>
      <c r="AQ381" t="s">
        <v>85</v>
      </c>
      <c r="AR381">
        <v>9</v>
      </c>
      <c r="AS381">
        <v>0</v>
      </c>
      <c r="AT381">
        <v>0</v>
      </c>
      <c r="AU381" t="s">
        <v>1525</v>
      </c>
      <c r="AV381" t="s">
        <v>162</v>
      </c>
      <c r="AW381">
        <v>2</v>
      </c>
      <c r="AX381" t="s">
        <v>118</v>
      </c>
      <c r="BA381">
        <v>0</v>
      </c>
      <c r="BB381">
        <v>0</v>
      </c>
      <c r="BC381">
        <v>2</v>
      </c>
      <c r="BD381">
        <v>1</v>
      </c>
      <c r="BE381">
        <v>0</v>
      </c>
      <c r="BF381">
        <v>1</v>
      </c>
      <c r="BG381">
        <v>0</v>
      </c>
      <c r="BH381">
        <v>0</v>
      </c>
      <c r="BI381">
        <v>1</v>
      </c>
      <c r="BJ381">
        <v>2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 t="s">
        <v>88</v>
      </c>
      <c r="BT381" t="s">
        <v>1330</v>
      </c>
      <c r="BU381" t="s">
        <v>1363</v>
      </c>
      <c r="BV381" t="s">
        <v>91</v>
      </c>
      <c r="BW381" t="s">
        <v>88</v>
      </c>
    </row>
    <row r="382" spans="1:75" x14ac:dyDescent="0.3">
      <c r="A382">
        <v>381</v>
      </c>
      <c r="B382" t="s">
        <v>1355</v>
      </c>
      <c r="C382" t="s">
        <v>1356</v>
      </c>
      <c r="D382">
        <v>3</v>
      </c>
      <c r="E382" t="s">
        <v>1526</v>
      </c>
      <c r="F382">
        <v>7.5</v>
      </c>
      <c r="G382">
        <v>89</v>
      </c>
      <c r="H382" s="1">
        <v>38402</v>
      </c>
      <c r="I382">
        <v>21</v>
      </c>
      <c r="J382" t="s">
        <v>78</v>
      </c>
      <c r="K382" t="s">
        <v>1527</v>
      </c>
      <c r="L382" t="s">
        <v>80</v>
      </c>
      <c r="M382" t="s">
        <v>81</v>
      </c>
      <c r="N382" t="s">
        <v>226</v>
      </c>
      <c r="O382" t="s">
        <v>1527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P382" t="s">
        <v>84</v>
      </c>
      <c r="AQ382" t="s">
        <v>494</v>
      </c>
      <c r="AR382">
        <v>4</v>
      </c>
      <c r="AS382">
        <v>1</v>
      </c>
      <c r="AT382">
        <v>0</v>
      </c>
      <c r="AU382" t="s">
        <v>1528</v>
      </c>
      <c r="AV382" t="s">
        <v>214</v>
      </c>
      <c r="AW382">
        <v>2</v>
      </c>
      <c r="AX382" t="s">
        <v>118</v>
      </c>
      <c r="BA382">
        <v>1</v>
      </c>
      <c r="BB382">
        <v>0</v>
      </c>
      <c r="BC382">
        <v>1</v>
      </c>
      <c r="BD382">
        <v>0</v>
      </c>
      <c r="BE382">
        <v>1</v>
      </c>
      <c r="BF382">
        <v>2</v>
      </c>
      <c r="BG382">
        <v>2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 t="s">
        <v>88</v>
      </c>
      <c r="BT382" t="s">
        <v>1330</v>
      </c>
      <c r="BU382" t="s">
        <v>1363</v>
      </c>
      <c r="BV382" t="s">
        <v>91</v>
      </c>
      <c r="BW382" t="s">
        <v>88</v>
      </c>
    </row>
    <row r="383" spans="1:75" x14ac:dyDescent="0.3">
      <c r="A383">
        <v>382</v>
      </c>
      <c r="B383" t="s">
        <v>1355</v>
      </c>
      <c r="C383" t="s">
        <v>1356</v>
      </c>
      <c r="D383">
        <v>3</v>
      </c>
      <c r="E383" t="s">
        <v>1529</v>
      </c>
      <c r="F383">
        <v>7.3</v>
      </c>
      <c r="G383">
        <v>101</v>
      </c>
      <c r="H383" s="1">
        <v>38408</v>
      </c>
      <c r="I383">
        <v>21</v>
      </c>
      <c r="J383" t="s">
        <v>78</v>
      </c>
      <c r="K383" t="s">
        <v>1530</v>
      </c>
      <c r="L383" t="s">
        <v>80</v>
      </c>
      <c r="M383" t="s">
        <v>157</v>
      </c>
      <c r="N383" t="s">
        <v>1531</v>
      </c>
      <c r="O383" t="s">
        <v>96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P383" t="s">
        <v>176</v>
      </c>
      <c r="AQ383" t="s">
        <v>85</v>
      </c>
      <c r="AR383">
        <v>4</v>
      </c>
      <c r="AS383">
        <v>0</v>
      </c>
      <c r="AT383">
        <v>1</v>
      </c>
      <c r="AU383" t="s">
        <v>1532</v>
      </c>
      <c r="AV383" t="s">
        <v>80</v>
      </c>
      <c r="AW383">
        <v>1</v>
      </c>
      <c r="AX383" t="s">
        <v>118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2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 t="s">
        <v>88</v>
      </c>
      <c r="BT383" t="s">
        <v>1330</v>
      </c>
      <c r="BU383" t="s">
        <v>1363</v>
      </c>
      <c r="BV383" t="s">
        <v>91</v>
      </c>
      <c r="BW383" t="s">
        <v>88</v>
      </c>
    </row>
    <row r="384" spans="1:75" x14ac:dyDescent="0.3">
      <c r="A384">
        <v>383</v>
      </c>
      <c r="B384" t="s">
        <v>1355</v>
      </c>
      <c r="C384" t="s">
        <v>1356</v>
      </c>
      <c r="D384">
        <v>3</v>
      </c>
      <c r="E384" t="s">
        <v>1533</v>
      </c>
      <c r="F384">
        <v>7</v>
      </c>
      <c r="G384">
        <v>96</v>
      </c>
      <c r="H384" s="1">
        <v>38414</v>
      </c>
      <c r="I384">
        <v>21</v>
      </c>
      <c r="J384" t="s">
        <v>78</v>
      </c>
      <c r="K384" t="s">
        <v>1534</v>
      </c>
      <c r="L384" t="s">
        <v>80</v>
      </c>
      <c r="M384" t="s">
        <v>157</v>
      </c>
      <c r="N384" t="s">
        <v>1187</v>
      </c>
      <c r="O384" t="s">
        <v>96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 t="s">
        <v>84</v>
      </c>
      <c r="AQ384" t="s">
        <v>551</v>
      </c>
      <c r="AR384">
        <v>6</v>
      </c>
      <c r="AS384">
        <v>0</v>
      </c>
      <c r="AT384">
        <v>1</v>
      </c>
      <c r="AU384" t="s">
        <v>1535</v>
      </c>
      <c r="AV384" t="s">
        <v>114</v>
      </c>
      <c r="AW384">
        <v>1</v>
      </c>
      <c r="AX384" t="s">
        <v>87</v>
      </c>
      <c r="AY384" t="s">
        <v>1536</v>
      </c>
      <c r="BA384">
        <v>0</v>
      </c>
      <c r="BC384">
        <v>0</v>
      </c>
      <c r="BD384">
        <v>0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 t="s">
        <v>88</v>
      </c>
      <c r="BT384" t="s">
        <v>1330</v>
      </c>
      <c r="BU384" t="s">
        <v>1363</v>
      </c>
      <c r="BV384" t="s">
        <v>91</v>
      </c>
      <c r="BW384" t="s">
        <v>88</v>
      </c>
    </row>
    <row r="385" spans="1:75" x14ac:dyDescent="0.3">
      <c r="A385">
        <v>384</v>
      </c>
      <c r="B385" t="s">
        <v>1355</v>
      </c>
      <c r="C385" t="s">
        <v>1356</v>
      </c>
      <c r="D385">
        <v>3</v>
      </c>
      <c r="E385" t="s">
        <v>1537</v>
      </c>
      <c r="F385">
        <v>7.6</v>
      </c>
      <c r="G385">
        <v>105</v>
      </c>
      <c r="H385" s="1">
        <v>38423</v>
      </c>
      <c r="I385">
        <v>21</v>
      </c>
      <c r="J385" t="s">
        <v>78</v>
      </c>
      <c r="K385" t="s">
        <v>1538</v>
      </c>
      <c r="L385" t="s">
        <v>80</v>
      </c>
      <c r="M385" t="s">
        <v>131</v>
      </c>
      <c r="N385" t="s">
        <v>143</v>
      </c>
      <c r="O385" t="s">
        <v>96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 t="s">
        <v>176</v>
      </c>
      <c r="AQ385" t="s">
        <v>85</v>
      </c>
      <c r="AR385">
        <v>4</v>
      </c>
      <c r="AS385">
        <v>0</v>
      </c>
      <c r="AT385">
        <v>0</v>
      </c>
      <c r="AU385" t="s">
        <v>1539</v>
      </c>
      <c r="AV385" t="s">
        <v>80</v>
      </c>
      <c r="AW385">
        <v>1</v>
      </c>
      <c r="AX385" t="s">
        <v>118</v>
      </c>
      <c r="BA385">
        <v>0</v>
      </c>
      <c r="BB385">
        <v>1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 t="s">
        <v>88</v>
      </c>
      <c r="BT385" t="s">
        <v>1330</v>
      </c>
      <c r="BU385" t="s">
        <v>1363</v>
      </c>
      <c r="BV385" t="s">
        <v>91</v>
      </c>
      <c r="BW385" t="s">
        <v>88</v>
      </c>
    </row>
    <row r="386" spans="1:75" x14ac:dyDescent="0.3">
      <c r="A386">
        <v>385</v>
      </c>
      <c r="B386" t="s">
        <v>1355</v>
      </c>
      <c r="C386" t="s">
        <v>1356</v>
      </c>
      <c r="D386">
        <v>3</v>
      </c>
      <c r="E386" t="s">
        <v>1540</v>
      </c>
      <c r="F386">
        <v>7.5</v>
      </c>
      <c r="G386">
        <v>100</v>
      </c>
      <c r="H386" s="1">
        <v>38430</v>
      </c>
      <c r="I386">
        <v>21</v>
      </c>
      <c r="J386" t="s">
        <v>78</v>
      </c>
      <c r="K386" t="s">
        <v>1541</v>
      </c>
      <c r="L386" t="s">
        <v>80</v>
      </c>
      <c r="M386" t="s">
        <v>81</v>
      </c>
      <c r="N386" t="s">
        <v>132</v>
      </c>
      <c r="O386" t="s">
        <v>1542</v>
      </c>
      <c r="P386">
        <v>0</v>
      </c>
      <c r="Q386">
        <v>1</v>
      </c>
      <c r="U386">
        <v>1</v>
      </c>
      <c r="V386">
        <v>1</v>
      </c>
      <c r="Z386">
        <v>0</v>
      </c>
      <c r="AA386">
        <v>0</v>
      </c>
      <c r="AE386">
        <v>0</v>
      </c>
      <c r="AF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 t="s">
        <v>144</v>
      </c>
      <c r="AQ386" t="s">
        <v>85</v>
      </c>
      <c r="AR386">
        <v>6</v>
      </c>
      <c r="AS386">
        <v>0</v>
      </c>
      <c r="AT386">
        <v>0</v>
      </c>
      <c r="AU386" t="s">
        <v>1543</v>
      </c>
      <c r="AV386" t="s">
        <v>114</v>
      </c>
      <c r="AW386">
        <v>1</v>
      </c>
      <c r="AX386" t="s">
        <v>266</v>
      </c>
      <c r="AY386" t="s">
        <v>1544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3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V386" t="s">
        <v>91</v>
      </c>
      <c r="BW386" t="s">
        <v>88</v>
      </c>
    </row>
    <row r="387" spans="1:75" x14ac:dyDescent="0.3">
      <c r="A387">
        <v>386</v>
      </c>
      <c r="B387" t="s">
        <v>1355</v>
      </c>
      <c r="C387" t="s">
        <v>1356</v>
      </c>
      <c r="D387">
        <v>3</v>
      </c>
      <c r="E387" t="s">
        <v>1545</v>
      </c>
      <c r="F387">
        <v>7.4</v>
      </c>
      <c r="G387">
        <v>88</v>
      </c>
      <c r="H387" s="1">
        <v>38437</v>
      </c>
      <c r="I387">
        <v>21</v>
      </c>
      <c r="J387" t="s">
        <v>78</v>
      </c>
      <c r="K387" t="s">
        <v>669</v>
      </c>
      <c r="L387" t="s">
        <v>80</v>
      </c>
      <c r="M387" t="s">
        <v>331</v>
      </c>
      <c r="N387" t="s">
        <v>669</v>
      </c>
      <c r="O387" t="s">
        <v>669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P387" t="s">
        <v>84</v>
      </c>
      <c r="AQ387" t="s">
        <v>483</v>
      </c>
      <c r="AR387">
        <v>5</v>
      </c>
      <c r="AS387">
        <v>0</v>
      </c>
      <c r="AT387">
        <v>1</v>
      </c>
      <c r="AU387" t="s">
        <v>1546</v>
      </c>
      <c r="AV387" t="s">
        <v>80</v>
      </c>
      <c r="AW387">
        <v>1</v>
      </c>
      <c r="AX387" t="s">
        <v>118</v>
      </c>
      <c r="BA387">
        <v>0</v>
      </c>
      <c r="BB387">
        <v>1</v>
      </c>
      <c r="BC387">
        <v>1</v>
      </c>
      <c r="BD387">
        <v>0</v>
      </c>
      <c r="BE387">
        <v>0</v>
      </c>
      <c r="BF387">
        <v>1</v>
      </c>
      <c r="BG387">
        <v>1</v>
      </c>
      <c r="BH387">
        <v>0</v>
      </c>
      <c r="BI387">
        <v>0</v>
      </c>
      <c r="BJ387">
        <v>2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 t="s">
        <v>88</v>
      </c>
      <c r="BT387" t="s">
        <v>1330</v>
      </c>
      <c r="BU387" t="s">
        <v>1363</v>
      </c>
      <c r="BV387" t="s">
        <v>91</v>
      </c>
      <c r="BW387" t="s">
        <v>88</v>
      </c>
    </row>
    <row r="388" spans="1:75" x14ac:dyDescent="0.3">
      <c r="A388">
        <v>387</v>
      </c>
      <c r="B388" t="s">
        <v>1355</v>
      </c>
      <c r="C388" t="s">
        <v>1356</v>
      </c>
      <c r="D388">
        <v>3</v>
      </c>
      <c r="E388" t="s">
        <v>1547</v>
      </c>
      <c r="F388">
        <v>7.3</v>
      </c>
      <c r="G388">
        <v>87</v>
      </c>
      <c r="H388" s="1">
        <v>38444</v>
      </c>
      <c r="I388">
        <v>21</v>
      </c>
      <c r="J388" t="s">
        <v>78</v>
      </c>
      <c r="K388" t="s">
        <v>1548</v>
      </c>
      <c r="L388" t="s">
        <v>80</v>
      </c>
      <c r="M388" t="s">
        <v>157</v>
      </c>
      <c r="N388" t="s">
        <v>665</v>
      </c>
      <c r="O388" t="s">
        <v>96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P388" t="s">
        <v>84</v>
      </c>
      <c r="AQ388" t="s">
        <v>85</v>
      </c>
      <c r="AR388">
        <v>5</v>
      </c>
      <c r="AS388">
        <v>0</v>
      </c>
      <c r="AT388">
        <v>1</v>
      </c>
      <c r="AU388" t="s">
        <v>1549</v>
      </c>
      <c r="AV388" t="s">
        <v>162</v>
      </c>
      <c r="AW388">
        <v>2</v>
      </c>
      <c r="AX388" t="s">
        <v>118</v>
      </c>
      <c r="AY388" t="s">
        <v>1550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2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 t="s">
        <v>88</v>
      </c>
      <c r="BT388" t="s">
        <v>1330</v>
      </c>
      <c r="BU388" t="s">
        <v>1363</v>
      </c>
      <c r="BV388" t="s">
        <v>91</v>
      </c>
      <c r="BW388" t="s">
        <v>88</v>
      </c>
    </row>
    <row r="389" spans="1:75" x14ac:dyDescent="0.3">
      <c r="A389">
        <v>388</v>
      </c>
      <c r="B389" t="s">
        <v>1355</v>
      </c>
      <c r="C389" t="s">
        <v>1356</v>
      </c>
      <c r="D389">
        <v>3</v>
      </c>
      <c r="E389" t="s">
        <v>1551</v>
      </c>
      <c r="F389">
        <v>7.4</v>
      </c>
      <c r="G389">
        <v>84</v>
      </c>
      <c r="H389" s="1">
        <v>38451</v>
      </c>
      <c r="I389">
        <v>21</v>
      </c>
      <c r="J389" t="s">
        <v>78</v>
      </c>
      <c r="K389" t="s">
        <v>1552</v>
      </c>
      <c r="L389" t="s">
        <v>80</v>
      </c>
      <c r="M389" t="s">
        <v>81</v>
      </c>
      <c r="N389" t="s">
        <v>132</v>
      </c>
      <c r="O389" t="s">
        <v>1553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P389" t="s">
        <v>176</v>
      </c>
      <c r="AQ389" t="s">
        <v>1554</v>
      </c>
      <c r="AR389">
        <v>5</v>
      </c>
      <c r="AS389">
        <v>0</v>
      </c>
      <c r="AT389">
        <v>1</v>
      </c>
      <c r="AU389" t="s">
        <v>1555</v>
      </c>
      <c r="AV389" t="s">
        <v>80</v>
      </c>
      <c r="AW389">
        <v>1</v>
      </c>
      <c r="AX389" t="s">
        <v>118</v>
      </c>
      <c r="AY389" t="s">
        <v>1556</v>
      </c>
      <c r="BA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2</v>
      </c>
      <c r="BK389">
        <v>0</v>
      </c>
      <c r="BL389">
        <v>0</v>
      </c>
      <c r="BM389">
        <v>3</v>
      </c>
      <c r="BN389">
        <v>0</v>
      </c>
      <c r="BO389">
        <v>0</v>
      </c>
      <c r="BP389">
        <v>0</v>
      </c>
      <c r="BQ389">
        <v>0</v>
      </c>
      <c r="BR389">
        <v>0</v>
      </c>
      <c r="BS389" t="s">
        <v>88</v>
      </c>
      <c r="BT389" t="s">
        <v>1330</v>
      </c>
      <c r="BU389" t="s">
        <v>1363</v>
      </c>
      <c r="BV389" t="s">
        <v>91</v>
      </c>
      <c r="BW389" t="s">
        <v>88</v>
      </c>
    </row>
    <row r="390" spans="1:75" x14ac:dyDescent="0.3">
      <c r="A390">
        <v>389</v>
      </c>
      <c r="B390" t="s">
        <v>1355</v>
      </c>
      <c r="C390" t="s">
        <v>1356</v>
      </c>
      <c r="D390">
        <v>3</v>
      </c>
      <c r="E390" t="s">
        <v>1557</v>
      </c>
      <c r="F390">
        <v>7.5</v>
      </c>
      <c r="G390">
        <v>92</v>
      </c>
      <c r="H390" s="1">
        <v>38461</v>
      </c>
      <c r="I390">
        <v>21</v>
      </c>
      <c r="J390" t="s">
        <v>78</v>
      </c>
      <c r="K390" t="s">
        <v>1558</v>
      </c>
      <c r="L390" t="s">
        <v>167</v>
      </c>
      <c r="M390" t="s">
        <v>1559</v>
      </c>
      <c r="N390" t="s">
        <v>1560</v>
      </c>
      <c r="O390" t="s">
        <v>1561</v>
      </c>
      <c r="P390">
        <v>1</v>
      </c>
      <c r="Q390">
        <v>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P390" t="s">
        <v>97</v>
      </c>
      <c r="AQ390" t="s">
        <v>495</v>
      </c>
      <c r="AR390">
        <v>5</v>
      </c>
      <c r="AS390">
        <v>0</v>
      </c>
      <c r="AT390">
        <v>1</v>
      </c>
      <c r="AU390" t="s">
        <v>1562</v>
      </c>
      <c r="AV390" t="s">
        <v>80</v>
      </c>
      <c r="AW390">
        <v>1</v>
      </c>
      <c r="AX390" t="s">
        <v>118</v>
      </c>
      <c r="AY390" t="s">
        <v>1563</v>
      </c>
      <c r="BA390">
        <v>0</v>
      </c>
      <c r="BB390">
        <v>8</v>
      </c>
      <c r="BC390">
        <v>0</v>
      </c>
      <c r="BD390">
        <v>0</v>
      </c>
      <c r="BE390">
        <v>0</v>
      </c>
      <c r="BF390">
        <v>2</v>
      </c>
      <c r="BG390">
        <v>1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 t="s">
        <v>88</v>
      </c>
      <c r="BT390" t="s">
        <v>1330</v>
      </c>
      <c r="BU390" t="s">
        <v>1363</v>
      </c>
      <c r="BV390" t="s">
        <v>91</v>
      </c>
      <c r="BW390" t="s">
        <v>88</v>
      </c>
    </row>
    <row r="391" spans="1:75" x14ac:dyDescent="0.3">
      <c r="A391">
        <v>390</v>
      </c>
      <c r="B391" t="s">
        <v>1301</v>
      </c>
      <c r="C391" t="s">
        <v>1295</v>
      </c>
      <c r="D391" t="s">
        <v>691</v>
      </c>
      <c r="E391" t="s">
        <v>1564</v>
      </c>
      <c r="F391">
        <v>6.7</v>
      </c>
      <c r="G391">
        <v>2974</v>
      </c>
      <c r="H391" s="1">
        <v>38680</v>
      </c>
      <c r="I391">
        <v>74</v>
      </c>
      <c r="J391" t="s">
        <v>691</v>
      </c>
      <c r="K391" t="s">
        <v>1565</v>
      </c>
      <c r="L391" t="s">
        <v>1457</v>
      </c>
      <c r="M391" t="s">
        <v>1566</v>
      </c>
      <c r="N391" t="s">
        <v>1567</v>
      </c>
      <c r="O391" t="s">
        <v>1568</v>
      </c>
      <c r="P391">
        <v>0</v>
      </c>
      <c r="Q391">
        <v>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P391" t="s">
        <v>116</v>
      </c>
      <c r="AQ391" t="s">
        <v>518</v>
      </c>
      <c r="AR391">
        <v>7</v>
      </c>
      <c r="AS391">
        <v>1</v>
      </c>
      <c r="AT391">
        <v>0</v>
      </c>
      <c r="AU391" t="s">
        <v>1569</v>
      </c>
      <c r="AV391" t="s">
        <v>214</v>
      </c>
      <c r="AW391">
        <v>2</v>
      </c>
      <c r="AX391" t="s">
        <v>266</v>
      </c>
      <c r="BA391">
        <v>0</v>
      </c>
      <c r="BC391">
        <v>0</v>
      </c>
      <c r="BD391">
        <v>1</v>
      </c>
      <c r="BE391">
        <v>0</v>
      </c>
      <c r="BF391">
        <v>9</v>
      </c>
      <c r="BG391">
        <v>3</v>
      </c>
      <c r="BH391">
        <v>1</v>
      </c>
      <c r="BI391">
        <v>0</v>
      </c>
      <c r="BJ391">
        <v>5</v>
      </c>
      <c r="BK391">
        <v>0</v>
      </c>
      <c r="BL391">
        <v>0</v>
      </c>
      <c r="BM391">
        <v>6</v>
      </c>
      <c r="BN391">
        <v>0</v>
      </c>
      <c r="BO391">
        <v>0</v>
      </c>
      <c r="BP391">
        <v>0</v>
      </c>
      <c r="BQ391">
        <v>0</v>
      </c>
      <c r="BR391">
        <v>0</v>
      </c>
      <c r="BS391" t="s">
        <v>88</v>
      </c>
      <c r="BT391" t="s">
        <v>1330</v>
      </c>
      <c r="BU391" t="s">
        <v>1363</v>
      </c>
      <c r="BV391" t="s">
        <v>91</v>
      </c>
      <c r="BW391" t="s">
        <v>88</v>
      </c>
    </row>
    <row r="392" spans="1:75" x14ac:dyDescent="0.3">
      <c r="A392">
        <v>391</v>
      </c>
      <c r="B392" t="s">
        <v>1355</v>
      </c>
      <c r="C392" t="s">
        <v>1295</v>
      </c>
      <c r="D392">
        <v>3</v>
      </c>
      <c r="E392" t="s">
        <v>1570</v>
      </c>
      <c r="F392">
        <v>7.4</v>
      </c>
      <c r="G392">
        <v>91</v>
      </c>
      <c r="H392" s="1">
        <v>38919</v>
      </c>
      <c r="I392">
        <v>21</v>
      </c>
      <c r="J392" t="s">
        <v>78</v>
      </c>
      <c r="K392" t="s">
        <v>1571</v>
      </c>
      <c r="L392" t="s">
        <v>80</v>
      </c>
      <c r="M392" t="s">
        <v>125</v>
      </c>
      <c r="N392" t="s">
        <v>1572</v>
      </c>
      <c r="O392" t="s">
        <v>1571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 t="s">
        <v>84</v>
      </c>
      <c r="AQ392" t="s">
        <v>109</v>
      </c>
      <c r="AR392">
        <v>5</v>
      </c>
      <c r="AW392">
        <v>0</v>
      </c>
      <c r="AX392" t="s">
        <v>1573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 t="s">
        <v>88</v>
      </c>
      <c r="BT392" t="s">
        <v>1330</v>
      </c>
      <c r="BU392" t="s">
        <v>1363</v>
      </c>
      <c r="BV392" t="s">
        <v>91</v>
      </c>
      <c r="BW392" t="s">
        <v>88</v>
      </c>
    </row>
    <row r="393" spans="1:75" x14ac:dyDescent="0.3">
      <c r="A393">
        <v>392</v>
      </c>
      <c r="B393" t="s">
        <v>1301</v>
      </c>
      <c r="C393" t="s">
        <v>1301</v>
      </c>
      <c r="D393" t="s">
        <v>691</v>
      </c>
      <c r="E393" t="s">
        <v>1574</v>
      </c>
      <c r="F393">
        <v>6.7</v>
      </c>
      <c r="G393">
        <v>2454</v>
      </c>
      <c r="H393" s="1">
        <v>38979</v>
      </c>
      <c r="I393">
        <v>69</v>
      </c>
      <c r="J393" t="s">
        <v>691</v>
      </c>
      <c r="K393" t="s">
        <v>1575</v>
      </c>
      <c r="L393" t="s">
        <v>987</v>
      </c>
      <c r="M393" t="s">
        <v>955</v>
      </c>
      <c r="N393" t="s">
        <v>293</v>
      </c>
      <c r="O393" t="s">
        <v>294</v>
      </c>
      <c r="P393">
        <v>0</v>
      </c>
      <c r="Q393">
        <v>4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 t="s">
        <v>171</v>
      </c>
      <c r="AQ393" t="s">
        <v>558</v>
      </c>
      <c r="AR393">
        <v>5</v>
      </c>
      <c r="AS393">
        <v>0</v>
      </c>
      <c r="AT393">
        <v>1</v>
      </c>
      <c r="AU393" t="s">
        <v>1576</v>
      </c>
      <c r="AV393" t="s">
        <v>167</v>
      </c>
      <c r="AW393">
        <v>2</v>
      </c>
      <c r="AX393" t="s">
        <v>111</v>
      </c>
      <c r="BA393">
        <v>1</v>
      </c>
      <c r="BB393">
        <v>0</v>
      </c>
      <c r="BC393">
        <v>0</v>
      </c>
      <c r="BD393">
        <v>1</v>
      </c>
      <c r="BE393">
        <v>1</v>
      </c>
      <c r="BF393">
        <v>1</v>
      </c>
      <c r="BG393">
        <v>2</v>
      </c>
      <c r="BH393">
        <v>0</v>
      </c>
      <c r="BI393">
        <v>1</v>
      </c>
      <c r="BJ393">
        <v>1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 t="s">
        <v>88</v>
      </c>
      <c r="BT393" t="s">
        <v>1330</v>
      </c>
      <c r="BU393" t="s">
        <v>1363</v>
      </c>
      <c r="BV393" t="s">
        <v>91</v>
      </c>
      <c r="BW393" t="s">
        <v>88</v>
      </c>
    </row>
    <row r="394" spans="1:75" x14ac:dyDescent="0.3">
      <c r="A394">
        <v>393</v>
      </c>
      <c r="B394" t="s">
        <v>1577</v>
      </c>
      <c r="C394" t="s">
        <v>1578</v>
      </c>
      <c r="D394">
        <v>1</v>
      </c>
      <c r="E394" t="s">
        <v>1579</v>
      </c>
      <c r="F394">
        <v>6.1</v>
      </c>
      <c r="G394">
        <v>29</v>
      </c>
      <c r="H394" s="1">
        <v>38983</v>
      </c>
      <c r="I394">
        <v>23</v>
      </c>
      <c r="J394" t="s">
        <v>78</v>
      </c>
      <c r="K394" t="s">
        <v>1580</v>
      </c>
      <c r="L394" t="s">
        <v>1581</v>
      </c>
      <c r="M394" t="s">
        <v>1582</v>
      </c>
      <c r="N394" t="s">
        <v>1583</v>
      </c>
      <c r="O394" t="s">
        <v>1584</v>
      </c>
      <c r="P394">
        <v>1</v>
      </c>
      <c r="Q394">
        <v>15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P394" t="s">
        <v>84</v>
      </c>
      <c r="AQ394" t="s">
        <v>85</v>
      </c>
      <c r="AR394">
        <v>0</v>
      </c>
      <c r="AW394">
        <v>0</v>
      </c>
      <c r="AX394" t="s">
        <v>87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 t="s">
        <v>88</v>
      </c>
      <c r="BT394" t="s">
        <v>1330</v>
      </c>
      <c r="BU394" t="s">
        <v>1363</v>
      </c>
      <c r="BV394" t="s">
        <v>1585</v>
      </c>
      <c r="BW394" t="s">
        <v>88</v>
      </c>
    </row>
    <row r="395" spans="1:75" x14ac:dyDescent="0.3">
      <c r="A395">
        <v>394</v>
      </c>
      <c r="B395" t="s">
        <v>1577</v>
      </c>
      <c r="C395" t="s">
        <v>1578</v>
      </c>
      <c r="D395">
        <v>1</v>
      </c>
      <c r="E395" t="s">
        <v>1586</v>
      </c>
      <c r="F395">
        <v>5</v>
      </c>
      <c r="G395">
        <v>21</v>
      </c>
      <c r="H395" s="1">
        <v>38990</v>
      </c>
      <c r="I395">
        <v>22</v>
      </c>
      <c r="J395" t="s">
        <v>78</v>
      </c>
      <c r="K395" t="s">
        <v>1587</v>
      </c>
      <c r="L395" t="s">
        <v>1588</v>
      </c>
      <c r="M395" t="s">
        <v>1589</v>
      </c>
      <c r="N395" t="s">
        <v>1590</v>
      </c>
      <c r="O395" t="s">
        <v>1591</v>
      </c>
      <c r="P395">
        <v>1</v>
      </c>
      <c r="Q395">
        <v>13</v>
      </c>
      <c r="U395">
        <v>0</v>
      </c>
      <c r="V395">
        <v>0</v>
      </c>
      <c r="Z395">
        <v>0</v>
      </c>
      <c r="AA395">
        <v>0</v>
      </c>
      <c r="AE395">
        <v>0</v>
      </c>
      <c r="AF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P395" t="s">
        <v>186</v>
      </c>
      <c r="AQ395" t="s">
        <v>467</v>
      </c>
      <c r="AR395">
        <v>1</v>
      </c>
      <c r="AW395">
        <v>0</v>
      </c>
      <c r="AX395" t="s">
        <v>799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V395" t="s">
        <v>1585</v>
      </c>
      <c r="BW395" t="s">
        <v>88</v>
      </c>
    </row>
    <row r="396" spans="1:75" x14ac:dyDescent="0.3">
      <c r="A396">
        <v>395</v>
      </c>
      <c r="B396" t="s">
        <v>1577</v>
      </c>
      <c r="C396" t="s">
        <v>1578</v>
      </c>
      <c r="D396">
        <v>1</v>
      </c>
      <c r="E396" t="s">
        <v>1592</v>
      </c>
      <c r="F396">
        <v>6</v>
      </c>
      <c r="G396">
        <v>22</v>
      </c>
      <c r="H396" s="1">
        <v>38997</v>
      </c>
      <c r="I396">
        <v>23</v>
      </c>
      <c r="J396" t="s">
        <v>78</v>
      </c>
      <c r="K396" t="s">
        <v>1593</v>
      </c>
      <c r="L396" t="s">
        <v>1139</v>
      </c>
      <c r="M396" t="s">
        <v>1594</v>
      </c>
      <c r="N396" t="s">
        <v>1595</v>
      </c>
      <c r="O396" t="s">
        <v>1307</v>
      </c>
      <c r="P396">
        <v>1</v>
      </c>
      <c r="Q396">
        <v>7</v>
      </c>
      <c r="U396">
        <v>0</v>
      </c>
      <c r="V396">
        <v>0</v>
      </c>
      <c r="Z396">
        <v>1</v>
      </c>
      <c r="AA396">
        <v>1</v>
      </c>
      <c r="AE396">
        <v>0</v>
      </c>
      <c r="AF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P396" t="s">
        <v>84</v>
      </c>
      <c r="AQ396" t="s">
        <v>85</v>
      </c>
      <c r="AR396">
        <v>4</v>
      </c>
      <c r="AW396">
        <v>0</v>
      </c>
      <c r="AX396" t="s">
        <v>799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3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V396" t="s">
        <v>1585</v>
      </c>
      <c r="BW396" t="s">
        <v>88</v>
      </c>
    </row>
    <row r="397" spans="1:75" x14ac:dyDescent="0.3">
      <c r="A397">
        <v>396</v>
      </c>
      <c r="B397" t="s">
        <v>1577</v>
      </c>
      <c r="C397" t="s">
        <v>1578</v>
      </c>
      <c r="D397">
        <v>1</v>
      </c>
      <c r="E397" t="s">
        <v>1596</v>
      </c>
      <c r="F397">
        <v>5.9</v>
      </c>
      <c r="G397">
        <v>19</v>
      </c>
      <c r="H397" s="1">
        <v>39025</v>
      </c>
      <c r="I397">
        <v>23</v>
      </c>
      <c r="J397" t="s">
        <v>78</v>
      </c>
      <c r="K397" t="s">
        <v>1597</v>
      </c>
      <c r="L397" t="s">
        <v>291</v>
      </c>
      <c r="M397" t="s">
        <v>1598</v>
      </c>
      <c r="N397" t="s">
        <v>1599</v>
      </c>
      <c r="O397" t="s">
        <v>1600</v>
      </c>
      <c r="P397">
        <v>1</v>
      </c>
      <c r="Q397">
        <v>4</v>
      </c>
      <c r="U397">
        <v>0</v>
      </c>
      <c r="V397">
        <v>0</v>
      </c>
      <c r="Z397">
        <v>0</v>
      </c>
      <c r="AA397">
        <v>0</v>
      </c>
      <c r="AE397">
        <v>0</v>
      </c>
      <c r="AF397">
        <v>0</v>
      </c>
      <c r="AJ397">
        <v>1</v>
      </c>
      <c r="AK397">
        <v>0</v>
      </c>
      <c r="AL397">
        <v>0</v>
      </c>
      <c r="AM397">
        <v>0</v>
      </c>
      <c r="AN397">
        <v>1</v>
      </c>
      <c r="AP397" t="s">
        <v>84</v>
      </c>
      <c r="AQ397" t="s">
        <v>85</v>
      </c>
      <c r="AR397">
        <v>1</v>
      </c>
      <c r="AW397">
        <v>0</v>
      </c>
      <c r="AX397" t="s">
        <v>733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V397" t="s">
        <v>1585</v>
      </c>
      <c r="BW397" t="s">
        <v>88</v>
      </c>
    </row>
    <row r="398" spans="1:75" x14ac:dyDescent="0.3">
      <c r="A398">
        <v>397</v>
      </c>
      <c r="B398" t="s">
        <v>1577</v>
      </c>
      <c r="C398" t="s">
        <v>1578</v>
      </c>
      <c r="D398">
        <v>1</v>
      </c>
      <c r="E398" t="s">
        <v>1601</v>
      </c>
      <c r="F398">
        <v>5.9</v>
      </c>
      <c r="G398">
        <v>17</v>
      </c>
      <c r="H398" s="1">
        <v>39032</v>
      </c>
      <c r="I398">
        <v>23</v>
      </c>
      <c r="J398" t="s">
        <v>78</v>
      </c>
      <c r="K398" t="s">
        <v>1602</v>
      </c>
      <c r="L398" t="s">
        <v>1139</v>
      </c>
      <c r="M398" t="s">
        <v>1603</v>
      </c>
      <c r="N398" t="s">
        <v>1604</v>
      </c>
      <c r="O398" t="s">
        <v>1605</v>
      </c>
      <c r="P398">
        <v>1</v>
      </c>
      <c r="Q398">
        <v>7</v>
      </c>
      <c r="U398">
        <v>0</v>
      </c>
      <c r="V398">
        <v>0</v>
      </c>
      <c r="Z398">
        <v>0</v>
      </c>
      <c r="AA398">
        <v>0</v>
      </c>
      <c r="AE398">
        <v>0</v>
      </c>
      <c r="AF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P398" t="s">
        <v>84</v>
      </c>
      <c r="AQ398" t="s">
        <v>85</v>
      </c>
      <c r="AR398">
        <v>1</v>
      </c>
      <c r="AW398">
        <v>0</v>
      </c>
      <c r="AX398" t="s">
        <v>799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</v>
      </c>
      <c r="BK398">
        <v>0</v>
      </c>
      <c r="BL398">
        <v>0</v>
      </c>
      <c r="BM398">
        <v>2</v>
      </c>
      <c r="BN398">
        <v>0</v>
      </c>
      <c r="BO398">
        <v>0</v>
      </c>
      <c r="BP398">
        <v>0</v>
      </c>
      <c r="BQ398">
        <v>0</v>
      </c>
      <c r="BR398">
        <v>0</v>
      </c>
      <c r="BV398" t="s">
        <v>1585</v>
      </c>
      <c r="BW398" t="s">
        <v>88</v>
      </c>
    </row>
    <row r="399" spans="1:75" x14ac:dyDescent="0.3">
      <c r="A399">
        <v>398</v>
      </c>
      <c r="B399" t="s">
        <v>1577</v>
      </c>
      <c r="C399" t="s">
        <v>1578</v>
      </c>
      <c r="D399">
        <v>1</v>
      </c>
      <c r="E399" t="s">
        <v>1606</v>
      </c>
      <c r="F399">
        <v>5.5</v>
      </c>
      <c r="G399">
        <v>17</v>
      </c>
      <c r="H399" s="1">
        <v>39039</v>
      </c>
      <c r="I399">
        <v>22</v>
      </c>
      <c r="J399" t="s">
        <v>78</v>
      </c>
      <c r="K399" t="s">
        <v>1607</v>
      </c>
      <c r="L399" t="s">
        <v>1489</v>
      </c>
      <c r="M399" t="s">
        <v>1608</v>
      </c>
      <c r="N399" t="s">
        <v>1609</v>
      </c>
      <c r="O399" t="s">
        <v>1610</v>
      </c>
      <c r="P399">
        <v>1</v>
      </c>
      <c r="Q399">
        <v>11</v>
      </c>
      <c r="U399">
        <v>0</v>
      </c>
      <c r="V399">
        <v>0</v>
      </c>
      <c r="Z399">
        <v>0</v>
      </c>
      <c r="AA399">
        <v>0</v>
      </c>
      <c r="AE399">
        <v>0</v>
      </c>
      <c r="AF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P399" t="s">
        <v>709</v>
      </c>
      <c r="AQ399" t="s">
        <v>709</v>
      </c>
      <c r="AR399">
        <v>0</v>
      </c>
      <c r="AW399">
        <v>0</v>
      </c>
      <c r="AX399" t="s">
        <v>799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V399" t="s">
        <v>1585</v>
      </c>
      <c r="BW399" t="s">
        <v>88</v>
      </c>
    </row>
    <row r="400" spans="1:75" x14ac:dyDescent="0.3">
      <c r="A400">
        <v>399</v>
      </c>
      <c r="B400" t="s">
        <v>1577</v>
      </c>
      <c r="C400" t="s">
        <v>1578</v>
      </c>
      <c r="D400">
        <v>1</v>
      </c>
      <c r="E400" t="s">
        <v>1611</v>
      </c>
      <c r="F400">
        <v>5.8</v>
      </c>
      <c r="G400">
        <v>18</v>
      </c>
      <c r="H400" s="1">
        <v>39115</v>
      </c>
      <c r="I400">
        <v>23</v>
      </c>
      <c r="J400" t="s">
        <v>78</v>
      </c>
      <c r="K400" t="s">
        <v>1612</v>
      </c>
      <c r="L400" t="s">
        <v>1139</v>
      </c>
      <c r="M400" t="s">
        <v>1613</v>
      </c>
      <c r="N400" t="s">
        <v>1614</v>
      </c>
      <c r="O400" t="s">
        <v>1307</v>
      </c>
      <c r="P400">
        <v>1</v>
      </c>
      <c r="Q400">
        <v>7</v>
      </c>
      <c r="U400">
        <v>0</v>
      </c>
      <c r="V400">
        <v>0</v>
      </c>
      <c r="Z400">
        <v>1</v>
      </c>
      <c r="AA400">
        <v>1</v>
      </c>
      <c r="AE400">
        <v>0</v>
      </c>
      <c r="AF400">
        <v>0</v>
      </c>
      <c r="AJ400">
        <v>1</v>
      </c>
      <c r="AK400">
        <v>0</v>
      </c>
      <c r="AL400">
        <v>0</v>
      </c>
      <c r="AM400">
        <v>1</v>
      </c>
      <c r="AN400">
        <v>0</v>
      </c>
      <c r="AP400" t="s">
        <v>218</v>
      </c>
      <c r="AQ400" t="s">
        <v>567</v>
      </c>
      <c r="AR400">
        <v>1</v>
      </c>
      <c r="AW400">
        <v>0</v>
      </c>
      <c r="AX400" t="s">
        <v>103</v>
      </c>
      <c r="BA400">
        <v>0</v>
      </c>
      <c r="BB400">
        <v>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V400" t="s">
        <v>1585</v>
      </c>
      <c r="BW400" t="s">
        <v>88</v>
      </c>
    </row>
    <row r="401" spans="1:75" x14ac:dyDescent="0.3">
      <c r="A401">
        <v>400</v>
      </c>
      <c r="B401" t="s">
        <v>1577</v>
      </c>
      <c r="C401" t="s">
        <v>1578</v>
      </c>
      <c r="D401">
        <v>1</v>
      </c>
      <c r="E401" t="s">
        <v>1615</v>
      </c>
      <c r="F401">
        <v>6.9</v>
      </c>
      <c r="G401">
        <v>17</v>
      </c>
      <c r="H401" s="1">
        <v>39123</v>
      </c>
      <c r="I401">
        <v>23</v>
      </c>
      <c r="J401" t="s">
        <v>78</v>
      </c>
      <c r="K401" t="s">
        <v>1616</v>
      </c>
      <c r="L401" t="s">
        <v>148</v>
      </c>
      <c r="M401" t="s">
        <v>1617</v>
      </c>
      <c r="N401" t="s">
        <v>1618</v>
      </c>
      <c r="O401" t="s">
        <v>151</v>
      </c>
      <c r="P401">
        <v>1</v>
      </c>
      <c r="Q401">
        <v>3</v>
      </c>
      <c r="U401">
        <v>0</v>
      </c>
      <c r="V401">
        <v>1</v>
      </c>
      <c r="Z401">
        <v>0</v>
      </c>
      <c r="AA401">
        <v>0</v>
      </c>
      <c r="AE401">
        <v>0</v>
      </c>
      <c r="AF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P401" t="s">
        <v>144</v>
      </c>
      <c r="AQ401" t="s">
        <v>85</v>
      </c>
      <c r="AR401">
        <v>9</v>
      </c>
      <c r="AW401">
        <v>0</v>
      </c>
      <c r="AX401" t="s">
        <v>733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3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V401" t="s">
        <v>1585</v>
      </c>
      <c r="BW401" t="s">
        <v>88</v>
      </c>
    </row>
    <row r="402" spans="1:75" x14ac:dyDescent="0.3">
      <c r="A402">
        <v>401</v>
      </c>
      <c r="B402" t="s">
        <v>1577</v>
      </c>
      <c r="C402" t="s">
        <v>1578</v>
      </c>
      <c r="D402">
        <v>1</v>
      </c>
      <c r="E402" t="s">
        <v>1619</v>
      </c>
      <c r="F402">
        <v>5.0999999999999996</v>
      </c>
      <c r="G402">
        <v>16</v>
      </c>
      <c r="H402" s="1">
        <v>39130</v>
      </c>
      <c r="I402">
        <v>22</v>
      </c>
      <c r="J402" t="s">
        <v>78</v>
      </c>
      <c r="K402" t="s">
        <v>1620</v>
      </c>
      <c r="L402" t="s">
        <v>1083</v>
      </c>
      <c r="M402" t="s">
        <v>1621</v>
      </c>
      <c r="N402" t="s">
        <v>1622</v>
      </c>
      <c r="O402" t="s">
        <v>1623</v>
      </c>
      <c r="P402">
        <v>1</v>
      </c>
      <c r="Q402">
        <v>6</v>
      </c>
      <c r="U402">
        <v>0</v>
      </c>
      <c r="V402">
        <v>0</v>
      </c>
      <c r="Z402">
        <v>0</v>
      </c>
      <c r="AA402">
        <v>0</v>
      </c>
      <c r="AE402">
        <v>0</v>
      </c>
      <c r="AF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P402" t="s">
        <v>84</v>
      </c>
      <c r="AQ402" t="s">
        <v>560</v>
      </c>
      <c r="AR402">
        <v>1</v>
      </c>
      <c r="AW402">
        <v>0</v>
      </c>
      <c r="AX402" t="s">
        <v>118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V402" t="s">
        <v>1585</v>
      </c>
      <c r="BW402" t="s">
        <v>88</v>
      </c>
    </row>
    <row r="403" spans="1:75" x14ac:dyDescent="0.3">
      <c r="A403">
        <v>402</v>
      </c>
      <c r="B403" t="s">
        <v>1577</v>
      </c>
      <c r="C403" t="s">
        <v>1578</v>
      </c>
      <c r="D403">
        <v>1</v>
      </c>
      <c r="E403" t="s">
        <v>1624</v>
      </c>
      <c r="F403">
        <v>6.1</v>
      </c>
      <c r="G403">
        <v>20</v>
      </c>
      <c r="H403" s="1">
        <v>39137</v>
      </c>
      <c r="I403">
        <v>23</v>
      </c>
      <c r="J403" t="s">
        <v>78</v>
      </c>
      <c r="K403" t="s">
        <v>1625</v>
      </c>
      <c r="L403" t="s">
        <v>1083</v>
      </c>
      <c r="M403" t="s">
        <v>1626</v>
      </c>
      <c r="N403" t="s">
        <v>1627</v>
      </c>
      <c r="O403" t="s">
        <v>1623</v>
      </c>
      <c r="P403">
        <v>1</v>
      </c>
      <c r="Q403">
        <v>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 t="s">
        <v>176</v>
      </c>
      <c r="AQ403" t="s">
        <v>85</v>
      </c>
      <c r="AR403">
        <v>1</v>
      </c>
      <c r="AW403">
        <v>0</v>
      </c>
      <c r="AX403" t="s">
        <v>87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0</v>
      </c>
      <c r="BI403">
        <v>0</v>
      </c>
      <c r="BJ403">
        <v>2</v>
      </c>
      <c r="BK403">
        <v>0</v>
      </c>
      <c r="BL403">
        <v>0</v>
      </c>
      <c r="BM403">
        <v>2</v>
      </c>
      <c r="BN403">
        <v>0</v>
      </c>
      <c r="BO403">
        <v>0</v>
      </c>
      <c r="BP403">
        <v>0</v>
      </c>
      <c r="BQ403">
        <v>0</v>
      </c>
      <c r="BR403">
        <v>0</v>
      </c>
      <c r="BS403" t="s">
        <v>88</v>
      </c>
      <c r="BT403" t="s">
        <v>1330</v>
      </c>
      <c r="BU403" t="s">
        <v>1363</v>
      </c>
      <c r="BV403" t="s">
        <v>1585</v>
      </c>
      <c r="BW403" t="s">
        <v>88</v>
      </c>
    </row>
    <row r="404" spans="1:75" x14ac:dyDescent="0.3">
      <c r="A404">
        <v>403</v>
      </c>
      <c r="B404" t="s">
        <v>1577</v>
      </c>
      <c r="C404" t="s">
        <v>1578</v>
      </c>
      <c r="D404">
        <v>1</v>
      </c>
      <c r="E404" t="s">
        <v>1628</v>
      </c>
      <c r="F404">
        <v>6.1</v>
      </c>
      <c r="G404">
        <v>14</v>
      </c>
      <c r="H404" s="1">
        <v>39144</v>
      </c>
      <c r="I404">
        <v>22</v>
      </c>
      <c r="J404" t="s">
        <v>78</v>
      </c>
      <c r="K404" t="s">
        <v>1629</v>
      </c>
      <c r="L404" t="s">
        <v>1489</v>
      </c>
      <c r="M404" t="s">
        <v>1630</v>
      </c>
      <c r="N404" t="s">
        <v>1631</v>
      </c>
      <c r="O404" t="s">
        <v>1610</v>
      </c>
      <c r="P404">
        <v>1</v>
      </c>
      <c r="Q404">
        <v>11</v>
      </c>
      <c r="U404">
        <v>0</v>
      </c>
      <c r="V404">
        <v>0</v>
      </c>
      <c r="Z404">
        <v>0</v>
      </c>
      <c r="AA404">
        <v>0</v>
      </c>
      <c r="AE404">
        <v>0</v>
      </c>
      <c r="AF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P404" t="s">
        <v>176</v>
      </c>
      <c r="AQ404" t="s">
        <v>85</v>
      </c>
      <c r="AR404">
        <v>0</v>
      </c>
      <c r="AW404">
        <v>0</v>
      </c>
      <c r="AX404" t="s">
        <v>799</v>
      </c>
      <c r="BA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V404" t="s">
        <v>1585</v>
      </c>
      <c r="BW404" t="s">
        <v>88</v>
      </c>
    </row>
    <row r="405" spans="1:75" x14ac:dyDescent="0.3">
      <c r="A405">
        <v>404</v>
      </c>
      <c r="B405" t="s">
        <v>1577</v>
      </c>
      <c r="C405" t="s">
        <v>1578</v>
      </c>
      <c r="D405">
        <v>1</v>
      </c>
      <c r="E405" t="s">
        <v>1632</v>
      </c>
      <c r="F405">
        <v>5.9</v>
      </c>
      <c r="G405">
        <v>17</v>
      </c>
      <c r="H405" s="1">
        <v>39200</v>
      </c>
      <c r="I405">
        <v>23</v>
      </c>
      <c r="J405" t="s">
        <v>78</v>
      </c>
      <c r="K405" t="s">
        <v>1633</v>
      </c>
      <c r="L405" t="s">
        <v>261</v>
      </c>
      <c r="M405" t="s">
        <v>1634</v>
      </c>
      <c r="N405" t="s">
        <v>1635</v>
      </c>
      <c r="O405" t="s">
        <v>1636</v>
      </c>
      <c r="P405">
        <v>1</v>
      </c>
      <c r="Q405">
        <v>9</v>
      </c>
      <c r="U405">
        <v>0</v>
      </c>
      <c r="V405">
        <v>0</v>
      </c>
      <c r="Z405">
        <v>0</v>
      </c>
      <c r="AA405">
        <v>0</v>
      </c>
      <c r="AE405">
        <v>0</v>
      </c>
      <c r="AF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P405" t="s">
        <v>116</v>
      </c>
      <c r="AQ405" t="s">
        <v>85</v>
      </c>
      <c r="AR405">
        <v>0</v>
      </c>
      <c r="AW405">
        <v>0</v>
      </c>
      <c r="AX405" t="s">
        <v>799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V405" t="s">
        <v>1585</v>
      </c>
      <c r="BW405" t="s">
        <v>88</v>
      </c>
    </row>
    <row r="406" spans="1:75" x14ac:dyDescent="0.3">
      <c r="A406">
        <v>405</v>
      </c>
      <c r="B406" t="s">
        <v>1577</v>
      </c>
      <c r="C406" t="s">
        <v>1578</v>
      </c>
      <c r="D406">
        <v>1</v>
      </c>
      <c r="E406" t="s">
        <v>1637</v>
      </c>
      <c r="F406">
        <v>5.0999999999999996</v>
      </c>
      <c r="G406">
        <v>14</v>
      </c>
      <c r="H406" s="1">
        <v>39207</v>
      </c>
      <c r="I406">
        <v>22</v>
      </c>
      <c r="J406" t="s">
        <v>78</v>
      </c>
      <c r="K406" t="s">
        <v>1638</v>
      </c>
      <c r="L406" t="s">
        <v>1639</v>
      </c>
      <c r="M406" t="s">
        <v>1640</v>
      </c>
      <c r="N406" t="s">
        <v>1641</v>
      </c>
      <c r="O406" t="s">
        <v>1521</v>
      </c>
      <c r="P406">
        <v>1</v>
      </c>
      <c r="Q406">
        <v>5</v>
      </c>
      <c r="U406">
        <v>0</v>
      </c>
      <c r="V406">
        <v>0</v>
      </c>
      <c r="Z406">
        <v>0</v>
      </c>
      <c r="AA406">
        <v>0</v>
      </c>
      <c r="AE406">
        <v>0</v>
      </c>
      <c r="AF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P406" t="s">
        <v>84</v>
      </c>
      <c r="AQ406" t="s">
        <v>85</v>
      </c>
      <c r="AR406">
        <v>0</v>
      </c>
      <c r="AW406">
        <v>0</v>
      </c>
      <c r="AX406" t="s">
        <v>799</v>
      </c>
      <c r="BA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V406" t="s">
        <v>1585</v>
      </c>
      <c r="BW406" t="s">
        <v>88</v>
      </c>
    </row>
    <row r="407" spans="1:75" x14ac:dyDescent="0.3">
      <c r="A407">
        <v>406</v>
      </c>
      <c r="B407" t="s">
        <v>1301</v>
      </c>
      <c r="C407" t="s">
        <v>1295</v>
      </c>
      <c r="D407" t="s">
        <v>691</v>
      </c>
      <c r="E407" t="s">
        <v>1642</v>
      </c>
      <c r="F407">
        <v>6.7</v>
      </c>
      <c r="G407">
        <v>2511</v>
      </c>
      <c r="H407" s="1">
        <v>39325</v>
      </c>
      <c r="I407">
        <v>73</v>
      </c>
      <c r="J407" t="s">
        <v>691</v>
      </c>
      <c r="K407" t="s">
        <v>912</v>
      </c>
      <c r="L407" t="s">
        <v>80</v>
      </c>
      <c r="M407" t="s">
        <v>125</v>
      </c>
      <c r="N407" t="s">
        <v>187</v>
      </c>
      <c r="O407" t="s">
        <v>1359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 t="s">
        <v>466</v>
      </c>
      <c r="AQ407" t="s">
        <v>1080</v>
      </c>
      <c r="AR407">
        <v>6</v>
      </c>
      <c r="AS407">
        <v>0</v>
      </c>
      <c r="AT407">
        <v>0</v>
      </c>
      <c r="AU407" t="s">
        <v>1643</v>
      </c>
      <c r="AV407" t="s">
        <v>114</v>
      </c>
      <c r="AW407">
        <v>1</v>
      </c>
      <c r="AX407" t="s">
        <v>118</v>
      </c>
      <c r="BA407">
        <v>0</v>
      </c>
      <c r="BB407">
        <v>0</v>
      </c>
      <c r="BC407">
        <v>1</v>
      </c>
      <c r="BD407">
        <v>1</v>
      </c>
      <c r="BE407">
        <v>0</v>
      </c>
      <c r="BF407">
        <v>4</v>
      </c>
      <c r="BG407">
        <v>4</v>
      </c>
      <c r="BH407">
        <v>0</v>
      </c>
      <c r="BI407">
        <v>0</v>
      </c>
      <c r="BJ407">
        <v>10</v>
      </c>
      <c r="BK407">
        <v>0</v>
      </c>
      <c r="BL407">
        <v>0</v>
      </c>
      <c r="BM407">
        <v>5</v>
      </c>
      <c r="BN407">
        <v>0</v>
      </c>
      <c r="BO407">
        <v>0</v>
      </c>
      <c r="BP407">
        <v>0</v>
      </c>
      <c r="BQ407">
        <v>0</v>
      </c>
      <c r="BR407">
        <v>0</v>
      </c>
      <c r="BS407" t="s">
        <v>88</v>
      </c>
      <c r="BT407" t="s">
        <v>1330</v>
      </c>
      <c r="BU407" t="s">
        <v>1363</v>
      </c>
      <c r="BV407" t="s">
        <v>91</v>
      </c>
      <c r="BW407" t="s">
        <v>88</v>
      </c>
    </row>
    <row r="408" spans="1:75" x14ac:dyDescent="0.3">
      <c r="A408">
        <v>407</v>
      </c>
      <c r="B408" t="s">
        <v>1577</v>
      </c>
      <c r="C408" t="s">
        <v>1578</v>
      </c>
      <c r="D408">
        <v>2</v>
      </c>
      <c r="E408" t="s">
        <v>1644</v>
      </c>
      <c r="F408">
        <v>5.3</v>
      </c>
      <c r="G408">
        <v>15</v>
      </c>
      <c r="H408" s="1">
        <v>39347</v>
      </c>
      <c r="I408">
        <v>23</v>
      </c>
      <c r="J408" t="s">
        <v>78</v>
      </c>
      <c r="K408" t="s">
        <v>1645</v>
      </c>
      <c r="L408" t="s">
        <v>1646</v>
      </c>
      <c r="M408" t="s">
        <v>1647</v>
      </c>
      <c r="N408" t="s">
        <v>1648</v>
      </c>
      <c r="O408" t="s">
        <v>1649</v>
      </c>
      <c r="P408">
        <v>1</v>
      </c>
      <c r="Q408">
        <v>10</v>
      </c>
      <c r="U408">
        <v>0</v>
      </c>
      <c r="V408">
        <v>0</v>
      </c>
      <c r="Z408">
        <v>0</v>
      </c>
      <c r="AA408">
        <v>0</v>
      </c>
      <c r="AE408">
        <v>0</v>
      </c>
      <c r="AF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P408" t="s">
        <v>84</v>
      </c>
      <c r="AQ408" t="s">
        <v>85</v>
      </c>
      <c r="AR408">
        <v>0</v>
      </c>
      <c r="AW408">
        <v>0</v>
      </c>
      <c r="AX408" t="s">
        <v>799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2</v>
      </c>
      <c r="BN408">
        <v>0</v>
      </c>
      <c r="BO408">
        <v>0</v>
      </c>
      <c r="BP408">
        <v>0</v>
      </c>
      <c r="BQ408">
        <v>0</v>
      </c>
      <c r="BR408">
        <v>0</v>
      </c>
      <c r="BV408" t="s">
        <v>1585</v>
      </c>
      <c r="BW408" t="s">
        <v>88</v>
      </c>
    </row>
    <row r="409" spans="1:75" x14ac:dyDescent="0.3">
      <c r="A409">
        <v>408</v>
      </c>
      <c r="B409" t="s">
        <v>1577</v>
      </c>
      <c r="C409" t="s">
        <v>1578</v>
      </c>
      <c r="D409">
        <v>2</v>
      </c>
      <c r="E409" t="s">
        <v>1650</v>
      </c>
      <c r="F409">
        <v>5.2</v>
      </c>
      <c r="G409">
        <v>16</v>
      </c>
      <c r="H409" s="1">
        <v>39354</v>
      </c>
      <c r="I409">
        <v>23</v>
      </c>
      <c r="J409" t="s">
        <v>78</v>
      </c>
      <c r="K409" t="s">
        <v>1651</v>
      </c>
      <c r="L409" t="s">
        <v>340</v>
      </c>
      <c r="M409" t="s">
        <v>1652</v>
      </c>
      <c r="N409" t="s">
        <v>1653</v>
      </c>
      <c r="O409" t="s">
        <v>1431</v>
      </c>
      <c r="P409">
        <v>1</v>
      </c>
      <c r="Q409">
        <v>8</v>
      </c>
      <c r="U409">
        <v>0</v>
      </c>
      <c r="V409">
        <v>0</v>
      </c>
      <c r="Z409">
        <v>0</v>
      </c>
      <c r="AA409">
        <v>0</v>
      </c>
      <c r="AE409">
        <v>0</v>
      </c>
      <c r="AF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P409" t="s">
        <v>84</v>
      </c>
      <c r="AQ409" t="s">
        <v>85</v>
      </c>
      <c r="AR409">
        <v>0</v>
      </c>
      <c r="AW409">
        <v>0</v>
      </c>
      <c r="AX409" t="s">
        <v>87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2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V409" t="s">
        <v>1585</v>
      </c>
      <c r="BW409" t="s">
        <v>88</v>
      </c>
    </row>
    <row r="410" spans="1:75" x14ac:dyDescent="0.3">
      <c r="A410">
        <v>409</v>
      </c>
      <c r="B410" t="s">
        <v>1577</v>
      </c>
      <c r="C410" t="s">
        <v>1578</v>
      </c>
      <c r="D410">
        <v>2</v>
      </c>
      <c r="E410" t="s">
        <v>1654</v>
      </c>
      <c r="F410">
        <v>5.9</v>
      </c>
      <c r="G410">
        <v>18</v>
      </c>
      <c r="H410" s="1">
        <v>39361</v>
      </c>
      <c r="I410">
        <v>22</v>
      </c>
      <c r="J410" t="s">
        <v>78</v>
      </c>
      <c r="K410" t="s">
        <v>1655</v>
      </c>
      <c r="L410" t="s">
        <v>1646</v>
      </c>
      <c r="M410" t="s">
        <v>1656</v>
      </c>
      <c r="N410" t="s">
        <v>1657</v>
      </c>
      <c r="O410" t="s">
        <v>1649</v>
      </c>
      <c r="P410">
        <v>1</v>
      </c>
      <c r="Q410">
        <v>10</v>
      </c>
      <c r="U410">
        <v>0</v>
      </c>
      <c r="V410">
        <v>0</v>
      </c>
      <c r="Z410">
        <v>0</v>
      </c>
      <c r="AA410">
        <v>0</v>
      </c>
      <c r="AE410">
        <v>0</v>
      </c>
      <c r="AF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P410" t="s">
        <v>84</v>
      </c>
      <c r="AQ410" t="s">
        <v>85</v>
      </c>
      <c r="AR410">
        <v>8</v>
      </c>
      <c r="AW410">
        <v>0</v>
      </c>
      <c r="AX410" t="s">
        <v>799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V410" t="s">
        <v>1585</v>
      </c>
      <c r="BW410" t="s">
        <v>88</v>
      </c>
    </row>
    <row r="411" spans="1:75" x14ac:dyDescent="0.3">
      <c r="A411">
        <v>410</v>
      </c>
      <c r="B411" t="s">
        <v>1577</v>
      </c>
      <c r="C411" t="s">
        <v>1578</v>
      </c>
      <c r="D411">
        <v>2</v>
      </c>
      <c r="E411" t="s">
        <v>1658</v>
      </c>
      <c r="F411">
        <v>5.5</v>
      </c>
      <c r="G411">
        <v>14</v>
      </c>
      <c r="H411" s="1">
        <v>39368</v>
      </c>
      <c r="I411">
        <v>23</v>
      </c>
      <c r="J411" t="s">
        <v>78</v>
      </c>
      <c r="K411" t="s">
        <v>1659</v>
      </c>
      <c r="L411" t="s">
        <v>1660</v>
      </c>
      <c r="M411" t="s">
        <v>1661</v>
      </c>
      <c r="N411" t="s">
        <v>1662</v>
      </c>
      <c r="O411" t="s">
        <v>1591</v>
      </c>
      <c r="P411">
        <v>1</v>
      </c>
      <c r="Q411">
        <v>13</v>
      </c>
      <c r="U411">
        <v>0</v>
      </c>
      <c r="V411">
        <v>0</v>
      </c>
      <c r="Z411">
        <v>0</v>
      </c>
      <c r="AA411">
        <v>1</v>
      </c>
      <c r="AE411">
        <v>0</v>
      </c>
      <c r="AF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P411" t="s">
        <v>101</v>
      </c>
      <c r="AQ411" t="s">
        <v>85</v>
      </c>
      <c r="AR411">
        <v>0</v>
      </c>
      <c r="AW411">
        <v>0</v>
      </c>
      <c r="AX411" t="s">
        <v>799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3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V411" t="s">
        <v>1585</v>
      </c>
      <c r="BW411" t="s">
        <v>88</v>
      </c>
    </row>
    <row r="412" spans="1:75" x14ac:dyDescent="0.3">
      <c r="A412">
        <v>411</v>
      </c>
      <c r="B412" t="s">
        <v>1577</v>
      </c>
      <c r="C412" t="s">
        <v>1578</v>
      </c>
      <c r="D412">
        <v>2</v>
      </c>
      <c r="E412" t="s">
        <v>1663</v>
      </c>
      <c r="F412">
        <v>5.4</v>
      </c>
      <c r="G412">
        <v>13</v>
      </c>
      <c r="H412" s="1">
        <v>39389</v>
      </c>
      <c r="I412">
        <v>23</v>
      </c>
      <c r="J412" t="s">
        <v>78</v>
      </c>
      <c r="K412" t="s">
        <v>1664</v>
      </c>
      <c r="L412" t="s">
        <v>1489</v>
      </c>
      <c r="M412" t="s">
        <v>1665</v>
      </c>
      <c r="N412" t="s">
        <v>1666</v>
      </c>
      <c r="O412" t="s">
        <v>294</v>
      </c>
      <c r="P412">
        <v>1</v>
      </c>
      <c r="Q412">
        <v>11</v>
      </c>
      <c r="U412">
        <v>0</v>
      </c>
      <c r="V412">
        <v>0</v>
      </c>
      <c r="Z412">
        <v>0</v>
      </c>
      <c r="AA412">
        <v>0</v>
      </c>
      <c r="AE412">
        <v>0</v>
      </c>
      <c r="AF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P412" t="s">
        <v>84</v>
      </c>
      <c r="AQ412" t="s">
        <v>85</v>
      </c>
      <c r="AR412">
        <v>0</v>
      </c>
      <c r="AW412">
        <v>0</v>
      </c>
      <c r="AX412" t="s">
        <v>799</v>
      </c>
      <c r="BA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V412" t="s">
        <v>1585</v>
      </c>
      <c r="BW412" t="s">
        <v>88</v>
      </c>
    </row>
    <row r="413" spans="1:75" x14ac:dyDescent="0.3">
      <c r="A413">
        <v>412</v>
      </c>
      <c r="B413" t="s">
        <v>1577</v>
      </c>
      <c r="C413" t="s">
        <v>1578</v>
      </c>
      <c r="D413">
        <v>2</v>
      </c>
      <c r="E413" t="s">
        <v>1667</v>
      </c>
      <c r="F413">
        <v>5.6</v>
      </c>
      <c r="G413">
        <v>11</v>
      </c>
      <c r="H413" s="1">
        <v>39396</v>
      </c>
      <c r="I413">
        <v>22</v>
      </c>
      <c r="J413" t="s">
        <v>78</v>
      </c>
      <c r="K413" t="s">
        <v>1668</v>
      </c>
      <c r="L413" t="s">
        <v>291</v>
      </c>
      <c r="M413" t="s">
        <v>1669</v>
      </c>
      <c r="N413" t="s">
        <v>1670</v>
      </c>
      <c r="O413" t="s">
        <v>294</v>
      </c>
      <c r="P413">
        <v>1</v>
      </c>
      <c r="Q413">
        <v>4</v>
      </c>
      <c r="U413">
        <v>0</v>
      </c>
      <c r="V413">
        <v>0</v>
      </c>
      <c r="Z413">
        <v>0</v>
      </c>
      <c r="AA413">
        <v>0</v>
      </c>
      <c r="AE413">
        <v>0</v>
      </c>
      <c r="AF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P413" t="s">
        <v>171</v>
      </c>
      <c r="AQ413" t="s">
        <v>376</v>
      </c>
      <c r="AR413">
        <v>0</v>
      </c>
      <c r="AW413">
        <v>0</v>
      </c>
      <c r="AX413" t="s">
        <v>799</v>
      </c>
      <c r="BA413">
        <v>0</v>
      </c>
      <c r="BB413">
        <v>2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3</v>
      </c>
      <c r="BN413">
        <v>0</v>
      </c>
      <c r="BO413">
        <v>0</v>
      </c>
      <c r="BP413">
        <v>0</v>
      </c>
      <c r="BQ413">
        <v>0</v>
      </c>
      <c r="BR413">
        <v>0</v>
      </c>
      <c r="BV413" t="s">
        <v>1585</v>
      </c>
      <c r="BW413" t="s">
        <v>88</v>
      </c>
    </row>
    <row r="414" spans="1:75" x14ac:dyDescent="0.3">
      <c r="A414">
        <v>413</v>
      </c>
      <c r="B414" t="s">
        <v>1577</v>
      </c>
      <c r="C414" t="s">
        <v>1578</v>
      </c>
      <c r="D414">
        <v>2</v>
      </c>
      <c r="E414" t="s">
        <v>1671</v>
      </c>
      <c r="F414">
        <v>5.5</v>
      </c>
      <c r="G414">
        <v>11</v>
      </c>
      <c r="H414" s="1">
        <v>39417</v>
      </c>
      <c r="I414">
        <v>23</v>
      </c>
      <c r="J414" t="s">
        <v>78</v>
      </c>
      <c r="K414" t="s">
        <v>1672</v>
      </c>
      <c r="L414" t="s">
        <v>340</v>
      </c>
      <c r="M414" t="s">
        <v>1673</v>
      </c>
      <c r="N414" t="s">
        <v>1674</v>
      </c>
      <c r="O414" t="s">
        <v>1431</v>
      </c>
      <c r="P414">
        <v>1</v>
      </c>
      <c r="Q414">
        <v>8</v>
      </c>
      <c r="U414">
        <v>0</v>
      </c>
      <c r="V414">
        <v>0</v>
      </c>
      <c r="Z414">
        <v>0</v>
      </c>
      <c r="AA414">
        <v>0</v>
      </c>
      <c r="AE414">
        <v>0</v>
      </c>
      <c r="AF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P414" t="s">
        <v>84</v>
      </c>
      <c r="AQ414" t="s">
        <v>85</v>
      </c>
      <c r="AR414">
        <v>1</v>
      </c>
      <c r="AW414">
        <v>0</v>
      </c>
      <c r="AX414" t="s">
        <v>799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V414" t="s">
        <v>1585</v>
      </c>
      <c r="BW414" t="s">
        <v>88</v>
      </c>
    </row>
    <row r="415" spans="1:75" x14ac:dyDescent="0.3">
      <c r="A415">
        <v>414</v>
      </c>
      <c r="B415" t="s">
        <v>1577</v>
      </c>
      <c r="C415" t="s">
        <v>1578</v>
      </c>
      <c r="D415">
        <v>2</v>
      </c>
      <c r="E415" t="s">
        <v>1675</v>
      </c>
      <c r="F415">
        <v>5.4</v>
      </c>
      <c r="G415">
        <v>11</v>
      </c>
      <c r="H415" s="1">
        <v>39473</v>
      </c>
      <c r="I415">
        <v>22</v>
      </c>
      <c r="J415" t="s">
        <v>78</v>
      </c>
      <c r="K415" t="s">
        <v>1676</v>
      </c>
      <c r="L415" t="s">
        <v>1677</v>
      </c>
      <c r="M415" t="s">
        <v>1678</v>
      </c>
      <c r="N415" t="s">
        <v>1679</v>
      </c>
      <c r="O415" t="s">
        <v>1680</v>
      </c>
      <c r="P415">
        <v>1</v>
      </c>
      <c r="Q415">
        <v>12</v>
      </c>
      <c r="U415">
        <v>0</v>
      </c>
      <c r="V415">
        <v>0</v>
      </c>
      <c r="Z415">
        <v>0</v>
      </c>
      <c r="AA415">
        <v>0</v>
      </c>
      <c r="AE415">
        <v>0</v>
      </c>
      <c r="AF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P415" t="s">
        <v>84</v>
      </c>
      <c r="AQ415" t="s">
        <v>85</v>
      </c>
      <c r="AR415">
        <v>0</v>
      </c>
      <c r="AW415">
        <v>0</v>
      </c>
      <c r="AX415" t="s">
        <v>799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V415" t="s">
        <v>1585</v>
      </c>
      <c r="BW415" t="s">
        <v>88</v>
      </c>
    </row>
    <row r="416" spans="1:75" x14ac:dyDescent="0.3">
      <c r="A416">
        <v>415</v>
      </c>
      <c r="B416" t="s">
        <v>1577</v>
      </c>
      <c r="C416" t="s">
        <v>1578</v>
      </c>
      <c r="D416">
        <v>2</v>
      </c>
      <c r="E416" t="s">
        <v>1681</v>
      </c>
      <c r="F416">
        <v>4.8</v>
      </c>
      <c r="G416">
        <v>9</v>
      </c>
      <c r="H416" s="1">
        <v>39480</v>
      </c>
      <c r="I416">
        <v>23</v>
      </c>
      <c r="J416" t="s">
        <v>78</v>
      </c>
      <c r="K416" t="s">
        <v>1682</v>
      </c>
      <c r="L416" t="s">
        <v>1660</v>
      </c>
      <c r="M416" t="s">
        <v>1683</v>
      </c>
      <c r="N416" t="s">
        <v>1684</v>
      </c>
      <c r="O416" t="s">
        <v>1685</v>
      </c>
      <c r="P416">
        <v>1</v>
      </c>
      <c r="Q416">
        <v>13</v>
      </c>
      <c r="U416">
        <v>0</v>
      </c>
      <c r="V416">
        <v>0</v>
      </c>
      <c r="Z416">
        <v>0</v>
      </c>
      <c r="AA416">
        <v>0</v>
      </c>
      <c r="AE416">
        <v>0</v>
      </c>
      <c r="AF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P416" t="s">
        <v>84</v>
      </c>
      <c r="AQ416" t="s">
        <v>85</v>
      </c>
      <c r="AR416">
        <v>1</v>
      </c>
      <c r="AW416">
        <v>0</v>
      </c>
      <c r="AX416" t="s">
        <v>799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V416" t="s">
        <v>1585</v>
      </c>
      <c r="BW416" t="s">
        <v>88</v>
      </c>
    </row>
    <row r="417" spans="1:75" x14ac:dyDescent="0.3">
      <c r="A417">
        <v>416</v>
      </c>
      <c r="B417" t="s">
        <v>1577</v>
      </c>
      <c r="C417" t="s">
        <v>1578</v>
      </c>
      <c r="D417">
        <v>2</v>
      </c>
      <c r="E417" t="s">
        <v>1686</v>
      </c>
      <c r="F417">
        <v>4.5999999999999996</v>
      </c>
      <c r="G417">
        <v>9</v>
      </c>
      <c r="H417" s="1">
        <v>39494</v>
      </c>
      <c r="I417">
        <v>23</v>
      </c>
      <c r="J417" t="s">
        <v>78</v>
      </c>
      <c r="K417" t="s">
        <v>1687</v>
      </c>
      <c r="L417" t="s">
        <v>261</v>
      </c>
      <c r="M417" t="s">
        <v>1688</v>
      </c>
      <c r="N417" t="s">
        <v>1689</v>
      </c>
      <c r="O417" t="s">
        <v>1636</v>
      </c>
      <c r="P417">
        <v>1</v>
      </c>
      <c r="Q417">
        <v>9</v>
      </c>
      <c r="U417">
        <v>0</v>
      </c>
      <c r="V417">
        <v>0</v>
      </c>
      <c r="Z417">
        <v>0</v>
      </c>
      <c r="AA417">
        <v>0</v>
      </c>
      <c r="AE417">
        <v>0</v>
      </c>
      <c r="AF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P417" t="s">
        <v>84</v>
      </c>
      <c r="AQ417" t="s">
        <v>85</v>
      </c>
      <c r="AR417">
        <v>0</v>
      </c>
      <c r="AW417">
        <v>0</v>
      </c>
      <c r="AX417" t="s">
        <v>799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V417" t="s">
        <v>1585</v>
      </c>
      <c r="BW417" t="s">
        <v>88</v>
      </c>
    </row>
    <row r="418" spans="1:75" x14ac:dyDescent="0.3">
      <c r="A418">
        <v>417</v>
      </c>
      <c r="B418" t="s">
        <v>1577</v>
      </c>
      <c r="C418" t="s">
        <v>1578</v>
      </c>
      <c r="D418">
        <v>2</v>
      </c>
      <c r="E418" t="s">
        <v>1690</v>
      </c>
      <c r="F418">
        <v>6.2</v>
      </c>
      <c r="G418">
        <v>13</v>
      </c>
      <c r="H418" s="1">
        <v>39501</v>
      </c>
      <c r="I418">
        <v>23</v>
      </c>
      <c r="J418" t="s">
        <v>78</v>
      </c>
      <c r="K418" t="s">
        <v>1691</v>
      </c>
      <c r="L418" t="s">
        <v>261</v>
      </c>
      <c r="M418" t="s">
        <v>1692</v>
      </c>
      <c r="N418" t="s">
        <v>1693</v>
      </c>
      <c r="O418" t="s">
        <v>1694</v>
      </c>
      <c r="P418">
        <v>1</v>
      </c>
      <c r="Q418">
        <v>9</v>
      </c>
      <c r="U418">
        <v>0</v>
      </c>
      <c r="V418">
        <v>0</v>
      </c>
      <c r="Z418">
        <v>0</v>
      </c>
      <c r="AA418">
        <v>0</v>
      </c>
      <c r="AE418">
        <v>0</v>
      </c>
      <c r="AF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P418" t="s">
        <v>116</v>
      </c>
      <c r="AQ418" t="s">
        <v>431</v>
      </c>
      <c r="AR418">
        <v>0</v>
      </c>
      <c r="AW418">
        <v>0</v>
      </c>
      <c r="AX418" t="s">
        <v>799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V418" t="s">
        <v>1585</v>
      </c>
      <c r="BW418" t="s">
        <v>88</v>
      </c>
    </row>
    <row r="419" spans="1:75" x14ac:dyDescent="0.3">
      <c r="A419">
        <v>418</v>
      </c>
      <c r="B419" t="s">
        <v>1577</v>
      </c>
      <c r="C419" t="s">
        <v>1578</v>
      </c>
      <c r="D419">
        <v>2</v>
      </c>
      <c r="E419" t="s">
        <v>1695</v>
      </c>
      <c r="F419">
        <v>5.0999999999999996</v>
      </c>
      <c r="G419">
        <v>9</v>
      </c>
      <c r="H419" s="1">
        <v>39515</v>
      </c>
      <c r="I419">
        <v>23</v>
      </c>
      <c r="J419" t="s">
        <v>78</v>
      </c>
      <c r="K419" t="s">
        <v>1696</v>
      </c>
      <c r="L419" t="s">
        <v>340</v>
      </c>
      <c r="M419" t="s">
        <v>1697</v>
      </c>
      <c r="N419" t="s">
        <v>1698</v>
      </c>
      <c r="O419" t="s">
        <v>1699</v>
      </c>
      <c r="P419">
        <v>1</v>
      </c>
      <c r="Q419">
        <v>8</v>
      </c>
      <c r="U419">
        <v>0</v>
      </c>
      <c r="V419">
        <v>0</v>
      </c>
      <c r="Z419">
        <v>0</v>
      </c>
      <c r="AA419">
        <v>0</v>
      </c>
      <c r="AE419">
        <v>0</v>
      </c>
      <c r="AF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P419" t="s">
        <v>84</v>
      </c>
      <c r="AQ419" t="s">
        <v>85</v>
      </c>
      <c r="AR419">
        <v>0</v>
      </c>
      <c r="AW419">
        <v>0</v>
      </c>
      <c r="AX419" t="s">
        <v>799</v>
      </c>
      <c r="BA419">
        <v>0</v>
      </c>
      <c r="BB419">
        <v>3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16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V419" t="s">
        <v>1585</v>
      </c>
      <c r="BW419" t="s">
        <v>88</v>
      </c>
    </row>
    <row r="420" spans="1:75" x14ac:dyDescent="0.3">
      <c r="A420">
        <v>419</v>
      </c>
      <c r="B420" t="s">
        <v>1577</v>
      </c>
      <c r="C420" t="s">
        <v>1578</v>
      </c>
      <c r="D420">
        <v>2</v>
      </c>
      <c r="E420" t="s">
        <v>1700</v>
      </c>
      <c r="F420">
        <v>5.8</v>
      </c>
      <c r="G420">
        <v>9</v>
      </c>
      <c r="H420" s="1">
        <v>39522</v>
      </c>
      <c r="I420">
        <v>23</v>
      </c>
      <c r="J420" t="s">
        <v>78</v>
      </c>
      <c r="K420" t="s">
        <v>1701</v>
      </c>
      <c r="L420" t="s">
        <v>1677</v>
      </c>
      <c r="M420" t="s">
        <v>1702</v>
      </c>
      <c r="N420" t="s">
        <v>1703</v>
      </c>
      <c r="O420" t="s">
        <v>1704</v>
      </c>
      <c r="P420">
        <v>1</v>
      </c>
      <c r="Q420">
        <v>12</v>
      </c>
      <c r="U420">
        <v>0</v>
      </c>
      <c r="V420">
        <v>0</v>
      </c>
      <c r="Z420">
        <v>0</v>
      </c>
      <c r="AA420">
        <v>0</v>
      </c>
      <c r="AE420">
        <v>0</v>
      </c>
      <c r="AF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 t="s">
        <v>84</v>
      </c>
      <c r="AQ420" t="s">
        <v>85</v>
      </c>
      <c r="AR420">
        <v>0</v>
      </c>
      <c r="AW420">
        <v>0</v>
      </c>
      <c r="AX420" t="s">
        <v>799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V420" t="s">
        <v>1585</v>
      </c>
      <c r="BW420" t="s">
        <v>88</v>
      </c>
    </row>
    <row r="421" spans="1:75" x14ac:dyDescent="0.3">
      <c r="A421">
        <v>420</v>
      </c>
      <c r="B421" t="s">
        <v>1301</v>
      </c>
      <c r="C421" t="s">
        <v>1301</v>
      </c>
      <c r="D421" t="s">
        <v>691</v>
      </c>
      <c r="E421" t="s">
        <v>1705</v>
      </c>
      <c r="F421">
        <v>6.4</v>
      </c>
      <c r="G421">
        <v>2285</v>
      </c>
      <c r="H421" s="1">
        <v>39729</v>
      </c>
      <c r="I421">
        <v>74</v>
      </c>
      <c r="J421" t="s">
        <v>691</v>
      </c>
      <c r="K421" t="s">
        <v>1706</v>
      </c>
      <c r="L421" t="s">
        <v>1083</v>
      </c>
      <c r="M421" t="s">
        <v>1707</v>
      </c>
      <c r="N421" t="s">
        <v>1708</v>
      </c>
      <c r="O421" t="s">
        <v>1709</v>
      </c>
      <c r="P421">
        <v>1</v>
      </c>
      <c r="Q421">
        <v>6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 t="s">
        <v>84</v>
      </c>
      <c r="AQ421" t="s">
        <v>85</v>
      </c>
      <c r="AR421">
        <v>11</v>
      </c>
      <c r="AW421">
        <v>0</v>
      </c>
      <c r="AX421" t="s">
        <v>799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0</v>
      </c>
      <c r="BI421">
        <v>0</v>
      </c>
      <c r="BJ421">
        <v>14</v>
      </c>
      <c r="BK421">
        <v>1</v>
      </c>
      <c r="BL421">
        <v>0</v>
      </c>
      <c r="BM421">
        <v>7</v>
      </c>
      <c r="BN421">
        <v>0</v>
      </c>
      <c r="BO421">
        <v>0</v>
      </c>
      <c r="BP421">
        <v>0</v>
      </c>
      <c r="BQ421">
        <v>0</v>
      </c>
      <c r="BR421">
        <v>0</v>
      </c>
      <c r="BS421" t="s">
        <v>88</v>
      </c>
      <c r="BT421" t="s">
        <v>1330</v>
      </c>
      <c r="BU421" t="s">
        <v>1363</v>
      </c>
      <c r="BV421" t="s">
        <v>91</v>
      </c>
      <c r="BW421" t="s">
        <v>88</v>
      </c>
    </row>
    <row r="422" spans="1:75" x14ac:dyDescent="0.3">
      <c r="A422">
        <v>421</v>
      </c>
      <c r="B422" t="s">
        <v>1301</v>
      </c>
      <c r="C422" t="s">
        <v>1301</v>
      </c>
      <c r="D422" t="s">
        <v>691</v>
      </c>
      <c r="E422" t="s">
        <v>1710</v>
      </c>
      <c r="F422">
        <v>6.5</v>
      </c>
      <c r="G422">
        <v>2182</v>
      </c>
      <c r="H422" s="1">
        <v>39910</v>
      </c>
      <c r="I422">
        <v>75</v>
      </c>
      <c r="J422" t="s">
        <v>691</v>
      </c>
      <c r="K422" t="s">
        <v>1711</v>
      </c>
      <c r="L422" t="s">
        <v>167</v>
      </c>
      <c r="M422" t="s">
        <v>1712</v>
      </c>
      <c r="N422" t="s">
        <v>1713</v>
      </c>
      <c r="O422" t="s">
        <v>164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 t="s">
        <v>84</v>
      </c>
      <c r="AQ422" t="s">
        <v>469</v>
      </c>
      <c r="AR422">
        <v>10</v>
      </c>
      <c r="AS422">
        <v>0</v>
      </c>
      <c r="AT422">
        <v>0</v>
      </c>
      <c r="AU422" t="s">
        <v>1714</v>
      </c>
      <c r="AV422" t="s">
        <v>1715</v>
      </c>
      <c r="AW422">
        <v>3</v>
      </c>
      <c r="AX422" t="s">
        <v>799</v>
      </c>
      <c r="AY422" t="s">
        <v>392</v>
      </c>
      <c r="BA422">
        <v>0</v>
      </c>
      <c r="BB422">
        <v>10</v>
      </c>
      <c r="BC422">
        <v>0</v>
      </c>
      <c r="BD422">
        <v>1</v>
      </c>
      <c r="BE422">
        <v>0</v>
      </c>
      <c r="BF422">
        <v>2</v>
      </c>
      <c r="BG422">
        <v>3</v>
      </c>
      <c r="BH422">
        <v>1</v>
      </c>
      <c r="BI422">
        <v>0</v>
      </c>
      <c r="BJ422">
        <v>12</v>
      </c>
      <c r="BK422">
        <v>0</v>
      </c>
      <c r="BL422">
        <v>0</v>
      </c>
      <c r="BM422">
        <v>3</v>
      </c>
      <c r="BN422">
        <v>0</v>
      </c>
      <c r="BO422">
        <v>0</v>
      </c>
      <c r="BP422">
        <v>0</v>
      </c>
      <c r="BQ422">
        <v>0</v>
      </c>
      <c r="BR422">
        <v>0</v>
      </c>
      <c r="BS422" t="s">
        <v>88</v>
      </c>
      <c r="BT422" t="s">
        <v>1330</v>
      </c>
      <c r="BU422" t="s">
        <v>1363</v>
      </c>
      <c r="BV422" t="s">
        <v>91</v>
      </c>
      <c r="BW422" t="s">
        <v>88</v>
      </c>
    </row>
    <row r="423" spans="1:75" x14ac:dyDescent="0.3">
      <c r="A423">
        <v>422</v>
      </c>
      <c r="B423" t="s">
        <v>1301</v>
      </c>
      <c r="C423" t="s">
        <v>1295</v>
      </c>
      <c r="D423" t="s">
        <v>691</v>
      </c>
      <c r="E423" t="s">
        <v>1716</v>
      </c>
      <c r="F423">
        <v>5.3</v>
      </c>
      <c r="G423">
        <v>5805</v>
      </c>
      <c r="H423" s="1">
        <v>40069</v>
      </c>
      <c r="I423">
        <v>82</v>
      </c>
      <c r="J423" t="s">
        <v>691</v>
      </c>
      <c r="K423" t="s">
        <v>1717</v>
      </c>
      <c r="L423" t="s">
        <v>1089</v>
      </c>
      <c r="M423" t="s">
        <v>1718</v>
      </c>
      <c r="N423" t="s">
        <v>1719</v>
      </c>
      <c r="O423" t="s">
        <v>151</v>
      </c>
      <c r="P423">
        <v>1</v>
      </c>
      <c r="Q423">
        <v>3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 t="s">
        <v>84</v>
      </c>
      <c r="AQ423" t="s">
        <v>1469</v>
      </c>
      <c r="AR423">
        <v>6</v>
      </c>
      <c r="AS423">
        <v>0</v>
      </c>
      <c r="AT423">
        <v>1</v>
      </c>
      <c r="AU423" t="s">
        <v>1720</v>
      </c>
      <c r="AV423" t="s">
        <v>80</v>
      </c>
      <c r="AW423">
        <v>1</v>
      </c>
      <c r="AX423" t="s">
        <v>103</v>
      </c>
      <c r="AY423" t="s">
        <v>392</v>
      </c>
      <c r="AZ423" t="s">
        <v>154</v>
      </c>
      <c r="BA423">
        <v>0</v>
      </c>
      <c r="BB423">
        <v>1</v>
      </c>
      <c r="BC423">
        <v>2</v>
      </c>
      <c r="BD423">
        <v>0</v>
      </c>
      <c r="BE423">
        <v>0</v>
      </c>
      <c r="BF423">
        <v>0</v>
      </c>
      <c r="BG423">
        <v>7</v>
      </c>
      <c r="BH423">
        <v>1</v>
      </c>
      <c r="BI423">
        <v>0</v>
      </c>
      <c r="BJ423">
        <v>3</v>
      </c>
      <c r="BK423">
        <v>1</v>
      </c>
      <c r="BL423">
        <v>2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 t="s">
        <v>1721</v>
      </c>
      <c r="BT423" t="s">
        <v>1722</v>
      </c>
      <c r="BU423" t="s">
        <v>1723</v>
      </c>
      <c r="BV423" t="s">
        <v>1724</v>
      </c>
      <c r="BW423" t="s">
        <v>88</v>
      </c>
    </row>
    <row r="424" spans="1:75" x14ac:dyDescent="0.3">
      <c r="A424">
        <v>423</v>
      </c>
      <c r="B424" t="s">
        <v>1301</v>
      </c>
      <c r="C424" t="s">
        <v>1301</v>
      </c>
      <c r="D424" t="s">
        <v>691</v>
      </c>
      <c r="E424" t="s">
        <v>1725</v>
      </c>
      <c r="F424">
        <v>7.1</v>
      </c>
      <c r="G424">
        <v>2009</v>
      </c>
      <c r="H424" s="1">
        <v>40225</v>
      </c>
      <c r="I424">
        <v>76</v>
      </c>
      <c r="J424" t="s">
        <v>691</v>
      </c>
      <c r="K424" t="s">
        <v>1726</v>
      </c>
      <c r="L424" t="s">
        <v>162</v>
      </c>
      <c r="M424" t="s">
        <v>311</v>
      </c>
      <c r="N424" t="s">
        <v>1727</v>
      </c>
      <c r="O424" t="s">
        <v>1727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P424" t="s">
        <v>144</v>
      </c>
      <c r="AQ424" t="s">
        <v>85</v>
      </c>
      <c r="AR424">
        <v>6</v>
      </c>
      <c r="AS424">
        <v>0</v>
      </c>
      <c r="AT424">
        <v>0</v>
      </c>
      <c r="AU424" t="s">
        <v>1728</v>
      </c>
      <c r="AV424" t="s">
        <v>148</v>
      </c>
      <c r="AW424">
        <v>3</v>
      </c>
      <c r="AX424" t="s">
        <v>118</v>
      </c>
      <c r="BA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0</v>
      </c>
      <c r="BI424">
        <v>0</v>
      </c>
      <c r="BJ424">
        <v>3</v>
      </c>
      <c r="BK424">
        <v>0</v>
      </c>
      <c r="BL424">
        <v>0</v>
      </c>
      <c r="BM424">
        <v>2</v>
      </c>
      <c r="BN424">
        <v>0</v>
      </c>
      <c r="BO424">
        <v>0</v>
      </c>
      <c r="BP424">
        <v>0</v>
      </c>
      <c r="BQ424">
        <v>0</v>
      </c>
      <c r="BR424">
        <v>0</v>
      </c>
      <c r="BS424" t="s">
        <v>88</v>
      </c>
      <c r="BT424" t="s">
        <v>1330</v>
      </c>
      <c r="BU424" t="s">
        <v>1363</v>
      </c>
      <c r="BV424" t="s">
        <v>1346</v>
      </c>
      <c r="BW424" t="s">
        <v>88</v>
      </c>
    </row>
    <row r="425" spans="1:75" x14ac:dyDescent="0.3">
      <c r="A425">
        <v>424</v>
      </c>
      <c r="B425" t="s">
        <v>1729</v>
      </c>
      <c r="C425" t="s">
        <v>1295</v>
      </c>
      <c r="D425">
        <v>1</v>
      </c>
      <c r="E425" t="s">
        <v>1730</v>
      </c>
      <c r="F425">
        <v>7.9</v>
      </c>
      <c r="G425">
        <v>337</v>
      </c>
      <c r="H425" s="1">
        <v>40273</v>
      </c>
      <c r="I425">
        <v>23</v>
      </c>
      <c r="J425" t="s">
        <v>78</v>
      </c>
      <c r="K425" t="s">
        <v>1731</v>
      </c>
      <c r="L425" t="s">
        <v>80</v>
      </c>
      <c r="M425" t="s">
        <v>81</v>
      </c>
      <c r="N425" t="s">
        <v>883</v>
      </c>
      <c r="O425" t="s">
        <v>1732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 t="s">
        <v>84</v>
      </c>
      <c r="AQ425" t="s">
        <v>109</v>
      </c>
      <c r="AR425">
        <v>2</v>
      </c>
      <c r="AS425">
        <v>0</v>
      </c>
      <c r="AT425">
        <v>1</v>
      </c>
      <c r="AU425" t="s">
        <v>1733</v>
      </c>
      <c r="AV425" t="s">
        <v>80</v>
      </c>
      <c r="AW425">
        <v>1</v>
      </c>
      <c r="AX425" t="s">
        <v>87</v>
      </c>
      <c r="AY425" t="s">
        <v>392</v>
      </c>
      <c r="AZ425" t="s">
        <v>1734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 t="s">
        <v>88</v>
      </c>
      <c r="BT425" t="s">
        <v>1330</v>
      </c>
      <c r="BU425" t="s">
        <v>1363</v>
      </c>
      <c r="BV425" t="s">
        <v>1346</v>
      </c>
      <c r="BW425" t="s">
        <v>88</v>
      </c>
    </row>
    <row r="426" spans="1:75" x14ac:dyDescent="0.3">
      <c r="A426">
        <v>425</v>
      </c>
      <c r="B426" t="s">
        <v>1729</v>
      </c>
      <c r="C426" t="s">
        <v>1295</v>
      </c>
      <c r="D426">
        <v>1</v>
      </c>
      <c r="E426" t="s">
        <v>1735</v>
      </c>
      <c r="F426">
        <v>7.8</v>
      </c>
      <c r="G426">
        <v>304</v>
      </c>
      <c r="H426" s="1">
        <v>40378</v>
      </c>
      <c r="I426">
        <v>23</v>
      </c>
      <c r="J426" t="s">
        <v>78</v>
      </c>
      <c r="K426" t="s">
        <v>1736</v>
      </c>
      <c r="L426" t="s">
        <v>413</v>
      </c>
      <c r="M426" t="s">
        <v>546</v>
      </c>
      <c r="N426" t="s">
        <v>1737</v>
      </c>
      <c r="O426" t="s">
        <v>1738</v>
      </c>
      <c r="P426">
        <v>0</v>
      </c>
      <c r="Q426">
        <v>3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 t="s">
        <v>165</v>
      </c>
      <c r="AQ426" t="s">
        <v>109</v>
      </c>
      <c r="AR426">
        <v>3</v>
      </c>
      <c r="AS426">
        <v>0</v>
      </c>
      <c r="AT426">
        <v>1</v>
      </c>
      <c r="AU426" t="s">
        <v>1739</v>
      </c>
      <c r="AV426" t="s">
        <v>413</v>
      </c>
      <c r="AW426">
        <v>3</v>
      </c>
      <c r="AX426" t="s">
        <v>140</v>
      </c>
      <c r="AY426" t="s">
        <v>1740</v>
      </c>
      <c r="AZ426" t="s">
        <v>1741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 t="s">
        <v>88</v>
      </c>
      <c r="BT426" t="s">
        <v>1330</v>
      </c>
      <c r="BU426" t="s">
        <v>1363</v>
      </c>
      <c r="BV426" t="s">
        <v>1346</v>
      </c>
      <c r="BW426" t="s">
        <v>88</v>
      </c>
    </row>
    <row r="427" spans="1:75" x14ac:dyDescent="0.3">
      <c r="A427">
        <v>426</v>
      </c>
      <c r="B427" t="s">
        <v>1729</v>
      </c>
      <c r="C427" t="s">
        <v>1295</v>
      </c>
      <c r="D427">
        <v>1</v>
      </c>
      <c r="E427" t="s">
        <v>1742</v>
      </c>
      <c r="F427">
        <v>7.7</v>
      </c>
      <c r="G427">
        <v>267</v>
      </c>
      <c r="H427" s="1">
        <v>40385</v>
      </c>
      <c r="I427">
        <v>23</v>
      </c>
      <c r="J427" t="s">
        <v>78</v>
      </c>
      <c r="K427" t="s">
        <v>1743</v>
      </c>
      <c r="L427" t="s">
        <v>80</v>
      </c>
      <c r="M427" t="s">
        <v>81</v>
      </c>
      <c r="N427" t="s">
        <v>1744</v>
      </c>
      <c r="O427" t="s">
        <v>1744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 t="s">
        <v>84</v>
      </c>
      <c r="AQ427" t="s">
        <v>109</v>
      </c>
      <c r="AR427">
        <v>2</v>
      </c>
      <c r="AS427">
        <v>0</v>
      </c>
      <c r="AT427">
        <v>1</v>
      </c>
      <c r="AU427" t="s">
        <v>1745</v>
      </c>
      <c r="AV427" t="s">
        <v>80</v>
      </c>
      <c r="AW427">
        <v>1</v>
      </c>
      <c r="AX427" t="s">
        <v>87</v>
      </c>
      <c r="AY427" t="s">
        <v>1746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1</v>
      </c>
      <c r="BJ427">
        <v>1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 t="s">
        <v>88</v>
      </c>
      <c r="BT427" t="s">
        <v>1330</v>
      </c>
      <c r="BU427" t="s">
        <v>1363</v>
      </c>
      <c r="BV427" t="s">
        <v>1346</v>
      </c>
      <c r="BW427" t="s">
        <v>88</v>
      </c>
    </row>
    <row r="428" spans="1:75" x14ac:dyDescent="0.3">
      <c r="A428">
        <v>427</v>
      </c>
      <c r="B428" t="s">
        <v>1729</v>
      </c>
      <c r="C428" t="s">
        <v>1295</v>
      </c>
      <c r="D428">
        <v>1</v>
      </c>
      <c r="E428" t="s">
        <v>1747</v>
      </c>
      <c r="F428">
        <v>7.7</v>
      </c>
      <c r="G428">
        <v>255</v>
      </c>
      <c r="H428" s="1">
        <v>40392</v>
      </c>
      <c r="I428">
        <v>22</v>
      </c>
      <c r="J428" t="s">
        <v>78</v>
      </c>
      <c r="K428" t="s">
        <v>1748</v>
      </c>
      <c r="L428" t="s">
        <v>80</v>
      </c>
      <c r="M428" t="s">
        <v>125</v>
      </c>
      <c r="N428" t="s">
        <v>132</v>
      </c>
      <c r="O428" t="s">
        <v>1749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 t="s">
        <v>97</v>
      </c>
      <c r="AQ428" t="s">
        <v>109</v>
      </c>
      <c r="AR428">
        <v>2</v>
      </c>
      <c r="AS428">
        <v>0</v>
      </c>
      <c r="AT428">
        <v>1</v>
      </c>
      <c r="AU428" t="s">
        <v>1750</v>
      </c>
      <c r="AV428" t="s">
        <v>80</v>
      </c>
      <c r="AW428">
        <v>1</v>
      </c>
      <c r="AX428" t="s">
        <v>118</v>
      </c>
      <c r="AY428" t="s">
        <v>1751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2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 t="s">
        <v>88</v>
      </c>
      <c r="BT428" t="s">
        <v>1330</v>
      </c>
      <c r="BU428" t="s">
        <v>1363</v>
      </c>
      <c r="BV428" t="s">
        <v>1346</v>
      </c>
      <c r="BW428" t="s">
        <v>88</v>
      </c>
    </row>
    <row r="429" spans="1:75" x14ac:dyDescent="0.3">
      <c r="A429">
        <v>428</v>
      </c>
      <c r="B429" t="s">
        <v>1729</v>
      </c>
      <c r="C429" t="s">
        <v>1295</v>
      </c>
      <c r="D429">
        <v>1</v>
      </c>
      <c r="E429" t="s">
        <v>1752</v>
      </c>
      <c r="F429">
        <v>8</v>
      </c>
      <c r="G429">
        <v>254</v>
      </c>
      <c r="H429" s="1">
        <v>40399</v>
      </c>
      <c r="I429">
        <v>22</v>
      </c>
      <c r="J429" t="s">
        <v>78</v>
      </c>
      <c r="K429" t="s">
        <v>1753</v>
      </c>
      <c r="L429" t="s">
        <v>167</v>
      </c>
      <c r="M429" t="s">
        <v>1754</v>
      </c>
      <c r="N429" t="s">
        <v>1755</v>
      </c>
      <c r="O429" t="s">
        <v>164</v>
      </c>
      <c r="P429">
        <v>0</v>
      </c>
      <c r="Q429">
        <v>2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t="s">
        <v>84</v>
      </c>
      <c r="AQ429" t="s">
        <v>109</v>
      </c>
      <c r="AR429">
        <v>2</v>
      </c>
      <c r="AS429">
        <v>0</v>
      </c>
      <c r="AT429">
        <v>1</v>
      </c>
      <c r="AU429" t="s">
        <v>1756</v>
      </c>
      <c r="AV429" t="s">
        <v>114</v>
      </c>
      <c r="AW429">
        <v>1</v>
      </c>
      <c r="AX429" t="s">
        <v>118</v>
      </c>
      <c r="AY429" t="s">
        <v>1757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 t="s">
        <v>88</v>
      </c>
      <c r="BT429" t="s">
        <v>1330</v>
      </c>
      <c r="BU429" t="s">
        <v>1363</v>
      </c>
      <c r="BV429" t="s">
        <v>1346</v>
      </c>
      <c r="BW429" t="s">
        <v>88</v>
      </c>
    </row>
    <row r="430" spans="1:75" x14ac:dyDescent="0.3">
      <c r="A430">
        <v>429</v>
      </c>
      <c r="B430" t="s">
        <v>1729</v>
      </c>
      <c r="C430" t="s">
        <v>1295</v>
      </c>
      <c r="D430">
        <v>1</v>
      </c>
      <c r="E430" t="s">
        <v>1758</v>
      </c>
      <c r="F430">
        <v>8.5</v>
      </c>
      <c r="G430">
        <v>263</v>
      </c>
      <c r="H430" s="1">
        <v>40406</v>
      </c>
      <c r="I430">
        <v>23</v>
      </c>
      <c r="J430" t="s">
        <v>78</v>
      </c>
      <c r="K430" t="s">
        <v>1759</v>
      </c>
      <c r="L430" t="s">
        <v>114</v>
      </c>
      <c r="M430" t="s">
        <v>95</v>
      </c>
      <c r="N430" t="s">
        <v>95</v>
      </c>
      <c r="O430" t="s">
        <v>96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 t="s">
        <v>84</v>
      </c>
      <c r="AQ430" t="s">
        <v>109</v>
      </c>
      <c r="AR430">
        <v>1</v>
      </c>
      <c r="AS430">
        <v>0</v>
      </c>
      <c r="AT430">
        <v>1</v>
      </c>
      <c r="AU430" t="s">
        <v>1760</v>
      </c>
      <c r="AV430" t="s">
        <v>114</v>
      </c>
      <c r="AW430">
        <v>1</v>
      </c>
      <c r="AX430" t="s">
        <v>118</v>
      </c>
      <c r="AY430" t="s">
        <v>1761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2</v>
      </c>
      <c r="BH430">
        <v>0</v>
      </c>
      <c r="BI430">
        <v>0</v>
      </c>
      <c r="BJ430">
        <v>2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 t="s">
        <v>88</v>
      </c>
      <c r="BT430" t="s">
        <v>1330</v>
      </c>
      <c r="BU430" t="s">
        <v>1363</v>
      </c>
      <c r="BV430" t="s">
        <v>1346</v>
      </c>
      <c r="BW430" t="s">
        <v>88</v>
      </c>
    </row>
    <row r="431" spans="1:75" x14ac:dyDescent="0.3">
      <c r="A431">
        <v>430</v>
      </c>
      <c r="B431" t="s">
        <v>1729</v>
      </c>
      <c r="C431" t="s">
        <v>1295</v>
      </c>
      <c r="D431">
        <v>1</v>
      </c>
      <c r="E431" t="s">
        <v>1762</v>
      </c>
      <c r="F431">
        <v>8.1999999999999993</v>
      </c>
      <c r="G431">
        <v>256</v>
      </c>
      <c r="H431" s="1">
        <v>40413</v>
      </c>
      <c r="I431">
        <v>23</v>
      </c>
      <c r="J431" t="s">
        <v>78</v>
      </c>
      <c r="K431" t="s">
        <v>100</v>
      </c>
      <c r="L431" t="s">
        <v>80</v>
      </c>
      <c r="M431" t="s">
        <v>95</v>
      </c>
      <c r="N431" t="s">
        <v>100</v>
      </c>
      <c r="O431" t="s">
        <v>96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 t="s">
        <v>84</v>
      </c>
      <c r="AQ431" t="s">
        <v>109</v>
      </c>
      <c r="AR431">
        <v>2</v>
      </c>
      <c r="AS431">
        <v>0</v>
      </c>
      <c r="AT431">
        <v>1</v>
      </c>
      <c r="AU431" t="s">
        <v>1763</v>
      </c>
      <c r="AV431" t="s">
        <v>80</v>
      </c>
      <c r="AW431">
        <v>1</v>
      </c>
      <c r="AX431" t="s">
        <v>118</v>
      </c>
      <c r="AY431" t="s">
        <v>1764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1</v>
      </c>
      <c r="BR431">
        <v>0</v>
      </c>
      <c r="BS431" t="s">
        <v>88</v>
      </c>
      <c r="BT431" t="s">
        <v>1330</v>
      </c>
      <c r="BU431" t="s">
        <v>1363</v>
      </c>
      <c r="BV431" t="s">
        <v>1346</v>
      </c>
      <c r="BW431" t="s">
        <v>88</v>
      </c>
    </row>
    <row r="432" spans="1:75" x14ac:dyDescent="0.3">
      <c r="A432">
        <v>431</v>
      </c>
      <c r="B432" t="s">
        <v>1729</v>
      </c>
      <c r="C432" t="s">
        <v>1295</v>
      </c>
      <c r="D432">
        <v>1</v>
      </c>
      <c r="E432" t="s">
        <v>1765</v>
      </c>
      <c r="F432">
        <v>7.8</v>
      </c>
      <c r="G432">
        <v>229</v>
      </c>
      <c r="H432" s="1">
        <v>40420</v>
      </c>
      <c r="I432">
        <v>23</v>
      </c>
      <c r="J432" t="s">
        <v>78</v>
      </c>
      <c r="K432" t="s">
        <v>1766</v>
      </c>
      <c r="L432" t="s">
        <v>80</v>
      </c>
      <c r="M432" t="s">
        <v>331</v>
      </c>
      <c r="N432" t="s">
        <v>1766</v>
      </c>
      <c r="O432" t="s">
        <v>96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 t="s">
        <v>144</v>
      </c>
      <c r="AQ432" t="s">
        <v>109</v>
      </c>
      <c r="AR432">
        <v>3</v>
      </c>
      <c r="AS432">
        <v>0</v>
      </c>
      <c r="AT432">
        <v>1</v>
      </c>
      <c r="AU432" t="s">
        <v>1767</v>
      </c>
      <c r="AV432" t="s">
        <v>80</v>
      </c>
      <c r="AW432">
        <v>1</v>
      </c>
      <c r="AX432" t="s">
        <v>118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 t="s">
        <v>88</v>
      </c>
      <c r="BT432" t="s">
        <v>1330</v>
      </c>
      <c r="BU432" t="s">
        <v>1363</v>
      </c>
      <c r="BV432" t="s">
        <v>1346</v>
      </c>
      <c r="BW432" t="s">
        <v>88</v>
      </c>
    </row>
    <row r="433" spans="1:75" x14ac:dyDescent="0.3">
      <c r="A433">
        <v>432</v>
      </c>
      <c r="B433" t="s">
        <v>1729</v>
      </c>
      <c r="C433" t="s">
        <v>1295</v>
      </c>
      <c r="D433">
        <v>1</v>
      </c>
      <c r="E433" t="s">
        <v>1768</v>
      </c>
      <c r="F433">
        <v>7.6</v>
      </c>
      <c r="G433">
        <v>221</v>
      </c>
      <c r="H433" s="1">
        <v>40428</v>
      </c>
      <c r="I433">
        <v>23</v>
      </c>
      <c r="J433" t="s">
        <v>78</v>
      </c>
      <c r="K433" t="s">
        <v>1769</v>
      </c>
      <c r="L433" t="s">
        <v>167</v>
      </c>
      <c r="M433" t="s">
        <v>269</v>
      </c>
      <c r="N433" t="s">
        <v>353</v>
      </c>
      <c r="O433" t="s">
        <v>950</v>
      </c>
      <c r="P433">
        <v>0</v>
      </c>
      <c r="Q433">
        <v>2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 t="s">
        <v>84</v>
      </c>
      <c r="AQ433" t="s">
        <v>109</v>
      </c>
      <c r="AR433">
        <v>3</v>
      </c>
      <c r="AS433">
        <v>0</v>
      </c>
      <c r="AT433">
        <v>1</v>
      </c>
      <c r="AU433" t="s">
        <v>1770</v>
      </c>
      <c r="AV433" t="s">
        <v>167</v>
      </c>
      <c r="AW433">
        <v>2</v>
      </c>
      <c r="AX433" t="s">
        <v>118</v>
      </c>
      <c r="AY433" t="s">
        <v>1771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4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 t="s">
        <v>88</v>
      </c>
      <c r="BT433" t="s">
        <v>1330</v>
      </c>
      <c r="BU433" t="s">
        <v>1363</v>
      </c>
      <c r="BV433" t="s">
        <v>1346</v>
      </c>
      <c r="BW433" t="s">
        <v>88</v>
      </c>
    </row>
    <row r="434" spans="1:75" x14ac:dyDescent="0.3">
      <c r="A434">
        <v>433</v>
      </c>
      <c r="B434" t="s">
        <v>1301</v>
      </c>
      <c r="C434" t="s">
        <v>1301</v>
      </c>
      <c r="D434" t="s">
        <v>691</v>
      </c>
      <c r="E434" t="s">
        <v>1772</v>
      </c>
      <c r="F434">
        <v>7.3</v>
      </c>
      <c r="G434">
        <v>2566</v>
      </c>
      <c r="H434" s="1">
        <v>40435</v>
      </c>
      <c r="I434">
        <v>72</v>
      </c>
      <c r="J434" t="s">
        <v>691</v>
      </c>
      <c r="K434" t="s">
        <v>1773</v>
      </c>
      <c r="L434" t="s">
        <v>1089</v>
      </c>
      <c r="M434" t="s">
        <v>1774</v>
      </c>
      <c r="N434" t="s">
        <v>1775</v>
      </c>
      <c r="O434" t="s">
        <v>1776</v>
      </c>
      <c r="P434">
        <v>0</v>
      </c>
      <c r="Q434">
        <v>3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t="s">
        <v>144</v>
      </c>
      <c r="AQ434" t="s">
        <v>85</v>
      </c>
      <c r="AR434">
        <v>8</v>
      </c>
      <c r="AS434">
        <v>0</v>
      </c>
      <c r="AT434">
        <v>1</v>
      </c>
      <c r="AU434" t="s">
        <v>1777</v>
      </c>
      <c r="AV434" t="s">
        <v>167</v>
      </c>
      <c r="AW434">
        <v>2</v>
      </c>
      <c r="AX434" t="s">
        <v>103</v>
      </c>
      <c r="AY434" t="s">
        <v>392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2</v>
      </c>
      <c r="BN434">
        <v>0</v>
      </c>
      <c r="BO434">
        <v>0</v>
      </c>
      <c r="BP434">
        <v>0</v>
      </c>
      <c r="BQ434">
        <v>0</v>
      </c>
      <c r="BR434">
        <v>0</v>
      </c>
      <c r="BS434" t="s">
        <v>88</v>
      </c>
      <c r="BT434" t="s">
        <v>1330</v>
      </c>
      <c r="BU434" t="s">
        <v>1363</v>
      </c>
      <c r="BV434" t="s">
        <v>1346</v>
      </c>
      <c r="BW434" t="s">
        <v>88</v>
      </c>
    </row>
    <row r="435" spans="1:75" x14ac:dyDescent="0.3">
      <c r="A435">
        <v>434</v>
      </c>
      <c r="B435" t="s">
        <v>1729</v>
      </c>
      <c r="C435" t="s">
        <v>1295</v>
      </c>
      <c r="D435">
        <v>1</v>
      </c>
      <c r="E435" t="s">
        <v>1778</v>
      </c>
      <c r="F435">
        <v>8.1999999999999993</v>
      </c>
      <c r="G435">
        <v>235</v>
      </c>
      <c r="H435" s="1">
        <v>40455</v>
      </c>
      <c r="I435">
        <v>23</v>
      </c>
      <c r="J435" t="s">
        <v>78</v>
      </c>
      <c r="K435" t="s">
        <v>1779</v>
      </c>
      <c r="L435" t="s">
        <v>80</v>
      </c>
      <c r="M435" t="s">
        <v>131</v>
      </c>
      <c r="N435" t="s">
        <v>133</v>
      </c>
      <c r="O435" t="s">
        <v>836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 t="s">
        <v>84</v>
      </c>
      <c r="AQ435" t="s">
        <v>109</v>
      </c>
      <c r="AR435">
        <v>3</v>
      </c>
      <c r="AS435">
        <v>0</v>
      </c>
      <c r="AT435">
        <v>1</v>
      </c>
      <c r="AU435" t="s">
        <v>1780</v>
      </c>
      <c r="AV435" t="s">
        <v>114</v>
      </c>
      <c r="AW435">
        <v>1</v>
      </c>
      <c r="AX435" t="s">
        <v>118</v>
      </c>
      <c r="AY435" t="s">
        <v>1781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2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 t="s">
        <v>88</v>
      </c>
      <c r="BT435" t="s">
        <v>1330</v>
      </c>
      <c r="BU435" t="s">
        <v>1363</v>
      </c>
      <c r="BV435" t="s">
        <v>1346</v>
      </c>
      <c r="BW435" t="s">
        <v>88</v>
      </c>
    </row>
    <row r="436" spans="1:75" x14ac:dyDescent="0.3">
      <c r="A436">
        <v>435</v>
      </c>
      <c r="B436" t="s">
        <v>1729</v>
      </c>
      <c r="C436" t="s">
        <v>1295</v>
      </c>
      <c r="D436">
        <v>1</v>
      </c>
      <c r="E436" t="s">
        <v>1782</v>
      </c>
      <c r="F436">
        <v>8.1</v>
      </c>
      <c r="G436">
        <v>225</v>
      </c>
      <c r="H436" s="1">
        <v>40462</v>
      </c>
      <c r="I436">
        <v>22</v>
      </c>
      <c r="J436" t="s">
        <v>78</v>
      </c>
      <c r="K436" t="s">
        <v>472</v>
      </c>
      <c r="L436" t="s">
        <v>114</v>
      </c>
      <c r="M436" t="s">
        <v>157</v>
      </c>
      <c r="N436" t="s">
        <v>472</v>
      </c>
      <c r="O436" t="s">
        <v>96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 t="s">
        <v>84</v>
      </c>
      <c r="AQ436" t="s">
        <v>109</v>
      </c>
      <c r="AR436">
        <v>3</v>
      </c>
      <c r="AS436">
        <v>0</v>
      </c>
      <c r="AT436">
        <v>1</v>
      </c>
      <c r="AU436" t="s">
        <v>1783</v>
      </c>
      <c r="AV436" t="s">
        <v>114</v>
      </c>
      <c r="AW436">
        <v>1</v>
      </c>
      <c r="AX436" t="s">
        <v>87</v>
      </c>
      <c r="AY436" t="s">
        <v>1784</v>
      </c>
      <c r="BA436">
        <v>0</v>
      </c>
      <c r="BB436">
        <v>0</v>
      </c>
      <c r="BC436">
        <v>1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 t="s">
        <v>88</v>
      </c>
      <c r="BT436" t="s">
        <v>1330</v>
      </c>
      <c r="BU436" t="s">
        <v>1363</v>
      </c>
      <c r="BV436" t="s">
        <v>1346</v>
      </c>
      <c r="BW436" t="s">
        <v>88</v>
      </c>
    </row>
    <row r="437" spans="1:75" x14ac:dyDescent="0.3">
      <c r="A437">
        <v>436</v>
      </c>
      <c r="B437" t="s">
        <v>1729</v>
      </c>
      <c r="C437" t="s">
        <v>1295</v>
      </c>
      <c r="D437">
        <v>1</v>
      </c>
      <c r="E437" t="s">
        <v>1785</v>
      </c>
      <c r="F437">
        <v>8.4</v>
      </c>
      <c r="G437">
        <v>246</v>
      </c>
      <c r="H437" s="1">
        <v>40469</v>
      </c>
      <c r="I437">
        <v>22</v>
      </c>
      <c r="J437" t="s">
        <v>78</v>
      </c>
      <c r="K437" t="s">
        <v>1786</v>
      </c>
      <c r="L437" t="s">
        <v>80</v>
      </c>
      <c r="M437" t="s">
        <v>174</v>
      </c>
      <c r="N437" t="s">
        <v>132</v>
      </c>
      <c r="O437" t="s">
        <v>592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P437" t="s">
        <v>84</v>
      </c>
      <c r="AQ437" t="s">
        <v>109</v>
      </c>
      <c r="AR437">
        <v>5</v>
      </c>
      <c r="AS437">
        <v>0</v>
      </c>
      <c r="AT437">
        <v>1</v>
      </c>
      <c r="AU437" t="s">
        <v>1787</v>
      </c>
      <c r="AV437" t="s">
        <v>80</v>
      </c>
      <c r="AW437">
        <v>1</v>
      </c>
      <c r="AX437" t="s">
        <v>118</v>
      </c>
      <c r="BA437">
        <v>0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 t="s">
        <v>88</v>
      </c>
      <c r="BT437" t="s">
        <v>1330</v>
      </c>
      <c r="BU437" t="s">
        <v>1363</v>
      </c>
      <c r="BV437" t="s">
        <v>1346</v>
      </c>
      <c r="BW437" t="s">
        <v>88</v>
      </c>
    </row>
    <row r="438" spans="1:75" x14ac:dyDescent="0.3">
      <c r="A438">
        <v>437</v>
      </c>
      <c r="B438" t="s">
        <v>1729</v>
      </c>
      <c r="C438" t="s">
        <v>1295</v>
      </c>
      <c r="D438">
        <v>1</v>
      </c>
      <c r="E438" t="s">
        <v>1788</v>
      </c>
      <c r="F438">
        <v>8</v>
      </c>
      <c r="G438">
        <v>224</v>
      </c>
      <c r="H438" s="1">
        <v>40476</v>
      </c>
      <c r="I438">
        <v>22</v>
      </c>
      <c r="J438" t="s">
        <v>78</v>
      </c>
      <c r="K438" t="s">
        <v>1789</v>
      </c>
      <c r="L438" t="s">
        <v>80</v>
      </c>
      <c r="M438" t="s">
        <v>125</v>
      </c>
      <c r="N438" t="s">
        <v>507</v>
      </c>
      <c r="O438" t="s">
        <v>1790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P438" t="s">
        <v>84</v>
      </c>
      <c r="AQ438" t="s">
        <v>109</v>
      </c>
      <c r="AR438">
        <v>5</v>
      </c>
      <c r="AS438">
        <v>0</v>
      </c>
      <c r="AT438">
        <v>1</v>
      </c>
      <c r="AU438" t="s">
        <v>1791</v>
      </c>
      <c r="AV438" t="s">
        <v>114</v>
      </c>
      <c r="AW438">
        <v>1</v>
      </c>
      <c r="AX438" t="s">
        <v>266</v>
      </c>
      <c r="AY438" t="s">
        <v>1792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 t="s">
        <v>88</v>
      </c>
      <c r="BT438" t="s">
        <v>1330</v>
      </c>
      <c r="BU438" t="s">
        <v>1363</v>
      </c>
      <c r="BV438" t="s">
        <v>1346</v>
      </c>
      <c r="BW438" t="s">
        <v>88</v>
      </c>
    </row>
    <row r="439" spans="1:75" x14ac:dyDescent="0.3">
      <c r="A439">
        <v>438</v>
      </c>
      <c r="B439" t="s">
        <v>1301</v>
      </c>
      <c r="C439" t="s">
        <v>1295</v>
      </c>
      <c r="D439" t="s">
        <v>691</v>
      </c>
      <c r="E439" t="s">
        <v>1793</v>
      </c>
      <c r="F439">
        <v>4.9000000000000004</v>
      </c>
      <c r="G439">
        <v>4081</v>
      </c>
      <c r="H439" s="1">
        <v>40603</v>
      </c>
      <c r="I439">
        <v>81</v>
      </c>
      <c r="J439" t="s">
        <v>691</v>
      </c>
      <c r="K439" t="s">
        <v>1794</v>
      </c>
      <c r="L439" t="s">
        <v>214</v>
      </c>
      <c r="M439" t="s">
        <v>816</v>
      </c>
      <c r="N439" t="s">
        <v>1795</v>
      </c>
      <c r="O439" t="s">
        <v>300</v>
      </c>
      <c r="P439">
        <v>1</v>
      </c>
      <c r="Q439">
        <v>2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P439" t="s">
        <v>84</v>
      </c>
      <c r="AQ439" t="s">
        <v>1469</v>
      </c>
      <c r="AR439">
        <v>4</v>
      </c>
      <c r="AW439">
        <v>0</v>
      </c>
      <c r="AX439" t="s">
        <v>799</v>
      </c>
      <c r="AY439" t="s">
        <v>392</v>
      </c>
      <c r="AZ439" t="s">
        <v>1796</v>
      </c>
      <c r="BA439">
        <v>1</v>
      </c>
      <c r="BB439">
        <v>0</v>
      </c>
      <c r="BC439">
        <v>2</v>
      </c>
      <c r="BD439">
        <v>0</v>
      </c>
      <c r="BE439">
        <v>0</v>
      </c>
      <c r="BF439">
        <v>0</v>
      </c>
      <c r="BG439">
        <v>3</v>
      </c>
      <c r="BH439">
        <v>1</v>
      </c>
      <c r="BI439">
        <v>0</v>
      </c>
      <c r="BJ439">
        <v>4</v>
      </c>
      <c r="BK439">
        <v>1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 t="s">
        <v>1721</v>
      </c>
      <c r="BT439" t="s">
        <v>1722</v>
      </c>
      <c r="BU439" t="s">
        <v>1723</v>
      </c>
      <c r="BV439" t="s">
        <v>1724</v>
      </c>
      <c r="BW439" t="s">
        <v>88</v>
      </c>
    </row>
    <row r="440" spans="1:75" x14ac:dyDescent="0.3">
      <c r="A440">
        <v>439</v>
      </c>
      <c r="B440" t="s">
        <v>1729</v>
      </c>
      <c r="C440" t="s">
        <v>1295</v>
      </c>
      <c r="D440">
        <v>1</v>
      </c>
      <c r="E440" t="s">
        <v>1797</v>
      </c>
      <c r="F440">
        <v>8.1999999999999993</v>
      </c>
      <c r="G440">
        <v>254</v>
      </c>
      <c r="H440" s="1">
        <v>40666</v>
      </c>
      <c r="I440">
        <v>22</v>
      </c>
      <c r="J440" t="s">
        <v>78</v>
      </c>
      <c r="K440" t="s">
        <v>1798</v>
      </c>
      <c r="L440" t="s">
        <v>80</v>
      </c>
      <c r="M440" t="s">
        <v>157</v>
      </c>
      <c r="N440" t="s">
        <v>665</v>
      </c>
      <c r="O440" t="s">
        <v>96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0</v>
      </c>
      <c r="AP440" t="s">
        <v>84</v>
      </c>
      <c r="AQ440" t="s">
        <v>109</v>
      </c>
      <c r="AR440">
        <v>6</v>
      </c>
      <c r="AS440">
        <v>0</v>
      </c>
      <c r="AT440">
        <v>0</v>
      </c>
      <c r="AU440" t="s">
        <v>1799</v>
      </c>
      <c r="AV440" t="s">
        <v>80</v>
      </c>
      <c r="AW440">
        <v>1</v>
      </c>
      <c r="AX440" t="s">
        <v>754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 t="s">
        <v>88</v>
      </c>
      <c r="BT440" t="s">
        <v>1330</v>
      </c>
      <c r="BU440" t="s">
        <v>1363</v>
      </c>
      <c r="BV440" t="s">
        <v>1346</v>
      </c>
      <c r="BW440" t="s">
        <v>88</v>
      </c>
    </row>
    <row r="441" spans="1:75" x14ac:dyDescent="0.3">
      <c r="A441">
        <v>440</v>
      </c>
      <c r="B441" t="s">
        <v>1729</v>
      </c>
      <c r="C441" t="s">
        <v>1295</v>
      </c>
      <c r="D441">
        <v>1</v>
      </c>
      <c r="E441" t="s">
        <v>1800</v>
      </c>
      <c r="F441">
        <v>7.7</v>
      </c>
      <c r="G441">
        <v>221</v>
      </c>
      <c r="H441" s="1">
        <v>40673</v>
      </c>
      <c r="I441">
        <v>22</v>
      </c>
      <c r="J441" t="s">
        <v>78</v>
      </c>
      <c r="K441" t="s">
        <v>1801</v>
      </c>
      <c r="L441" t="s">
        <v>80</v>
      </c>
      <c r="M441" t="s">
        <v>331</v>
      </c>
      <c r="N441" t="s">
        <v>1802</v>
      </c>
      <c r="O441" t="s">
        <v>1802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P441" t="s">
        <v>84</v>
      </c>
      <c r="AQ441" t="s">
        <v>109</v>
      </c>
      <c r="AR441">
        <v>6</v>
      </c>
      <c r="AS441">
        <v>1</v>
      </c>
      <c r="AT441">
        <v>1</v>
      </c>
      <c r="AU441" t="s">
        <v>1803</v>
      </c>
      <c r="AV441" t="s">
        <v>80</v>
      </c>
      <c r="AW441">
        <v>1</v>
      </c>
      <c r="AX441" t="s">
        <v>118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 t="s">
        <v>88</v>
      </c>
      <c r="BT441" t="s">
        <v>1330</v>
      </c>
      <c r="BU441" t="s">
        <v>1363</v>
      </c>
      <c r="BV441" t="s">
        <v>1346</v>
      </c>
      <c r="BW441" t="s">
        <v>88</v>
      </c>
    </row>
    <row r="442" spans="1:75" x14ac:dyDescent="0.3">
      <c r="A442">
        <v>441</v>
      </c>
      <c r="B442" t="s">
        <v>1729</v>
      </c>
      <c r="C442" t="s">
        <v>1295</v>
      </c>
      <c r="D442">
        <v>1</v>
      </c>
      <c r="E442" t="s">
        <v>1804</v>
      </c>
      <c r="F442">
        <v>8.1999999999999993</v>
      </c>
      <c r="G442">
        <v>228</v>
      </c>
      <c r="H442" s="1">
        <v>40680</v>
      </c>
      <c r="I442">
        <v>21</v>
      </c>
      <c r="J442" t="s">
        <v>78</v>
      </c>
      <c r="K442" t="s">
        <v>1805</v>
      </c>
      <c r="L442" t="s">
        <v>114</v>
      </c>
      <c r="M442" t="s">
        <v>331</v>
      </c>
      <c r="N442" t="s">
        <v>138</v>
      </c>
      <c r="O442" t="s">
        <v>96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 t="s">
        <v>84</v>
      </c>
      <c r="AQ442" t="s">
        <v>109</v>
      </c>
      <c r="AR442">
        <v>1</v>
      </c>
      <c r="AS442">
        <v>0</v>
      </c>
      <c r="AT442">
        <v>1</v>
      </c>
      <c r="AU442" t="s">
        <v>1806</v>
      </c>
      <c r="AV442" t="s">
        <v>114</v>
      </c>
      <c r="AW442">
        <v>1</v>
      </c>
      <c r="AX442" t="s">
        <v>118</v>
      </c>
      <c r="AY442" t="s">
        <v>1807</v>
      </c>
      <c r="BA442">
        <v>0</v>
      </c>
      <c r="BC442">
        <v>0</v>
      </c>
      <c r="BD442">
        <v>0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 t="s">
        <v>88</v>
      </c>
      <c r="BT442" t="s">
        <v>1330</v>
      </c>
      <c r="BU442" t="s">
        <v>1363</v>
      </c>
      <c r="BV442" t="s">
        <v>1346</v>
      </c>
      <c r="BW442" t="s">
        <v>88</v>
      </c>
    </row>
    <row r="443" spans="1:75" x14ac:dyDescent="0.3">
      <c r="A443">
        <v>442</v>
      </c>
      <c r="B443" t="s">
        <v>1729</v>
      </c>
      <c r="C443" t="s">
        <v>1295</v>
      </c>
      <c r="D443">
        <v>1</v>
      </c>
      <c r="E443" t="s">
        <v>1808</v>
      </c>
      <c r="F443">
        <v>8.8000000000000007</v>
      </c>
      <c r="G443">
        <v>250</v>
      </c>
      <c r="H443" s="1">
        <v>40687</v>
      </c>
      <c r="I443">
        <v>22</v>
      </c>
      <c r="J443" t="s">
        <v>78</v>
      </c>
      <c r="K443" t="s">
        <v>1809</v>
      </c>
      <c r="L443" t="s">
        <v>80</v>
      </c>
      <c r="M443" t="s">
        <v>106</v>
      </c>
      <c r="N443" t="s">
        <v>1810</v>
      </c>
      <c r="O443" t="s">
        <v>96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 t="s">
        <v>84</v>
      </c>
      <c r="AQ443" t="s">
        <v>109</v>
      </c>
      <c r="AR443">
        <v>0</v>
      </c>
      <c r="AW443">
        <v>0</v>
      </c>
      <c r="AX443" t="s">
        <v>266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 t="s">
        <v>88</v>
      </c>
      <c r="BT443" t="s">
        <v>1330</v>
      </c>
      <c r="BU443" t="s">
        <v>1363</v>
      </c>
      <c r="BV443" t="s">
        <v>1346</v>
      </c>
      <c r="BW443" t="s">
        <v>88</v>
      </c>
    </row>
    <row r="444" spans="1:75" x14ac:dyDescent="0.3">
      <c r="A444">
        <v>443</v>
      </c>
      <c r="B444" t="s">
        <v>1729</v>
      </c>
      <c r="C444" t="s">
        <v>1295</v>
      </c>
      <c r="D444">
        <v>1</v>
      </c>
      <c r="E444" t="s">
        <v>1811</v>
      </c>
      <c r="F444">
        <v>8.1999999999999993</v>
      </c>
      <c r="G444">
        <v>211</v>
      </c>
      <c r="H444" s="1">
        <v>40694</v>
      </c>
      <c r="I444">
        <v>22</v>
      </c>
      <c r="J444" t="s">
        <v>78</v>
      </c>
      <c r="K444" t="s">
        <v>1812</v>
      </c>
      <c r="L444" t="s">
        <v>80</v>
      </c>
      <c r="M444" t="s">
        <v>533</v>
      </c>
      <c r="N444" t="s">
        <v>1813</v>
      </c>
      <c r="O444" t="s">
        <v>96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 t="s">
        <v>84</v>
      </c>
      <c r="AQ444" t="s">
        <v>109</v>
      </c>
      <c r="AR444">
        <v>3</v>
      </c>
      <c r="AS444">
        <v>0</v>
      </c>
      <c r="AT444">
        <v>1</v>
      </c>
      <c r="AU444" t="s">
        <v>1814</v>
      </c>
      <c r="AV444" t="s">
        <v>162</v>
      </c>
      <c r="AW444">
        <v>2</v>
      </c>
      <c r="AX444" t="s">
        <v>87</v>
      </c>
      <c r="AY444" t="s">
        <v>1815</v>
      </c>
      <c r="BA444">
        <v>0</v>
      </c>
      <c r="BB444">
        <v>1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 t="s">
        <v>88</v>
      </c>
      <c r="BT444" t="s">
        <v>1330</v>
      </c>
      <c r="BU444" t="s">
        <v>1363</v>
      </c>
      <c r="BV444" t="s">
        <v>1346</v>
      </c>
      <c r="BW444" t="s">
        <v>88</v>
      </c>
    </row>
    <row r="445" spans="1:75" x14ac:dyDescent="0.3">
      <c r="A445">
        <v>444</v>
      </c>
      <c r="B445" t="s">
        <v>1729</v>
      </c>
      <c r="C445" t="s">
        <v>1295</v>
      </c>
      <c r="D445">
        <v>1</v>
      </c>
      <c r="E445" t="s">
        <v>1816</v>
      </c>
      <c r="F445">
        <v>8.5</v>
      </c>
      <c r="G445">
        <v>227</v>
      </c>
      <c r="H445" s="1">
        <v>40701</v>
      </c>
      <c r="I445">
        <v>22</v>
      </c>
      <c r="J445" t="s">
        <v>78</v>
      </c>
      <c r="K445" t="s">
        <v>1816</v>
      </c>
      <c r="L445" t="s">
        <v>80</v>
      </c>
      <c r="M445" t="s">
        <v>331</v>
      </c>
      <c r="N445" t="s">
        <v>418</v>
      </c>
      <c r="O445" t="s">
        <v>418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 t="s">
        <v>84</v>
      </c>
      <c r="AQ445" t="s">
        <v>109</v>
      </c>
      <c r="AR445">
        <v>3</v>
      </c>
      <c r="AS445">
        <v>0</v>
      </c>
      <c r="AT445">
        <v>1</v>
      </c>
      <c r="AU445" t="s">
        <v>1817</v>
      </c>
      <c r="AV445" t="s">
        <v>80</v>
      </c>
      <c r="AW445">
        <v>1</v>
      </c>
      <c r="AX445" t="s">
        <v>118</v>
      </c>
      <c r="AY445" t="s">
        <v>392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 t="s">
        <v>88</v>
      </c>
      <c r="BT445" t="s">
        <v>1330</v>
      </c>
      <c r="BU445" t="s">
        <v>1363</v>
      </c>
      <c r="BV445" t="s">
        <v>1346</v>
      </c>
      <c r="BW445" t="s">
        <v>88</v>
      </c>
    </row>
    <row r="446" spans="1:75" x14ac:dyDescent="0.3">
      <c r="A446">
        <v>445</v>
      </c>
      <c r="B446" t="s">
        <v>1729</v>
      </c>
      <c r="C446" t="s">
        <v>1295</v>
      </c>
      <c r="D446">
        <v>1</v>
      </c>
      <c r="E446" t="s">
        <v>1818</v>
      </c>
      <c r="F446">
        <v>8.1</v>
      </c>
      <c r="G446">
        <v>203</v>
      </c>
      <c r="H446" s="1">
        <v>40708</v>
      </c>
      <c r="I446">
        <v>23</v>
      </c>
      <c r="J446" t="s">
        <v>78</v>
      </c>
      <c r="K446" t="s">
        <v>1819</v>
      </c>
      <c r="L446" t="s">
        <v>291</v>
      </c>
      <c r="M446" t="s">
        <v>1820</v>
      </c>
      <c r="N446" t="s">
        <v>1821</v>
      </c>
      <c r="O446" t="s">
        <v>1822</v>
      </c>
      <c r="P446">
        <v>0</v>
      </c>
      <c r="Q446">
        <v>4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 t="s">
        <v>84</v>
      </c>
      <c r="AQ446" t="s">
        <v>109</v>
      </c>
      <c r="AR446">
        <v>5</v>
      </c>
      <c r="AS446">
        <v>0</v>
      </c>
      <c r="AT446">
        <v>1</v>
      </c>
      <c r="AU446" t="s">
        <v>1823</v>
      </c>
      <c r="AV446" t="s">
        <v>80</v>
      </c>
      <c r="AW446">
        <v>1</v>
      </c>
      <c r="AX446" t="s">
        <v>111</v>
      </c>
      <c r="AY446" t="s">
        <v>1824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2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 t="s">
        <v>88</v>
      </c>
      <c r="BT446" t="s">
        <v>1330</v>
      </c>
      <c r="BU446" t="s">
        <v>1363</v>
      </c>
      <c r="BV446" t="s">
        <v>1346</v>
      </c>
      <c r="BW446" t="s">
        <v>88</v>
      </c>
    </row>
    <row r="447" spans="1:75" x14ac:dyDescent="0.3">
      <c r="A447">
        <v>446</v>
      </c>
      <c r="B447" t="s">
        <v>1729</v>
      </c>
      <c r="C447" t="s">
        <v>1295</v>
      </c>
      <c r="D447">
        <v>1</v>
      </c>
      <c r="E447" t="s">
        <v>1825</v>
      </c>
      <c r="F447">
        <v>8.1999999999999993</v>
      </c>
      <c r="G447">
        <v>212</v>
      </c>
      <c r="H447" s="1">
        <v>40715</v>
      </c>
      <c r="I447">
        <v>22</v>
      </c>
      <c r="J447" t="s">
        <v>78</v>
      </c>
      <c r="K447" t="s">
        <v>1826</v>
      </c>
      <c r="L447" t="s">
        <v>80</v>
      </c>
      <c r="M447" t="s">
        <v>331</v>
      </c>
      <c r="N447" t="s">
        <v>1826</v>
      </c>
      <c r="O447" t="s">
        <v>1826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P447" t="s">
        <v>84</v>
      </c>
      <c r="AQ447" t="s">
        <v>109</v>
      </c>
      <c r="AR447">
        <v>3</v>
      </c>
      <c r="AS447">
        <v>0</v>
      </c>
      <c r="AT447">
        <v>1</v>
      </c>
      <c r="AU447" t="s">
        <v>1827</v>
      </c>
      <c r="AV447" t="s">
        <v>114</v>
      </c>
      <c r="AW447">
        <v>1</v>
      </c>
      <c r="AX447" t="s">
        <v>118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 t="s">
        <v>88</v>
      </c>
      <c r="BT447" t="s">
        <v>1330</v>
      </c>
      <c r="BU447" t="s">
        <v>1363</v>
      </c>
      <c r="BV447" t="s">
        <v>1346</v>
      </c>
      <c r="BW447" t="s">
        <v>88</v>
      </c>
    </row>
    <row r="448" spans="1:75" x14ac:dyDescent="0.3">
      <c r="A448">
        <v>447</v>
      </c>
      <c r="B448" t="s">
        <v>1729</v>
      </c>
      <c r="C448" t="s">
        <v>1295</v>
      </c>
      <c r="D448">
        <v>1</v>
      </c>
      <c r="E448" t="s">
        <v>1828</v>
      </c>
      <c r="F448">
        <v>8.1</v>
      </c>
      <c r="G448">
        <v>196</v>
      </c>
      <c r="H448" s="1">
        <v>40722</v>
      </c>
      <c r="I448">
        <v>22</v>
      </c>
      <c r="J448" t="s">
        <v>78</v>
      </c>
      <c r="K448" t="s">
        <v>1829</v>
      </c>
      <c r="L448" t="s">
        <v>80</v>
      </c>
      <c r="M448" t="s">
        <v>106</v>
      </c>
      <c r="N448" t="s">
        <v>132</v>
      </c>
      <c r="O448" t="s">
        <v>608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 t="s">
        <v>84</v>
      </c>
      <c r="AQ448" t="s">
        <v>109</v>
      </c>
      <c r="AR448">
        <v>3</v>
      </c>
      <c r="AS448">
        <v>0</v>
      </c>
      <c r="AT448">
        <v>0</v>
      </c>
      <c r="AU448" t="s">
        <v>1830</v>
      </c>
      <c r="AV448" t="s">
        <v>114</v>
      </c>
      <c r="AW448">
        <v>1</v>
      </c>
      <c r="AX448" t="s">
        <v>118</v>
      </c>
      <c r="AY448" t="s">
        <v>1831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 t="s">
        <v>88</v>
      </c>
      <c r="BT448" t="s">
        <v>1330</v>
      </c>
      <c r="BU448" t="s">
        <v>1363</v>
      </c>
      <c r="BV448" t="s">
        <v>1346</v>
      </c>
      <c r="BW448" t="s">
        <v>88</v>
      </c>
    </row>
    <row r="449" spans="1:75" x14ac:dyDescent="0.3">
      <c r="A449">
        <v>448</v>
      </c>
      <c r="B449" t="s">
        <v>1729</v>
      </c>
      <c r="C449" t="s">
        <v>1295</v>
      </c>
      <c r="D449">
        <v>1</v>
      </c>
      <c r="E449" t="s">
        <v>1832</v>
      </c>
      <c r="F449">
        <v>8.6</v>
      </c>
      <c r="G449">
        <v>211</v>
      </c>
      <c r="H449" s="1">
        <v>40729</v>
      </c>
      <c r="I449">
        <v>22</v>
      </c>
      <c r="J449" t="s">
        <v>78</v>
      </c>
      <c r="K449" t="s">
        <v>1833</v>
      </c>
      <c r="L449" t="s">
        <v>80</v>
      </c>
      <c r="M449" t="s">
        <v>95</v>
      </c>
      <c r="N449" t="s">
        <v>1834</v>
      </c>
      <c r="O449" t="s">
        <v>96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 t="s">
        <v>84</v>
      </c>
      <c r="AQ449" t="s">
        <v>109</v>
      </c>
      <c r="AR449">
        <v>2</v>
      </c>
      <c r="AS449">
        <v>1</v>
      </c>
      <c r="AT449">
        <v>1</v>
      </c>
      <c r="AU449" t="s">
        <v>1835</v>
      </c>
      <c r="AV449" t="s">
        <v>80</v>
      </c>
      <c r="AW449">
        <v>1</v>
      </c>
      <c r="AX449" t="s">
        <v>87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2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 t="s">
        <v>88</v>
      </c>
      <c r="BT449" t="s">
        <v>1330</v>
      </c>
      <c r="BU449" t="s">
        <v>1363</v>
      </c>
      <c r="BV449" t="s">
        <v>1346</v>
      </c>
      <c r="BW449" t="s">
        <v>88</v>
      </c>
    </row>
    <row r="450" spans="1:75" x14ac:dyDescent="0.3">
      <c r="A450">
        <v>449</v>
      </c>
      <c r="B450" t="s">
        <v>1729</v>
      </c>
      <c r="C450" t="s">
        <v>1295</v>
      </c>
      <c r="D450">
        <v>1</v>
      </c>
      <c r="E450" t="s">
        <v>1836</v>
      </c>
      <c r="F450">
        <v>8.1999999999999993</v>
      </c>
      <c r="G450">
        <v>194</v>
      </c>
      <c r="H450" s="1">
        <v>40736</v>
      </c>
      <c r="I450">
        <v>22</v>
      </c>
      <c r="J450" t="s">
        <v>78</v>
      </c>
      <c r="K450" t="s">
        <v>1837</v>
      </c>
      <c r="L450" t="s">
        <v>80</v>
      </c>
      <c r="M450" t="s">
        <v>95</v>
      </c>
      <c r="N450" t="s">
        <v>1838</v>
      </c>
      <c r="O450" t="s">
        <v>96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 t="s">
        <v>84</v>
      </c>
      <c r="AQ450" t="s">
        <v>109</v>
      </c>
      <c r="AR450">
        <v>3</v>
      </c>
      <c r="AS450">
        <v>0</v>
      </c>
      <c r="AT450">
        <v>1</v>
      </c>
      <c r="AU450" t="s">
        <v>1839</v>
      </c>
      <c r="AV450" t="s">
        <v>80</v>
      </c>
      <c r="AW450">
        <v>1</v>
      </c>
      <c r="AX450" t="s">
        <v>118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 t="s">
        <v>88</v>
      </c>
      <c r="BT450" t="s">
        <v>1330</v>
      </c>
      <c r="BU450" t="s">
        <v>1363</v>
      </c>
      <c r="BV450" t="s">
        <v>1346</v>
      </c>
      <c r="BW450" t="s">
        <v>88</v>
      </c>
    </row>
    <row r="451" spans="1:75" x14ac:dyDescent="0.3">
      <c r="A451">
        <v>450</v>
      </c>
      <c r="B451" t="s">
        <v>1729</v>
      </c>
      <c r="C451" t="s">
        <v>1295</v>
      </c>
      <c r="D451">
        <v>1</v>
      </c>
      <c r="E451" t="s">
        <v>1840</v>
      </c>
      <c r="F451">
        <v>8.8000000000000007</v>
      </c>
      <c r="G451">
        <v>212</v>
      </c>
      <c r="H451" s="1">
        <v>40743</v>
      </c>
      <c r="I451">
        <v>23</v>
      </c>
      <c r="J451" t="s">
        <v>78</v>
      </c>
      <c r="K451" t="s">
        <v>1841</v>
      </c>
      <c r="L451" t="s">
        <v>114</v>
      </c>
      <c r="M451" t="s">
        <v>157</v>
      </c>
      <c r="N451" t="s">
        <v>1842</v>
      </c>
      <c r="O451" t="s">
        <v>96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0</v>
      </c>
      <c r="AO451">
        <v>0</v>
      </c>
      <c r="AP451" t="s">
        <v>84</v>
      </c>
      <c r="AQ451" t="s">
        <v>109</v>
      </c>
      <c r="AR451">
        <v>3</v>
      </c>
      <c r="AS451">
        <v>1</v>
      </c>
      <c r="AT451">
        <v>1</v>
      </c>
      <c r="AU451" t="s">
        <v>1760</v>
      </c>
      <c r="AV451" t="s">
        <v>114</v>
      </c>
      <c r="AW451">
        <v>1</v>
      </c>
      <c r="AX451" t="s">
        <v>87</v>
      </c>
      <c r="AY451" t="s">
        <v>1843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2</v>
      </c>
      <c r="BH451">
        <v>0</v>
      </c>
      <c r="BI451">
        <v>0</v>
      </c>
      <c r="BJ451">
        <v>2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 t="s">
        <v>88</v>
      </c>
      <c r="BT451" t="s">
        <v>1330</v>
      </c>
      <c r="BU451" t="s">
        <v>1363</v>
      </c>
      <c r="BV451" t="s">
        <v>1346</v>
      </c>
      <c r="BW451" t="s">
        <v>88</v>
      </c>
    </row>
    <row r="452" spans="1:75" x14ac:dyDescent="0.3">
      <c r="A452">
        <v>451</v>
      </c>
      <c r="B452" t="s">
        <v>1729</v>
      </c>
      <c r="C452" t="s">
        <v>1295</v>
      </c>
      <c r="D452">
        <v>1</v>
      </c>
      <c r="E452" t="s">
        <v>1844</v>
      </c>
      <c r="F452">
        <v>9.1999999999999993</v>
      </c>
      <c r="G452">
        <v>272</v>
      </c>
      <c r="H452" s="1">
        <v>40750</v>
      </c>
      <c r="I452">
        <v>23</v>
      </c>
      <c r="J452" t="s">
        <v>78</v>
      </c>
      <c r="K452" t="s">
        <v>1845</v>
      </c>
      <c r="L452" t="s">
        <v>80</v>
      </c>
      <c r="M452" t="s">
        <v>106</v>
      </c>
      <c r="N452" t="s">
        <v>132</v>
      </c>
      <c r="O452" t="s">
        <v>564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P452" t="s">
        <v>84</v>
      </c>
      <c r="AQ452" t="s">
        <v>109</v>
      </c>
      <c r="AR452">
        <v>3</v>
      </c>
      <c r="AS452">
        <v>0</v>
      </c>
      <c r="AT452">
        <v>1</v>
      </c>
      <c r="AU452" t="s">
        <v>1846</v>
      </c>
      <c r="AV452" t="s">
        <v>80</v>
      </c>
      <c r="AW452">
        <v>1</v>
      </c>
      <c r="AX452" t="s">
        <v>87</v>
      </c>
      <c r="AY452" t="s">
        <v>1847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 t="s">
        <v>88</v>
      </c>
      <c r="BT452" t="s">
        <v>1330</v>
      </c>
      <c r="BU452" t="s">
        <v>1363</v>
      </c>
      <c r="BV452" t="s">
        <v>1346</v>
      </c>
      <c r="BW452" t="s">
        <v>88</v>
      </c>
    </row>
    <row r="453" spans="1:75" x14ac:dyDescent="0.3">
      <c r="A453">
        <v>452</v>
      </c>
      <c r="B453" t="s">
        <v>1301</v>
      </c>
      <c r="C453" t="s">
        <v>1301</v>
      </c>
      <c r="D453" t="s">
        <v>691</v>
      </c>
      <c r="E453" t="s">
        <v>1848</v>
      </c>
      <c r="F453">
        <v>6.8</v>
      </c>
      <c r="G453">
        <v>1899</v>
      </c>
      <c r="H453" s="1">
        <v>40792</v>
      </c>
      <c r="I453">
        <v>77</v>
      </c>
      <c r="J453" t="s">
        <v>691</v>
      </c>
      <c r="K453" t="s">
        <v>1849</v>
      </c>
      <c r="L453" t="s">
        <v>167</v>
      </c>
      <c r="M453" t="s">
        <v>1850</v>
      </c>
      <c r="N453" t="s">
        <v>1500</v>
      </c>
      <c r="O453" t="s">
        <v>1851</v>
      </c>
      <c r="P453">
        <v>0</v>
      </c>
      <c r="Q453">
        <v>2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 t="s">
        <v>116</v>
      </c>
      <c r="AQ453" t="s">
        <v>85</v>
      </c>
      <c r="AR453">
        <v>7</v>
      </c>
      <c r="AS453">
        <v>0</v>
      </c>
      <c r="AT453">
        <v>1</v>
      </c>
      <c r="AU453" t="s">
        <v>1852</v>
      </c>
      <c r="AV453" t="s">
        <v>1853</v>
      </c>
      <c r="AW453">
        <v>5</v>
      </c>
      <c r="AX453" t="s">
        <v>111</v>
      </c>
      <c r="AY453" t="s">
        <v>392</v>
      </c>
      <c r="BA453">
        <v>0</v>
      </c>
      <c r="BB453">
        <v>1</v>
      </c>
      <c r="BC453">
        <v>0</v>
      </c>
      <c r="BD453">
        <v>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</v>
      </c>
      <c r="BK453">
        <v>0</v>
      </c>
      <c r="BL453">
        <v>0</v>
      </c>
      <c r="BM453">
        <v>2</v>
      </c>
      <c r="BN453">
        <v>0</v>
      </c>
      <c r="BO453">
        <v>0</v>
      </c>
      <c r="BP453">
        <v>0</v>
      </c>
      <c r="BQ453">
        <v>0</v>
      </c>
      <c r="BR453">
        <v>0</v>
      </c>
      <c r="BS453" t="s">
        <v>88</v>
      </c>
      <c r="BT453" t="s">
        <v>1330</v>
      </c>
      <c r="BU453" t="s">
        <v>1363</v>
      </c>
      <c r="BV453" t="s">
        <v>1346</v>
      </c>
      <c r="BW453" t="s">
        <v>88</v>
      </c>
    </row>
    <row r="454" spans="1:75" x14ac:dyDescent="0.3">
      <c r="A454">
        <v>453</v>
      </c>
      <c r="B454" t="s">
        <v>1301</v>
      </c>
      <c r="C454" t="s">
        <v>1301</v>
      </c>
      <c r="D454" t="s">
        <v>691</v>
      </c>
      <c r="E454" t="s">
        <v>1854</v>
      </c>
      <c r="F454">
        <v>6.5</v>
      </c>
      <c r="G454">
        <v>1573</v>
      </c>
      <c r="H454" s="1">
        <v>40981</v>
      </c>
      <c r="I454">
        <v>78</v>
      </c>
      <c r="J454" t="s">
        <v>691</v>
      </c>
      <c r="K454" t="s">
        <v>1855</v>
      </c>
      <c r="L454" t="s">
        <v>80</v>
      </c>
      <c r="M454" t="s">
        <v>157</v>
      </c>
      <c r="N454" t="s">
        <v>472</v>
      </c>
      <c r="O454" t="s">
        <v>96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 t="s">
        <v>165</v>
      </c>
      <c r="AQ454" t="s">
        <v>588</v>
      </c>
      <c r="AR454">
        <v>7</v>
      </c>
      <c r="AS454">
        <v>0</v>
      </c>
      <c r="AT454">
        <v>1</v>
      </c>
      <c r="AU454" t="s">
        <v>1856</v>
      </c>
      <c r="AV454" t="s">
        <v>167</v>
      </c>
      <c r="AW454">
        <v>2</v>
      </c>
      <c r="AX454" t="s">
        <v>118</v>
      </c>
      <c r="AY454" t="s">
        <v>1784</v>
      </c>
      <c r="BA454">
        <v>1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2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 t="s">
        <v>88</v>
      </c>
      <c r="BT454" t="s">
        <v>1330</v>
      </c>
      <c r="BU454" t="s">
        <v>1363</v>
      </c>
      <c r="BV454" t="s">
        <v>1346</v>
      </c>
      <c r="BW454" t="s">
        <v>88</v>
      </c>
    </row>
    <row r="455" spans="1:75" x14ac:dyDescent="0.3">
      <c r="A455">
        <v>454</v>
      </c>
      <c r="B455" t="s">
        <v>1301</v>
      </c>
      <c r="C455" t="s">
        <v>1301</v>
      </c>
      <c r="D455" t="s">
        <v>1145</v>
      </c>
      <c r="E455" t="s">
        <v>1857</v>
      </c>
      <c r="F455">
        <v>6.9</v>
      </c>
      <c r="G455">
        <v>195</v>
      </c>
      <c r="H455" s="1">
        <v>41107</v>
      </c>
      <c r="I455">
        <v>23</v>
      </c>
      <c r="J455" t="s">
        <v>78</v>
      </c>
      <c r="K455" t="s">
        <v>1858</v>
      </c>
      <c r="L455" t="s">
        <v>80</v>
      </c>
      <c r="M455" t="s">
        <v>81</v>
      </c>
      <c r="N455" t="s">
        <v>226</v>
      </c>
      <c r="O455" t="s">
        <v>96</v>
      </c>
      <c r="P455">
        <v>0</v>
      </c>
      <c r="Q455">
        <v>1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P455" t="s">
        <v>84</v>
      </c>
      <c r="AQ455" t="s">
        <v>475</v>
      </c>
      <c r="AR455">
        <v>4</v>
      </c>
      <c r="AS455">
        <v>0</v>
      </c>
      <c r="AT455">
        <v>1</v>
      </c>
      <c r="AU455" t="s">
        <v>1859</v>
      </c>
      <c r="AV455" t="s">
        <v>80</v>
      </c>
      <c r="AW455">
        <v>1</v>
      </c>
      <c r="AX455" t="s">
        <v>118</v>
      </c>
      <c r="AY455" t="s">
        <v>392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 t="s">
        <v>88</v>
      </c>
      <c r="BT455" t="s">
        <v>1330</v>
      </c>
      <c r="BU455" t="s">
        <v>1363</v>
      </c>
      <c r="BV455" t="s">
        <v>1346</v>
      </c>
      <c r="BW455" t="s">
        <v>88</v>
      </c>
    </row>
    <row r="456" spans="1:75" x14ac:dyDescent="0.3">
      <c r="A456">
        <v>455</v>
      </c>
      <c r="B456" t="s">
        <v>1729</v>
      </c>
      <c r="C456" t="s">
        <v>1295</v>
      </c>
      <c r="D456">
        <v>2</v>
      </c>
      <c r="E456" t="s">
        <v>1860</v>
      </c>
      <c r="F456">
        <v>8.5</v>
      </c>
      <c r="G456">
        <v>226</v>
      </c>
      <c r="H456" s="1">
        <v>41120</v>
      </c>
      <c r="I456">
        <v>23</v>
      </c>
      <c r="J456" t="s">
        <v>78</v>
      </c>
      <c r="K456" t="s">
        <v>1861</v>
      </c>
      <c r="L456" t="s">
        <v>80</v>
      </c>
      <c r="M456" t="s">
        <v>602</v>
      </c>
      <c r="N456" t="s">
        <v>143</v>
      </c>
      <c r="O456" t="s">
        <v>96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 t="s">
        <v>84</v>
      </c>
      <c r="AQ456" t="s">
        <v>109</v>
      </c>
      <c r="AR456">
        <v>1</v>
      </c>
      <c r="AW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 t="s">
        <v>88</v>
      </c>
      <c r="BT456" t="s">
        <v>1330</v>
      </c>
      <c r="BU456" t="s">
        <v>1363</v>
      </c>
      <c r="BV456" t="s">
        <v>1346</v>
      </c>
      <c r="BW456" t="s">
        <v>88</v>
      </c>
    </row>
    <row r="457" spans="1:75" x14ac:dyDescent="0.3">
      <c r="A457">
        <v>456</v>
      </c>
      <c r="B457" t="s">
        <v>1729</v>
      </c>
      <c r="C457" t="s">
        <v>1295</v>
      </c>
      <c r="D457">
        <v>2</v>
      </c>
      <c r="E457" t="s">
        <v>1862</v>
      </c>
      <c r="F457">
        <v>7.9</v>
      </c>
      <c r="G457">
        <v>187</v>
      </c>
      <c r="H457" s="1">
        <v>41121</v>
      </c>
      <c r="I457">
        <v>23</v>
      </c>
      <c r="J457" t="s">
        <v>78</v>
      </c>
      <c r="K457" t="s">
        <v>1863</v>
      </c>
      <c r="L457" t="s">
        <v>162</v>
      </c>
      <c r="M457" t="s">
        <v>1864</v>
      </c>
      <c r="N457" t="s">
        <v>1865</v>
      </c>
      <c r="O457" t="s">
        <v>1866</v>
      </c>
      <c r="P457">
        <v>0</v>
      </c>
      <c r="Q457">
        <v>2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 t="s">
        <v>144</v>
      </c>
      <c r="AQ457" t="s">
        <v>109</v>
      </c>
      <c r="AR457">
        <v>2</v>
      </c>
      <c r="AS457">
        <v>0</v>
      </c>
      <c r="AT457">
        <v>1</v>
      </c>
      <c r="AU457" t="s">
        <v>1867</v>
      </c>
      <c r="AV457" t="s">
        <v>80</v>
      </c>
      <c r="AW457">
        <v>1</v>
      </c>
      <c r="AX457" t="s">
        <v>199</v>
      </c>
      <c r="AY457" t="s">
        <v>1868</v>
      </c>
      <c r="AZ457" t="s">
        <v>1869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 t="s">
        <v>88</v>
      </c>
      <c r="BT457" t="s">
        <v>1330</v>
      </c>
      <c r="BU457" t="s">
        <v>1363</v>
      </c>
      <c r="BV457" t="s">
        <v>1346</v>
      </c>
      <c r="BW457" t="s">
        <v>88</v>
      </c>
    </row>
    <row r="458" spans="1:75" x14ac:dyDescent="0.3">
      <c r="A458">
        <v>457</v>
      </c>
      <c r="B458" t="s">
        <v>1729</v>
      </c>
      <c r="C458" t="s">
        <v>1295</v>
      </c>
      <c r="D458">
        <v>2</v>
      </c>
      <c r="E458" t="s">
        <v>1870</v>
      </c>
      <c r="F458">
        <v>8.4</v>
      </c>
      <c r="G458">
        <v>197</v>
      </c>
      <c r="H458" s="1">
        <v>41122</v>
      </c>
      <c r="I458">
        <v>23</v>
      </c>
      <c r="J458" t="s">
        <v>78</v>
      </c>
      <c r="K458" t="s">
        <v>1861</v>
      </c>
      <c r="L458" t="s">
        <v>80</v>
      </c>
      <c r="M458" t="s">
        <v>602</v>
      </c>
      <c r="N458" t="s">
        <v>143</v>
      </c>
      <c r="O458" t="s">
        <v>96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t="s">
        <v>84</v>
      </c>
      <c r="AQ458" t="s">
        <v>109</v>
      </c>
      <c r="AR458">
        <v>2</v>
      </c>
      <c r="AS458">
        <v>0</v>
      </c>
      <c r="AT458">
        <v>1</v>
      </c>
      <c r="AU458" t="s">
        <v>1871</v>
      </c>
      <c r="AV458" t="s">
        <v>80</v>
      </c>
      <c r="AW458">
        <v>1</v>
      </c>
      <c r="AX458" t="s">
        <v>733</v>
      </c>
      <c r="AY458" t="s">
        <v>1872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2</v>
      </c>
      <c r="BK458">
        <v>0</v>
      </c>
      <c r="BL458">
        <v>0</v>
      </c>
      <c r="BM458">
        <v>2</v>
      </c>
      <c r="BN458">
        <v>0</v>
      </c>
      <c r="BO458">
        <v>0</v>
      </c>
      <c r="BP458">
        <v>0</v>
      </c>
      <c r="BQ458">
        <v>0</v>
      </c>
      <c r="BR458">
        <v>0</v>
      </c>
      <c r="BS458" t="s">
        <v>88</v>
      </c>
      <c r="BT458" t="s">
        <v>1330</v>
      </c>
      <c r="BU458" t="s">
        <v>1363</v>
      </c>
      <c r="BV458" t="s">
        <v>1346</v>
      </c>
      <c r="BW458" t="s">
        <v>88</v>
      </c>
    </row>
    <row r="459" spans="1:75" x14ac:dyDescent="0.3">
      <c r="A459">
        <v>458</v>
      </c>
      <c r="B459" t="s">
        <v>1729</v>
      </c>
      <c r="C459" t="s">
        <v>1295</v>
      </c>
      <c r="D459">
        <v>2</v>
      </c>
      <c r="E459" t="s">
        <v>1873</v>
      </c>
      <c r="F459">
        <v>8.1999999999999993</v>
      </c>
      <c r="G459">
        <v>192</v>
      </c>
      <c r="H459" s="1">
        <v>41123</v>
      </c>
      <c r="I459">
        <v>23</v>
      </c>
      <c r="J459" t="s">
        <v>78</v>
      </c>
      <c r="K459" t="s">
        <v>1874</v>
      </c>
      <c r="L459" t="s">
        <v>80</v>
      </c>
      <c r="M459" t="s">
        <v>533</v>
      </c>
      <c r="N459" t="s">
        <v>1813</v>
      </c>
      <c r="O459" t="s">
        <v>96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 t="s">
        <v>84</v>
      </c>
      <c r="AQ459" t="s">
        <v>109</v>
      </c>
      <c r="AR459">
        <v>4</v>
      </c>
      <c r="AS459">
        <v>0</v>
      </c>
      <c r="AT459">
        <v>1</v>
      </c>
      <c r="AU459" t="s">
        <v>1875</v>
      </c>
      <c r="AV459" t="s">
        <v>80</v>
      </c>
      <c r="AW459">
        <v>1</v>
      </c>
      <c r="AX459" t="s">
        <v>118</v>
      </c>
      <c r="AY459" t="s">
        <v>1876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 t="s">
        <v>88</v>
      </c>
      <c r="BT459" t="s">
        <v>1330</v>
      </c>
      <c r="BU459" t="s">
        <v>1363</v>
      </c>
      <c r="BV459" t="s">
        <v>1346</v>
      </c>
      <c r="BW459" t="s">
        <v>88</v>
      </c>
    </row>
    <row r="460" spans="1:75" x14ac:dyDescent="0.3">
      <c r="A460">
        <v>459</v>
      </c>
      <c r="B460" t="s">
        <v>1729</v>
      </c>
      <c r="C460" t="s">
        <v>1295</v>
      </c>
      <c r="D460">
        <v>2</v>
      </c>
      <c r="E460" t="s">
        <v>1877</v>
      </c>
      <c r="F460">
        <v>8.4</v>
      </c>
      <c r="G460">
        <v>188</v>
      </c>
      <c r="H460" s="1">
        <v>41124</v>
      </c>
      <c r="I460">
        <v>23</v>
      </c>
      <c r="J460" t="s">
        <v>78</v>
      </c>
      <c r="K460" t="s">
        <v>1878</v>
      </c>
      <c r="L460" t="s">
        <v>80</v>
      </c>
      <c r="M460" t="s">
        <v>125</v>
      </c>
      <c r="N460" t="s">
        <v>564</v>
      </c>
      <c r="O460" t="s">
        <v>564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 t="s">
        <v>84</v>
      </c>
      <c r="AQ460" t="s">
        <v>109</v>
      </c>
      <c r="AR460">
        <v>3</v>
      </c>
      <c r="AS460">
        <v>0</v>
      </c>
      <c r="AT460">
        <v>1</v>
      </c>
      <c r="AU460" t="s">
        <v>1879</v>
      </c>
      <c r="AV460" t="s">
        <v>80</v>
      </c>
      <c r="AW460">
        <v>1</v>
      </c>
      <c r="AX460" t="s">
        <v>87</v>
      </c>
      <c r="AY460" t="s">
        <v>1880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 t="s">
        <v>88</v>
      </c>
      <c r="BT460" t="s">
        <v>1330</v>
      </c>
      <c r="BU460" t="s">
        <v>1363</v>
      </c>
      <c r="BV460" t="s">
        <v>1346</v>
      </c>
      <c r="BW460" t="s">
        <v>88</v>
      </c>
    </row>
    <row r="461" spans="1:75" x14ac:dyDescent="0.3">
      <c r="A461">
        <v>460</v>
      </c>
      <c r="B461" t="s">
        <v>1729</v>
      </c>
      <c r="C461" t="s">
        <v>1295</v>
      </c>
      <c r="D461">
        <v>2</v>
      </c>
      <c r="E461" t="s">
        <v>1881</v>
      </c>
      <c r="F461">
        <v>7.7</v>
      </c>
      <c r="G461">
        <v>177</v>
      </c>
      <c r="H461" s="1">
        <v>41127</v>
      </c>
      <c r="I461">
        <v>23</v>
      </c>
      <c r="J461" t="s">
        <v>78</v>
      </c>
      <c r="K461" t="s">
        <v>1882</v>
      </c>
      <c r="L461" t="s">
        <v>80</v>
      </c>
      <c r="M461" t="s">
        <v>131</v>
      </c>
      <c r="N461" t="s">
        <v>1883</v>
      </c>
      <c r="O461" t="s">
        <v>1883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 t="s">
        <v>84</v>
      </c>
      <c r="AQ461" t="s">
        <v>109</v>
      </c>
      <c r="AR461">
        <v>6</v>
      </c>
      <c r="AS461">
        <v>0</v>
      </c>
      <c r="AT461">
        <v>1</v>
      </c>
      <c r="AU461" t="s">
        <v>1884</v>
      </c>
      <c r="AV461" t="s">
        <v>80</v>
      </c>
      <c r="AW461">
        <v>1</v>
      </c>
      <c r="AX461" t="s">
        <v>118</v>
      </c>
      <c r="AY461" t="s">
        <v>1885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 t="s">
        <v>88</v>
      </c>
      <c r="BT461" t="s">
        <v>1330</v>
      </c>
      <c r="BU461" t="s">
        <v>1363</v>
      </c>
      <c r="BV461" t="s">
        <v>1346</v>
      </c>
      <c r="BW461" t="s">
        <v>88</v>
      </c>
    </row>
    <row r="462" spans="1:75" x14ac:dyDescent="0.3">
      <c r="A462">
        <v>461</v>
      </c>
      <c r="B462" t="s">
        <v>1729</v>
      </c>
      <c r="C462" t="s">
        <v>1295</v>
      </c>
      <c r="D462">
        <v>2</v>
      </c>
      <c r="E462" t="s">
        <v>1886</v>
      </c>
      <c r="F462">
        <v>8.1999999999999993</v>
      </c>
      <c r="G462">
        <v>172</v>
      </c>
      <c r="H462" s="1">
        <v>41128</v>
      </c>
      <c r="I462">
        <v>22</v>
      </c>
      <c r="J462" t="s">
        <v>78</v>
      </c>
      <c r="K462" t="s">
        <v>1887</v>
      </c>
      <c r="L462" t="s">
        <v>80</v>
      </c>
      <c r="M462" t="s">
        <v>157</v>
      </c>
      <c r="N462" t="s">
        <v>650</v>
      </c>
      <c r="O462" t="s">
        <v>96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P462" t="s">
        <v>176</v>
      </c>
      <c r="AQ462" t="s">
        <v>109</v>
      </c>
      <c r="AR462">
        <v>5</v>
      </c>
      <c r="AS462">
        <v>0</v>
      </c>
      <c r="AT462">
        <v>0</v>
      </c>
      <c r="AU462" t="s">
        <v>1888</v>
      </c>
      <c r="AV462" t="s">
        <v>80</v>
      </c>
      <c r="AW462">
        <v>1</v>
      </c>
      <c r="AX462" t="s">
        <v>111</v>
      </c>
      <c r="AY462" t="s">
        <v>1889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 t="s">
        <v>88</v>
      </c>
      <c r="BT462" t="s">
        <v>1330</v>
      </c>
      <c r="BU462" t="s">
        <v>1363</v>
      </c>
      <c r="BV462" t="s">
        <v>1346</v>
      </c>
      <c r="BW462" t="s">
        <v>88</v>
      </c>
    </row>
    <row r="463" spans="1:75" x14ac:dyDescent="0.3">
      <c r="A463">
        <v>462</v>
      </c>
      <c r="B463" t="s">
        <v>1729</v>
      </c>
      <c r="C463" t="s">
        <v>1295</v>
      </c>
      <c r="D463">
        <v>2</v>
      </c>
      <c r="E463" t="s">
        <v>1890</v>
      </c>
      <c r="F463">
        <v>8.3000000000000007</v>
      </c>
      <c r="G463">
        <v>183</v>
      </c>
      <c r="H463" s="1">
        <v>41129</v>
      </c>
      <c r="I463">
        <v>23</v>
      </c>
      <c r="J463" t="s">
        <v>78</v>
      </c>
      <c r="K463" t="s">
        <v>1891</v>
      </c>
      <c r="L463" t="s">
        <v>114</v>
      </c>
      <c r="M463" t="s">
        <v>331</v>
      </c>
      <c r="N463" t="s">
        <v>418</v>
      </c>
      <c r="O463" t="s">
        <v>418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P463" t="s">
        <v>116</v>
      </c>
      <c r="AQ463" t="s">
        <v>109</v>
      </c>
      <c r="AR463">
        <v>3</v>
      </c>
      <c r="AS463">
        <v>1</v>
      </c>
      <c r="AT463">
        <v>0</v>
      </c>
      <c r="AU463" t="s">
        <v>1827</v>
      </c>
      <c r="AV463" t="s">
        <v>114</v>
      </c>
      <c r="AW463">
        <v>1</v>
      </c>
      <c r="AX463" t="s">
        <v>103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2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 t="s">
        <v>88</v>
      </c>
      <c r="BT463" t="s">
        <v>1330</v>
      </c>
      <c r="BU463" t="s">
        <v>1363</v>
      </c>
      <c r="BV463" t="s">
        <v>1346</v>
      </c>
      <c r="BW463" t="s">
        <v>88</v>
      </c>
    </row>
    <row r="464" spans="1:75" x14ac:dyDescent="0.3">
      <c r="A464">
        <v>463</v>
      </c>
      <c r="B464" t="s">
        <v>1729</v>
      </c>
      <c r="C464" t="s">
        <v>1295</v>
      </c>
      <c r="D464">
        <v>2</v>
      </c>
      <c r="E464" t="s">
        <v>1892</v>
      </c>
      <c r="F464">
        <v>8.3000000000000007</v>
      </c>
      <c r="G464">
        <v>176</v>
      </c>
      <c r="H464" s="1">
        <v>41130</v>
      </c>
      <c r="I464">
        <v>23</v>
      </c>
      <c r="J464" t="s">
        <v>78</v>
      </c>
      <c r="K464" t="s">
        <v>1893</v>
      </c>
      <c r="L464" t="s">
        <v>80</v>
      </c>
      <c r="M464" t="s">
        <v>157</v>
      </c>
      <c r="N464" t="s">
        <v>1178</v>
      </c>
      <c r="O464" t="s">
        <v>96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1</v>
      </c>
      <c r="AP464" t="s">
        <v>144</v>
      </c>
      <c r="AQ464" t="s">
        <v>109</v>
      </c>
      <c r="AR464">
        <v>3</v>
      </c>
      <c r="AS464">
        <v>0</v>
      </c>
      <c r="AT464">
        <v>1</v>
      </c>
      <c r="AU464" t="s">
        <v>1894</v>
      </c>
      <c r="AV464" t="s">
        <v>167</v>
      </c>
      <c r="AW464">
        <v>2</v>
      </c>
      <c r="AX464" t="s">
        <v>118</v>
      </c>
      <c r="AY464" t="s">
        <v>1895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 t="s">
        <v>88</v>
      </c>
      <c r="BT464" t="s">
        <v>1330</v>
      </c>
      <c r="BU464" t="s">
        <v>1363</v>
      </c>
      <c r="BV464" t="s">
        <v>1346</v>
      </c>
      <c r="BW464" t="s">
        <v>88</v>
      </c>
    </row>
    <row r="465" spans="1:75" x14ac:dyDescent="0.3">
      <c r="A465">
        <v>464</v>
      </c>
      <c r="B465" t="s">
        <v>1729</v>
      </c>
      <c r="C465" t="s">
        <v>1295</v>
      </c>
      <c r="D465">
        <v>2</v>
      </c>
      <c r="E465" t="s">
        <v>1896</v>
      </c>
      <c r="F465">
        <v>9.1</v>
      </c>
      <c r="G465">
        <v>202</v>
      </c>
      <c r="H465" s="1">
        <v>41131</v>
      </c>
      <c r="I465">
        <v>23</v>
      </c>
      <c r="J465" t="s">
        <v>78</v>
      </c>
      <c r="K465" t="s">
        <v>1897</v>
      </c>
      <c r="L465" t="s">
        <v>80</v>
      </c>
      <c r="M465" t="s">
        <v>331</v>
      </c>
      <c r="N465" t="s">
        <v>1898</v>
      </c>
      <c r="O465" t="s">
        <v>96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 t="s">
        <v>466</v>
      </c>
      <c r="AQ465" t="s">
        <v>85</v>
      </c>
      <c r="AR465">
        <v>3</v>
      </c>
      <c r="AS465">
        <v>0</v>
      </c>
      <c r="AT465">
        <v>1</v>
      </c>
      <c r="AU465" t="s">
        <v>1899</v>
      </c>
      <c r="AV465" t="s">
        <v>80</v>
      </c>
      <c r="AW465">
        <v>1</v>
      </c>
      <c r="AX465" t="s">
        <v>118</v>
      </c>
      <c r="AY465" t="s">
        <v>1900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 t="s">
        <v>88</v>
      </c>
      <c r="BT465" t="s">
        <v>1330</v>
      </c>
      <c r="BU465" t="s">
        <v>1363</v>
      </c>
      <c r="BV465" t="s">
        <v>1346</v>
      </c>
      <c r="BW465" t="s">
        <v>88</v>
      </c>
    </row>
    <row r="466" spans="1:75" x14ac:dyDescent="0.3">
      <c r="A466">
        <v>465</v>
      </c>
      <c r="B466" t="s">
        <v>1729</v>
      </c>
      <c r="C466" t="s">
        <v>1295</v>
      </c>
      <c r="D466">
        <v>2</v>
      </c>
      <c r="E466" t="s">
        <v>1901</v>
      </c>
      <c r="F466">
        <v>8.6999999999999993</v>
      </c>
      <c r="G466">
        <v>187</v>
      </c>
      <c r="H466" s="1">
        <v>41134</v>
      </c>
      <c r="I466">
        <v>22</v>
      </c>
      <c r="J466" t="s">
        <v>78</v>
      </c>
      <c r="K466" t="s">
        <v>1902</v>
      </c>
      <c r="L466" t="s">
        <v>162</v>
      </c>
      <c r="M466" t="s">
        <v>1903</v>
      </c>
      <c r="N466" t="s">
        <v>1904</v>
      </c>
      <c r="O466" t="s">
        <v>1905</v>
      </c>
      <c r="P466">
        <v>1</v>
      </c>
      <c r="Q466">
        <v>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P466" t="s">
        <v>171</v>
      </c>
      <c r="AQ466" t="s">
        <v>109</v>
      </c>
      <c r="AR466">
        <v>2</v>
      </c>
      <c r="AS466">
        <v>0</v>
      </c>
      <c r="AT466">
        <v>1</v>
      </c>
      <c r="AU466" t="s">
        <v>1835</v>
      </c>
      <c r="AV466" t="s">
        <v>80</v>
      </c>
      <c r="AW466">
        <v>1</v>
      </c>
      <c r="AX466" t="s">
        <v>87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 t="s">
        <v>88</v>
      </c>
      <c r="BT466" t="s">
        <v>1330</v>
      </c>
      <c r="BU466" t="s">
        <v>1363</v>
      </c>
      <c r="BV466" t="s">
        <v>1346</v>
      </c>
      <c r="BW466" t="s">
        <v>88</v>
      </c>
    </row>
    <row r="467" spans="1:75" x14ac:dyDescent="0.3">
      <c r="A467">
        <v>466</v>
      </c>
      <c r="B467" t="s">
        <v>1729</v>
      </c>
      <c r="C467" t="s">
        <v>1295</v>
      </c>
      <c r="D467">
        <v>2</v>
      </c>
      <c r="E467" t="s">
        <v>1906</v>
      </c>
      <c r="F467">
        <v>8.1999999999999993</v>
      </c>
      <c r="G467">
        <v>169</v>
      </c>
      <c r="H467" s="1">
        <v>41135</v>
      </c>
      <c r="I467">
        <v>23</v>
      </c>
      <c r="J467" t="s">
        <v>78</v>
      </c>
      <c r="K467" t="s">
        <v>1906</v>
      </c>
      <c r="L467" t="s">
        <v>80</v>
      </c>
      <c r="M467" t="s">
        <v>125</v>
      </c>
      <c r="N467" t="s">
        <v>1907</v>
      </c>
      <c r="O467" t="s">
        <v>673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P467" t="s">
        <v>144</v>
      </c>
      <c r="AQ467" t="s">
        <v>109</v>
      </c>
      <c r="AR467">
        <v>2</v>
      </c>
      <c r="AS467">
        <v>0</v>
      </c>
      <c r="AT467">
        <v>0</v>
      </c>
      <c r="AU467" t="s">
        <v>1908</v>
      </c>
      <c r="AV467" t="s">
        <v>80</v>
      </c>
      <c r="AW467">
        <v>1</v>
      </c>
      <c r="AX467" t="s">
        <v>266</v>
      </c>
      <c r="AY467" t="s">
        <v>1909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 t="s">
        <v>88</v>
      </c>
      <c r="BT467" t="s">
        <v>1330</v>
      </c>
      <c r="BU467" t="s">
        <v>1363</v>
      </c>
      <c r="BV467" t="s">
        <v>1346</v>
      </c>
      <c r="BW467" t="s">
        <v>88</v>
      </c>
    </row>
    <row r="468" spans="1:75" x14ac:dyDescent="0.3">
      <c r="A468">
        <v>467</v>
      </c>
      <c r="B468" t="s">
        <v>1729</v>
      </c>
      <c r="C468" t="s">
        <v>1295</v>
      </c>
      <c r="D468">
        <v>2</v>
      </c>
      <c r="E468" t="s">
        <v>1910</v>
      </c>
      <c r="F468">
        <v>8.9</v>
      </c>
      <c r="G468">
        <v>207</v>
      </c>
      <c r="H468" s="1">
        <v>41136</v>
      </c>
      <c r="I468">
        <v>22</v>
      </c>
      <c r="J468" t="s">
        <v>78</v>
      </c>
      <c r="K468" t="s">
        <v>1911</v>
      </c>
      <c r="L468" t="s">
        <v>80</v>
      </c>
      <c r="M468" t="s">
        <v>331</v>
      </c>
      <c r="N468" t="s">
        <v>564</v>
      </c>
      <c r="O468" t="s">
        <v>1911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 t="s">
        <v>84</v>
      </c>
      <c r="AQ468" t="s">
        <v>109</v>
      </c>
      <c r="AR468">
        <v>1</v>
      </c>
      <c r="AS468">
        <v>0</v>
      </c>
      <c r="AT468">
        <v>1</v>
      </c>
      <c r="AU468" t="s">
        <v>1912</v>
      </c>
      <c r="AV468" t="s">
        <v>1913</v>
      </c>
      <c r="AW468">
        <v>11</v>
      </c>
      <c r="AX468" t="s">
        <v>87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 t="s">
        <v>88</v>
      </c>
      <c r="BT468" t="s">
        <v>1330</v>
      </c>
      <c r="BU468" t="s">
        <v>1363</v>
      </c>
      <c r="BV468" t="s">
        <v>1346</v>
      </c>
      <c r="BW468" t="s">
        <v>88</v>
      </c>
    </row>
    <row r="469" spans="1:75" x14ac:dyDescent="0.3">
      <c r="A469">
        <v>468</v>
      </c>
      <c r="B469" t="s">
        <v>1729</v>
      </c>
      <c r="C469" t="s">
        <v>1295</v>
      </c>
      <c r="D469">
        <v>2</v>
      </c>
      <c r="E469" t="s">
        <v>1914</v>
      </c>
      <c r="F469">
        <v>7.6</v>
      </c>
      <c r="G469">
        <v>174</v>
      </c>
      <c r="H469" s="1">
        <v>41137</v>
      </c>
      <c r="I469">
        <v>22</v>
      </c>
      <c r="J469" t="s">
        <v>78</v>
      </c>
      <c r="K469" t="s">
        <v>669</v>
      </c>
      <c r="L469" t="s">
        <v>80</v>
      </c>
      <c r="M469" t="s">
        <v>131</v>
      </c>
      <c r="N469" t="s">
        <v>669</v>
      </c>
      <c r="O469" t="s">
        <v>669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P469" t="s">
        <v>101</v>
      </c>
      <c r="AQ469" t="s">
        <v>85</v>
      </c>
      <c r="AR469">
        <v>0</v>
      </c>
      <c r="AS469">
        <v>1</v>
      </c>
      <c r="AT469">
        <v>0</v>
      </c>
      <c r="AU469" t="s">
        <v>1915</v>
      </c>
      <c r="AV469" t="s">
        <v>162</v>
      </c>
      <c r="AW469">
        <v>2</v>
      </c>
      <c r="AX469" t="s">
        <v>87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2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 t="s">
        <v>88</v>
      </c>
      <c r="BT469" t="s">
        <v>1330</v>
      </c>
      <c r="BU469" t="s">
        <v>1363</v>
      </c>
      <c r="BV469" t="s">
        <v>1346</v>
      </c>
      <c r="BW469" t="s">
        <v>88</v>
      </c>
    </row>
    <row r="470" spans="1:75" x14ac:dyDescent="0.3">
      <c r="A470">
        <v>469</v>
      </c>
      <c r="B470" t="s">
        <v>1729</v>
      </c>
      <c r="C470" t="s">
        <v>1295</v>
      </c>
      <c r="D470">
        <v>2</v>
      </c>
      <c r="E470" t="s">
        <v>1916</v>
      </c>
      <c r="F470">
        <v>8.6</v>
      </c>
      <c r="G470">
        <v>180</v>
      </c>
      <c r="H470" s="1">
        <v>41138</v>
      </c>
      <c r="I470">
        <v>22</v>
      </c>
      <c r="J470" t="s">
        <v>78</v>
      </c>
      <c r="K470" t="s">
        <v>1917</v>
      </c>
      <c r="L470" t="s">
        <v>80</v>
      </c>
      <c r="M470" t="s">
        <v>157</v>
      </c>
      <c r="N470" t="s">
        <v>158</v>
      </c>
      <c r="O470" t="s">
        <v>96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 t="s">
        <v>84</v>
      </c>
      <c r="AQ470" t="s">
        <v>85</v>
      </c>
      <c r="AR470">
        <v>3</v>
      </c>
      <c r="AS470">
        <v>0</v>
      </c>
      <c r="AT470">
        <v>1</v>
      </c>
      <c r="AU470" t="s">
        <v>1918</v>
      </c>
      <c r="AV470" t="s">
        <v>80</v>
      </c>
      <c r="AW470">
        <v>1</v>
      </c>
      <c r="AX470" t="s">
        <v>87</v>
      </c>
      <c r="AY470" t="s">
        <v>1919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 t="s">
        <v>88</v>
      </c>
      <c r="BT470" t="s">
        <v>1330</v>
      </c>
      <c r="BU470" t="s">
        <v>1363</v>
      </c>
      <c r="BV470" t="s">
        <v>1346</v>
      </c>
      <c r="BW470" t="s">
        <v>88</v>
      </c>
    </row>
    <row r="471" spans="1:75" x14ac:dyDescent="0.3">
      <c r="A471">
        <v>470</v>
      </c>
      <c r="B471" t="s">
        <v>1301</v>
      </c>
      <c r="C471" t="s">
        <v>1301</v>
      </c>
      <c r="D471" t="s">
        <v>691</v>
      </c>
      <c r="E471" t="s">
        <v>1920</v>
      </c>
      <c r="F471">
        <v>6.9</v>
      </c>
      <c r="G471">
        <v>1442</v>
      </c>
      <c r="H471" s="1">
        <v>41191</v>
      </c>
      <c r="I471">
        <v>80</v>
      </c>
      <c r="J471" t="s">
        <v>691</v>
      </c>
      <c r="K471" t="s">
        <v>1921</v>
      </c>
      <c r="L471" t="s">
        <v>291</v>
      </c>
      <c r="M471" t="s">
        <v>1820</v>
      </c>
      <c r="N471" t="s">
        <v>1921</v>
      </c>
      <c r="O471" t="s">
        <v>294</v>
      </c>
      <c r="P471">
        <v>0</v>
      </c>
      <c r="Q471">
        <v>4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1</v>
      </c>
      <c r="AL471">
        <v>0</v>
      </c>
      <c r="AM471">
        <v>0</v>
      </c>
      <c r="AN471">
        <v>0</v>
      </c>
      <c r="AO471">
        <v>0</v>
      </c>
      <c r="AP471" t="s">
        <v>176</v>
      </c>
      <c r="AQ471" t="s">
        <v>697</v>
      </c>
      <c r="AR471">
        <v>9</v>
      </c>
      <c r="AS471">
        <v>0</v>
      </c>
      <c r="AT471">
        <v>1</v>
      </c>
      <c r="AU471" t="s">
        <v>1922</v>
      </c>
      <c r="AV471" t="s">
        <v>167</v>
      </c>
      <c r="AW471">
        <v>2</v>
      </c>
      <c r="AX471" t="s">
        <v>87</v>
      </c>
      <c r="AY471" t="s">
        <v>1923</v>
      </c>
      <c r="AZ471" t="s">
        <v>1924</v>
      </c>
      <c r="BA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 t="s">
        <v>88</v>
      </c>
      <c r="BT471" t="s">
        <v>1330</v>
      </c>
      <c r="BU471" t="s">
        <v>1363</v>
      </c>
      <c r="BV471" t="s">
        <v>1346</v>
      </c>
      <c r="BW471" t="s">
        <v>88</v>
      </c>
    </row>
    <row r="472" spans="1:75" x14ac:dyDescent="0.3">
      <c r="A472">
        <v>471</v>
      </c>
      <c r="B472" t="s">
        <v>1301</v>
      </c>
      <c r="C472" t="s">
        <v>1301</v>
      </c>
      <c r="D472" t="s">
        <v>1145</v>
      </c>
      <c r="E472" t="s">
        <v>1925</v>
      </c>
      <c r="F472">
        <v>7</v>
      </c>
      <c r="G472">
        <v>392</v>
      </c>
      <c r="H472" s="1">
        <v>41198</v>
      </c>
      <c r="I472">
        <v>23</v>
      </c>
      <c r="J472" t="s">
        <v>78</v>
      </c>
      <c r="K472" t="s">
        <v>1926</v>
      </c>
      <c r="L472" t="s">
        <v>80</v>
      </c>
      <c r="M472" t="s">
        <v>81</v>
      </c>
      <c r="N472" t="s">
        <v>1400</v>
      </c>
      <c r="O472" t="s">
        <v>1400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t="s">
        <v>84</v>
      </c>
      <c r="AQ472" t="s">
        <v>85</v>
      </c>
      <c r="AR472">
        <v>5</v>
      </c>
      <c r="AS472">
        <v>0</v>
      </c>
      <c r="AT472">
        <v>1</v>
      </c>
      <c r="AU472" t="s">
        <v>1927</v>
      </c>
      <c r="AV472" t="s">
        <v>80</v>
      </c>
      <c r="AW472">
        <v>1</v>
      </c>
      <c r="AX472" t="s">
        <v>118</v>
      </c>
      <c r="AY472" t="s">
        <v>1928</v>
      </c>
      <c r="AZ472" t="s">
        <v>1929</v>
      </c>
      <c r="BA472">
        <v>0</v>
      </c>
      <c r="BB472">
        <v>0</v>
      </c>
      <c r="BC472">
        <v>1</v>
      </c>
      <c r="BD472">
        <v>1</v>
      </c>
      <c r="BE472">
        <v>1</v>
      </c>
      <c r="BF472">
        <v>0</v>
      </c>
      <c r="BG472">
        <v>1</v>
      </c>
      <c r="BH472">
        <v>1</v>
      </c>
      <c r="BI472">
        <v>0</v>
      </c>
      <c r="BJ472">
        <v>1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 t="s">
        <v>88</v>
      </c>
      <c r="BT472" t="s">
        <v>1330</v>
      </c>
      <c r="BU472" t="s">
        <v>1363</v>
      </c>
      <c r="BV472" t="s">
        <v>1346</v>
      </c>
      <c r="BW472" t="s">
        <v>88</v>
      </c>
    </row>
    <row r="473" spans="1:75" x14ac:dyDescent="0.3">
      <c r="A473">
        <v>472</v>
      </c>
      <c r="B473" t="s">
        <v>1301</v>
      </c>
      <c r="C473" t="s">
        <v>1301</v>
      </c>
      <c r="D473" t="s">
        <v>691</v>
      </c>
      <c r="E473" t="s">
        <v>1930</v>
      </c>
      <c r="F473">
        <v>6.8</v>
      </c>
      <c r="G473">
        <v>1485</v>
      </c>
      <c r="H473" s="1">
        <v>41331</v>
      </c>
      <c r="I473">
        <v>76</v>
      </c>
      <c r="J473" t="s">
        <v>691</v>
      </c>
      <c r="K473" t="s">
        <v>1931</v>
      </c>
      <c r="L473" t="s">
        <v>80</v>
      </c>
      <c r="M473" t="s">
        <v>646</v>
      </c>
      <c r="N473" t="s">
        <v>191</v>
      </c>
      <c r="O473" t="s">
        <v>96</v>
      </c>
      <c r="P473">
        <v>0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 t="s">
        <v>84</v>
      </c>
      <c r="AQ473" t="s">
        <v>109</v>
      </c>
      <c r="AR473">
        <v>8</v>
      </c>
      <c r="AS473">
        <v>0</v>
      </c>
      <c r="AT473">
        <v>1</v>
      </c>
      <c r="AU473" t="s">
        <v>1932</v>
      </c>
      <c r="AV473" t="s">
        <v>80</v>
      </c>
      <c r="AW473">
        <v>1</v>
      </c>
      <c r="AX473" t="s">
        <v>118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1</v>
      </c>
      <c r="BH473">
        <v>0</v>
      </c>
      <c r="BI473">
        <v>0</v>
      </c>
      <c r="BJ473">
        <v>4</v>
      </c>
      <c r="BK473">
        <v>1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1</v>
      </c>
      <c r="BS473" t="s">
        <v>88</v>
      </c>
      <c r="BT473" t="s">
        <v>1330</v>
      </c>
      <c r="BU473" t="s">
        <v>1363</v>
      </c>
      <c r="BV473" t="s">
        <v>1346</v>
      </c>
      <c r="BW473" t="s">
        <v>88</v>
      </c>
    </row>
    <row r="474" spans="1:75" x14ac:dyDescent="0.3">
      <c r="A474">
        <v>473</v>
      </c>
      <c r="B474" t="s">
        <v>1729</v>
      </c>
      <c r="C474" t="s">
        <v>1295</v>
      </c>
      <c r="D474">
        <v>2</v>
      </c>
      <c r="E474" t="s">
        <v>1933</v>
      </c>
      <c r="F474">
        <v>8</v>
      </c>
      <c r="G474">
        <v>172</v>
      </c>
      <c r="H474" s="1">
        <v>41358</v>
      </c>
      <c r="I474">
        <v>22</v>
      </c>
      <c r="J474" t="s">
        <v>78</v>
      </c>
      <c r="K474" t="s">
        <v>1934</v>
      </c>
      <c r="L474" t="s">
        <v>1089</v>
      </c>
      <c r="M474" t="s">
        <v>1935</v>
      </c>
      <c r="N474" t="s">
        <v>1936</v>
      </c>
      <c r="O474" t="s">
        <v>1937</v>
      </c>
      <c r="P474">
        <v>0</v>
      </c>
      <c r="Q474">
        <v>3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 t="s">
        <v>84</v>
      </c>
      <c r="AQ474" t="s">
        <v>109</v>
      </c>
      <c r="AR474">
        <v>0</v>
      </c>
      <c r="AS474">
        <v>1</v>
      </c>
      <c r="AT474">
        <v>1</v>
      </c>
      <c r="AU474" t="s">
        <v>1938</v>
      </c>
      <c r="AV474" t="s">
        <v>1089</v>
      </c>
      <c r="AW474">
        <v>3</v>
      </c>
      <c r="AX474" t="s">
        <v>87</v>
      </c>
      <c r="AY474" t="s">
        <v>1939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3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 t="s">
        <v>88</v>
      </c>
      <c r="BT474" t="s">
        <v>1330</v>
      </c>
      <c r="BU474" t="s">
        <v>1363</v>
      </c>
      <c r="BV474" t="s">
        <v>1346</v>
      </c>
      <c r="BW474" t="s">
        <v>88</v>
      </c>
    </row>
    <row r="475" spans="1:75" x14ac:dyDescent="0.3">
      <c r="A475">
        <v>474</v>
      </c>
      <c r="B475" t="s">
        <v>1729</v>
      </c>
      <c r="C475" t="s">
        <v>1295</v>
      </c>
      <c r="D475">
        <v>2</v>
      </c>
      <c r="E475" t="s">
        <v>1940</v>
      </c>
      <c r="F475">
        <v>8.3000000000000007</v>
      </c>
      <c r="G475">
        <v>167</v>
      </c>
      <c r="H475" s="1">
        <v>41358</v>
      </c>
      <c r="I475">
        <v>22</v>
      </c>
      <c r="J475" t="s">
        <v>78</v>
      </c>
      <c r="K475" t="s">
        <v>1941</v>
      </c>
      <c r="L475" t="s">
        <v>162</v>
      </c>
      <c r="M475" t="s">
        <v>1504</v>
      </c>
      <c r="N475" t="s">
        <v>1942</v>
      </c>
      <c r="O475" t="s">
        <v>1943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 t="s">
        <v>176</v>
      </c>
      <c r="AQ475" t="s">
        <v>109</v>
      </c>
      <c r="AR475">
        <v>4</v>
      </c>
      <c r="AS475">
        <v>0</v>
      </c>
      <c r="AT475">
        <v>1</v>
      </c>
      <c r="AU475" t="s">
        <v>1835</v>
      </c>
      <c r="AV475" t="s">
        <v>80</v>
      </c>
      <c r="AW475">
        <v>1</v>
      </c>
      <c r="AX475" t="s">
        <v>87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 t="s">
        <v>88</v>
      </c>
      <c r="BT475" t="s">
        <v>1330</v>
      </c>
      <c r="BU475" t="s">
        <v>1363</v>
      </c>
      <c r="BV475" t="s">
        <v>1346</v>
      </c>
      <c r="BW475" t="s">
        <v>88</v>
      </c>
    </row>
    <row r="476" spans="1:75" x14ac:dyDescent="0.3">
      <c r="A476">
        <v>475</v>
      </c>
      <c r="B476" t="s">
        <v>1729</v>
      </c>
      <c r="C476" t="s">
        <v>1295</v>
      </c>
      <c r="D476">
        <v>2</v>
      </c>
      <c r="E476" t="s">
        <v>1944</v>
      </c>
      <c r="F476">
        <v>8</v>
      </c>
      <c r="G476">
        <v>180</v>
      </c>
      <c r="H476" s="1">
        <v>41359</v>
      </c>
      <c r="I476">
        <v>22</v>
      </c>
      <c r="J476" t="s">
        <v>78</v>
      </c>
      <c r="K476" t="s">
        <v>1945</v>
      </c>
      <c r="L476" t="s">
        <v>291</v>
      </c>
      <c r="M476" t="s">
        <v>955</v>
      </c>
      <c r="N476" t="s">
        <v>1034</v>
      </c>
      <c r="O476" t="s">
        <v>294</v>
      </c>
      <c r="P476">
        <v>0</v>
      </c>
      <c r="Q476">
        <v>4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1</v>
      </c>
      <c r="AN476">
        <v>0</v>
      </c>
      <c r="AP476" t="s">
        <v>84</v>
      </c>
      <c r="AQ476" t="s">
        <v>109</v>
      </c>
      <c r="AR476">
        <v>2</v>
      </c>
      <c r="AS476">
        <v>1</v>
      </c>
      <c r="AT476">
        <v>1</v>
      </c>
      <c r="AU476" t="s">
        <v>1945</v>
      </c>
      <c r="AV476" t="s">
        <v>291</v>
      </c>
      <c r="AW476">
        <v>4</v>
      </c>
      <c r="AX476" t="s">
        <v>118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2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 t="s">
        <v>88</v>
      </c>
      <c r="BT476" t="s">
        <v>1330</v>
      </c>
      <c r="BU476" t="s">
        <v>1363</v>
      </c>
      <c r="BV476" t="s">
        <v>1346</v>
      </c>
      <c r="BW476" t="s">
        <v>88</v>
      </c>
    </row>
    <row r="477" spans="1:75" x14ac:dyDescent="0.3">
      <c r="A477">
        <v>476</v>
      </c>
      <c r="B477" t="s">
        <v>1729</v>
      </c>
      <c r="C477" t="s">
        <v>1295</v>
      </c>
      <c r="D477">
        <v>2</v>
      </c>
      <c r="E477" t="s">
        <v>1946</v>
      </c>
      <c r="F477">
        <v>7.8</v>
      </c>
      <c r="G477">
        <v>166</v>
      </c>
      <c r="H477" s="1">
        <v>41360</v>
      </c>
      <c r="I477">
        <v>23</v>
      </c>
      <c r="J477" t="s">
        <v>78</v>
      </c>
      <c r="K477" t="s">
        <v>1947</v>
      </c>
      <c r="L477" t="s">
        <v>80</v>
      </c>
      <c r="M477" t="s">
        <v>331</v>
      </c>
      <c r="N477" t="s">
        <v>418</v>
      </c>
      <c r="O477" t="s">
        <v>418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 t="s">
        <v>84</v>
      </c>
      <c r="AQ477" t="s">
        <v>109</v>
      </c>
      <c r="AR477">
        <v>3</v>
      </c>
      <c r="AS477">
        <v>0</v>
      </c>
      <c r="AT477">
        <v>1</v>
      </c>
      <c r="AU477" t="s">
        <v>1948</v>
      </c>
      <c r="AV477" t="s">
        <v>114</v>
      </c>
      <c r="AW477">
        <v>1</v>
      </c>
      <c r="AX477" t="s">
        <v>118</v>
      </c>
      <c r="AY477" t="s">
        <v>1949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2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 t="s">
        <v>88</v>
      </c>
      <c r="BT477" t="s">
        <v>1330</v>
      </c>
      <c r="BU477" t="s">
        <v>1363</v>
      </c>
      <c r="BV477" t="s">
        <v>1346</v>
      </c>
      <c r="BW477" t="s">
        <v>88</v>
      </c>
    </row>
    <row r="478" spans="1:75" x14ac:dyDescent="0.3">
      <c r="A478">
        <v>477</v>
      </c>
      <c r="B478" t="s">
        <v>1729</v>
      </c>
      <c r="C478" t="s">
        <v>1295</v>
      </c>
      <c r="D478">
        <v>2</v>
      </c>
      <c r="E478" t="s">
        <v>1950</v>
      </c>
      <c r="F478">
        <v>8.3000000000000007</v>
      </c>
      <c r="G478">
        <v>171</v>
      </c>
      <c r="H478" s="1">
        <v>41361</v>
      </c>
      <c r="I478">
        <v>22</v>
      </c>
      <c r="J478" t="s">
        <v>78</v>
      </c>
      <c r="K478" t="s">
        <v>1951</v>
      </c>
      <c r="L478" t="s">
        <v>80</v>
      </c>
      <c r="M478" t="s">
        <v>602</v>
      </c>
      <c r="N478" t="s">
        <v>1952</v>
      </c>
      <c r="O478" t="s">
        <v>96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 t="s">
        <v>84</v>
      </c>
      <c r="AQ478" t="s">
        <v>109</v>
      </c>
      <c r="AR478">
        <v>2</v>
      </c>
      <c r="AS478">
        <v>0</v>
      </c>
      <c r="AT478">
        <v>1</v>
      </c>
      <c r="AU478" t="s">
        <v>1281</v>
      </c>
      <c r="AV478" t="s">
        <v>80</v>
      </c>
      <c r="AW478">
        <v>1</v>
      </c>
      <c r="AX478" t="s">
        <v>118</v>
      </c>
      <c r="AY478" t="s">
        <v>1953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 t="s">
        <v>88</v>
      </c>
      <c r="BT478" t="s">
        <v>1330</v>
      </c>
      <c r="BU478" t="s">
        <v>1363</v>
      </c>
      <c r="BV478" t="s">
        <v>1346</v>
      </c>
      <c r="BW478" t="s">
        <v>88</v>
      </c>
    </row>
    <row r="479" spans="1:75" x14ac:dyDescent="0.3">
      <c r="A479">
        <v>478</v>
      </c>
      <c r="B479" t="s">
        <v>1729</v>
      </c>
      <c r="C479" t="s">
        <v>1295</v>
      </c>
      <c r="D479">
        <v>2</v>
      </c>
      <c r="E479" t="s">
        <v>1954</v>
      </c>
      <c r="F479">
        <v>8.9</v>
      </c>
      <c r="G479">
        <v>176</v>
      </c>
      <c r="H479" s="1">
        <v>41362</v>
      </c>
      <c r="I479">
        <v>22</v>
      </c>
      <c r="J479" t="s">
        <v>78</v>
      </c>
      <c r="K479" t="s">
        <v>1955</v>
      </c>
      <c r="L479" t="s">
        <v>162</v>
      </c>
      <c r="M479" t="s">
        <v>1956</v>
      </c>
      <c r="N479" t="s">
        <v>1957</v>
      </c>
      <c r="O479" t="s">
        <v>164</v>
      </c>
      <c r="P479">
        <v>0</v>
      </c>
      <c r="Q479">
        <v>2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P479" t="s">
        <v>84</v>
      </c>
      <c r="AQ479" t="s">
        <v>109</v>
      </c>
      <c r="AR479">
        <v>0</v>
      </c>
      <c r="AS479">
        <v>1</v>
      </c>
      <c r="AT479">
        <v>1</v>
      </c>
      <c r="AU479" t="s">
        <v>1958</v>
      </c>
      <c r="AV479" t="s">
        <v>162</v>
      </c>
      <c r="AW479">
        <v>2</v>
      </c>
      <c r="AX479" t="s">
        <v>87</v>
      </c>
      <c r="BA479">
        <v>0</v>
      </c>
      <c r="BB479">
        <v>0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 t="s">
        <v>88</v>
      </c>
      <c r="BT479" t="s">
        <v>1330</v>
      </c>
      <c r="BU479" t="s">
        <v>1363</v>
      </c>
      <c r="BV479" t="s">
        <v>1346</v>
      </c>
      <c r="BW479" t="s">
        <v>88</v>
      </c>
    </row>
    <row r="480" spans="1:75" x14ac:dyDescent="0.3">
      <c r="A480">
        <v>479</v>
      </c>
      <c r="B480" t="s">
        <v>1729</v>
      </c>
      <c r="C480" t="s">
        <v>1295</v>
      </c>
      <c r="D480">
        <v>2</v>
      </c>
      <c r="E480" t="s">
        <v>1959</v>
      </c>
      <c r="F480">
        <v>8.9</v>
      </c>
      <c r="G480">
        <v>187</v>
      </c>
      <c r="H480" s="1">
        <v>41366</v>
      </c>
      <c r="I480">
        <v>23</v>
      </c>
      <c r="J480" t="s">
        <v>78</v>
      </c>
      <c r="K480" t="s">
        <v>1960</v>
      </c>
      <c r="L480" t="s">
        <v>80</v>
      </c>
      <c r="M480" t="s">
        <v>125</v>
      </c>
      <c r="N480" t="s">
        <v>132</v>
      </c>
      <c r="O480" t="s">
        <v>564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 t="s">
        <v>176</v>
      </c>
      <c r="AQ480" t="s">
        <v>109</v>
      </c>
      <c r="AR480">
        <v>2</v>
      </c>
      <c r="AS480">
        <v>1</v>
      </c>
      <c r="AT480">
        <v>1</v>
      </c>
      <c r="AU480" t="s">
        <v>1961</v>
      </c>
      <c r="AV480" t="s">
        <v>80</v>
      </c>
      <c r="AW480">
        <v>1</v>
      </c>
      <c r="AX480" t="s">
        <v>266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 t="s">
        <v>88</v>
      </c>
      <c r="BT480" t="s">
        <v>1330</v>
      </c>
      <c r="BU480" t="s">
        <v>1363</v>
      </c>
      <c r="BV480" t="s">
        <v>1346</v>
      </c>
      <c r="BW480" t="s">
        <v>88</v>
      </c>
    </row>
    <row r="481" spans="1:75" x14ac:dyDescent="0.3">
      <c r="A481">
        <v>480</v>
      </c>
      <c r="B481" t="s">
        <v>1729</v>
      </c>
      <c r="C481" t="s">
        <v>1295</v>
      </c>
      <c r="D481">
        <v>2</v>
      </c>
      <c r="E481" t="s">
        <v>1962</v>
      </c>
      <c r="F481">
        <v>8.4</v>
      </c>
      <c r="G481">
        <v>165</v>
      </c>
      <c r="H481" s="1">
        <v>41367</v>
      </c>
      <c r="I481">
        <v>22</v>
      </c>
      <c r="J481" t="s">
        <v>78</v>
      </c>
      <c r="K481" t="s">
        <v>1963</v>
      </c>
      <c r="L481" t="s">
        <v>114</v>
      </c>
      <c r="M481" t="s">
        <v>533</v>
      </c>
      <c r="N481" t="s">
        <v>1964</v>
      </c>
      <c r="O481" t="s">
        <v>96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 t="s">
        <v>218</v>
      </c>
      <c r="AQ481" t="s">
        <v>376</v>
      </c>
      <c r="AR481">
        <v>2</v>
      </c>
      <c r="AS481">
        <v>0</v>
      </c>
      <c r="AT481">
        <v>1</v>
      </c>
      <c r="AU481" t="s">
        <v>1965</v>
      </c>
      <c r="AV481" t="s">
        <v>80</v>
      </c>
      <c r="AW481">
        <v>1</v>
      </c>
      <c r="AX481" t="s">
        <v>118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 t="s">
        <v>88</v>
      </c>
      <c r="BT481" t="s">
        <v>1330</v>
      </c>
      <c r="BU481" t="s">
        <v>1363</v>
      </c>
      <c r="BV481" t="s">
        <v>1346</v>
      </c>
      <c r="BW481" t="s">
        <v>88</v>
      </c>
    </row>
    <row r="482" spans="1:75" x14ac:dyDescent="0.3">
      <c r="A482">
        <v>481</v>
      </c>
      <c r="B482" t="s">
        <v>1729</v>
      </c>
      <c r="C482" t="s">
        <v>1295</v>
      </c>
      <c r="D482">
        <v>2</v>
      </c>
      <c r="E482" t="s">
        <v>1966</v>
      </c>
      <c r="F482">
        <v>8.6999999999999993</v>
      </c>
      <c r="G482">
        <v>169</v>
      </c>
      <c r="H482" s="1">
        <v>41368</v>
      </c>
      <c r="I482">
        <v>23</v>
      </c>
      <c r="J482" t="s">
        <v>78</v>
      </c>
      <c r="K482" t="s">
        <v>1967</v>
      </c>
      <c r="L482" t="s">
        <v>80</v>
      </c>
      <c r="M482" t="s">
        <v>131</v>
      </c>
      <c r="N482" t="s">
        <v>1968</v>
      </c>
      <c r="O482" t="s">
        <v>133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 t="s">
        <v>108</v>
      </c>
      <c r="AQ482" t="s">
        <v>109</v>
      </c>
      <c r="AR482">
        <v>1</v>
      </c>
      <c r="AS482">
        <v>0</v>
      </c>
      <c r="AT482">
        <v>0</v>
      </c>
      <c r="AU482" t="s">
        <v>1835</v>
      </c>
      <c r="AV482" t="s">
        <v>80</v>
      </c>
      <c r="AW482">
        <v>1</v>
      </c>
      <c r="AX482" t="s">
        <v>103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1</v>
      </c>
      <c r="BG482">
        <v>1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 t="s">
        <v>88</v>
      </c>
      <c r="BT482" t="s">
        <v>1330</v>
      </c>
      <c r="BU482" t="s">
        <v>1363</v>
      </c>
      <c r="BV482" t="s">
        <v>1346</v>
      </c>
      <c r="BW482" t="s">
        <v>88</v>
      </c>
    </row>
    <row r="483" spans="1:75" x14ac:dyDescent="0.3">
      <c r="A483">
        <v>482</v>
      </c>
      <c r="B483" t="s">
        <v>1729</v>
      </c>
      <c r="C483" t="s">
        <v>1295</v>
      </c>
      <c r="D483">
        <v>2</v>
      </c>
      <c r="E483" t="s">
        <v>1969</v>
      </c>
      <c r="F483">
        <v>9</v>
      </c>
      <c r="G483">
        <v>184</v>
      </c>
      <c r="H483" s="1">
        <v>41369</v>
      </c>
      <c r="I483">
        <v>22</v>
      </c>
      <c r="J483" t="s">
        <v>78</v>
      </c>
      <c r="K483" t="s">
        <v>1970</v>
      </c>
      <c r="L483" t="s">
        <v>80</v>
      </c>
      <c r="M483" t="s">
        <v>331</v>
      </c>
      <c r="N483" t="s">
        <v>1971</v>
      </c>
      <c r="O483" t="s">
        <v>1972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P483" t="s">
        <v>108</v>
      </c>
      <c r="AQ483" t="s">
        <v>109</v>
      </c>
      <c r="AR483">
        <v>0</v>
      </c>
      <c r="AS483">
        <v>0</v>
      </c>
      <c r="AT483">
        <v>1</v>
      </c>
      <c r="AW483">
        <v>0</v>
      </c>
      <c r="AX483" t="s">
        <v>799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1</v>
      </c>
      <c r="BH483">
        <v>0</v>
      </c>
      <c r="BI483">
        <v>0</v>
      </c>
      <c r="BJ483">
        <v>2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 t="s">
        <v>88</v>
      </c>
      <c r="BT483" t="s">
        <v>1330</v>
      </c>
      <c r="BU483" t="s">
        <v>1363</v>
      </c>
      <c r="BV483" t="s">
        <v>1346</v>
      </c>
      <c r="BW483" t="s">
        <v>88</v>
      </c>
    </row>
    <row r="484" spans="1:75" x14ac:dyDescent="0.3">
      <c r="A484">
        <v>483</v>
      </c>
      <c r="B484" t="s">
        <v>1729</v>
      </c>
      <c r="C484" t="s">
        <v>1295</v>
      </c>
      <c r="D484">
        <v>2</v>
      </c>
      <c r="E484" t="s">
        <v>1973</v>
      </c>
      <c r="F484">
        <v>9.3000000000000007</v>
      </c>
      <c r="G484">
        <v>260</v>
      </c>
      <c r="H484" s="1">
        <v>41369</v>
      </c>
      <c r="I484">
        <v>22</v>
      </c>
      <c r="J484" t="s">
        <v>78</v>
      </c>
      <c r="K484" t="s">
        <v>1974</v>
      </c>
      <c r="L484" t="s">
        <v>167</v>
      </c>
      <c r="M484" t="s">
        <v>1975</v>
      </c>
      <c r="N484" t="s">
        <v>1976</v>
      </c>
      <c r="O484" t="s">
        <v>1977</v>
      </c>
      <c r="P484">
        <v>1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P484" t="s">
        <v>84</v>
      </c>
      <c r="AQ484" t="s">
        <v>109</v>
      </c>
      <c r="AR484">
        <v>0</v>
      </c>
      <c r="AS484">
        <v>0</v>
      </c>
      <c r="AT484">
        <v>1</v>
      </c>
      <c r="AW484">
        <v>0</v>
      </c>
      <c r="AX484" t="s">
        <v>799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2</v>
      </c>
      <c r="BH484">
        <v>0</v>
      </c>
      <c r="BI484">
        <v>0</v>
      </c>
      <c r="BJ484">
        <v>2</v>
      </c>
      <c r="BK484">
        <v>0</v>
      </c>
      <c r="BL484">
        <v>1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 t="s">
        <v>88</v>
      </c>
      <c r="BT484" t="s">
        <v>1330</v>
      </c>
      <c r="BU484" t="s">
        <v>1363</v>
      </c>
      <c r="BV484" t="s">
        <v>1346</v>
      </c>
      <c r="BW484" t="s">
        <v>88</v>
      </c>
    </row>
    <row r="485" spans="1:75" x14ac:dyDescent="0.3">
      <c r="A485">
        <v>484</v>
      </c>
      <c r="B485" t="s">
        <v>1301</v>
      </c>
      <c r="C485" t="s">
        <v>1301</v>
      </c>
      <c r="D485" t="s">
        <v>691</v>
      </c>
      <c r="E485" t="s">
        <v>1978</v>
      </c>
      <c r="F485">
        <v>5.0999999999999996</v>
      </c>
      <c r="G485">
        <v>294</v>
      </c>
      <c r="H485" s="1">
        <v>41478</v>
      </c>
      <c r="I485">
        <v>45</v>
      </c>
      <c r="J485" t="s">
        <v>691</v>
      </c>
      <c r="K485" t="s">
        <v>1979</v>
      </c>
      <c r="L485" t="s">
        <v>167</v>
      </c>
      <c r="M485" t="s">
        <v>514</v>
      </c>
      <c r="N485" t="s">
        <v>1980</v>
      </c>
      <c r="O485" t="s">
        <v>1485</v>
      </c>
      <c r="P485">
        <v>0</v>
      </c>
      <c r="Q485">
        <v>2</v>
      </c>
      <c r="R485">
        <v>1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 t="s">
        <v>101</v>
      </c>
      <c r="AQ485" t="s">
        <v>85</v>
      </c>
      <c r="AR485">
        <v>5</v>
      </c>
      <c r="AS485">
        <v>0</v>
      </c>
      <c r="AT485">
        <v>1</v>
      </c>
      <c r="AU485" t="s">
        <v>1981</v>
      </c>
      <c r="AV485" t="s">
        <v>162</v>
      </c>
      <c r="AW485">
        <v>2</v>
      </c>
      <c r="AX485" t="s">
        <v>103</v>
      </c>
      <c r="AY485" t="s">
        <v>392</v>
      </c>
      <c r="BA485">
        <v>1</v>
      </c>
      <c r="BB485">
        <v>2</v>
      </c>
      <c r="BC485">
        <v>0</v>
      </c>
      <c r="BD485">
        <v>0</v>
      </c>
      <c r="BE485">
        <v>0</v>
      </c>
      <c r="BF485">
        <v>0</v>
      </c>
      <c r="BG485">
        <v>8</v>
      </c>
      <c r="BH485">
        <v>0</v>
      </c>
      <c r="BI485">
        <v>0</v>
      </c>
      <c r="BJ485">
        <v>2</v>
      </c>
      <c r="BK485">
        <v>1</v>
      </c>
      <c r="BL485">
        <v>0</v>
      </c>
      <c r="BM485">
        <v>4</v>
      </c>
      <c r="BN485">
        <v>0</v>
      </c>
      <c r="BO485">
        <v>0</v>
      </c>
      <c r="BP485">
        <v>0</v>
      </c>
      <c r="BQ485">
        <v>0</v>
      </c>
      <c r="BR485">
        <v>0</v>
      </c>
      <c r="BS485" t="s">
        <v>88</v>
      </c>
      <c r="BT485" t="s">
        <v>1330</v>
      </c>
      <c r="BU485" t="s">
        <v>1982</v>
      </c>
      <c r="BV485" t="s">
        <v>1346</v>
      </c>
      <c r="BW485" t="s">
        <v>88</v>
      </c>
    </row>
    <row r="486" spans="1:75" x14ac:dyDescent="0.3">
      <c r="A486">
        <v>485</v>
      </c>
      <c r="B486" t="s">
        <v>1301</v>
      </c>
      <c r="C486" t="s">
        <v>1301</v>
      </c>
      <c r="D486" t="s">
        <v>691</v>
      </c>
      <c r="E486" t="s">
        <v>1983</v>
      </c>
      <c r="F486">
        <v>7.1</v>
      </c>
      <c r="G486">
        <v>1380</v>
      </c>
      <c r="H486" s="1">
        <v>41506</v>
      </c>
      <c r="I486">
        <v>78</v>
      </c>
      <c r="J486" t="s">
        <v>691</v>
      </c>
      <c r="K486" t="s">
        <v>100</v>
      </c>
      <c r="L486" t="s">
        <v>80</v>
      </c>
      <c r="M486" t="s">
        <v>95</v>
      </c>
      <c r="N486" t="s">
        <v>100</v>
      </c>
      <c r="O486" t="s">
        <v>96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 t="s">
        <v>84</v>
      </c>
      <c r="AQ486" t="s">
        <v>1984</v>
      </c>
      <c r="AR486">
        <v>19</v>
      </c>
      <c r="AS486">
        <v>0</v>
      </c>
      <c r="AT486">
        <v>1</v>
      </c>
      <c r="AU486" t="s">
        <v>1985</v>
      </c>
      <c r="AV486" t="s">
        <v>1105</v>
      </c>
      <c r="AW486">
        <v>5</v>
      </c>
      <c r="AX486" t="s">
        <v>87</v>
      </c>
      <c r="AY486" t="s">
        <v>392</v>
      </c>
      <c r="AZ486" t="s">
        <v>1986</v>
      </c>
      <c r="BA486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2</v>
      </c>
      <c r="BN486">
        <v>0</v>
      </c>
      <c r="BO486">
        <v>0</v>
      </c>
      <c r="BP486">
        <v>0</v>
      </c>
      <c r="BQ486">
        <v>0</v>
      </c>
      <c r="BR486">
        <v>0</v>
      </c>
      <c r="BS486" t="s">
        <v>88</v>
      </c>
      <c r="BT486" t="s">
        <v>1330</v>
      </c>
      <c r="BU486" t="s">
        <v>1363</v>
      </c>
      <c r="BV486" t="s">
        <v>1346</v>
      </c>
      <c r="BW486" t="s">
        <v>88</v>
      </c>
    </row>
    <row r="487" spans="1:75" x14ac:dyDescent="0.3">
      <c r="A487">
        <v>486</v>
      </c>
      <c r="B487" t="s">
        <v>1301</v>
      </c>
      <c r="C487" t="s">
        <v>1301</v>
      </c>
      <c r="D487" t="s">
        <v>1145</v>
      </c>
      <c r="E487" t="s">
        <v>1987</v>
      </c>
      <c r="F487">
        <v>7.3</v>
      </c>
      <c r="G487">
        <v>403</v>
      </c>
      <c r="H487" s="1">
        <v>41527</v>
      </c>
      <c r="I487">
        <v>23</v>
      </c>
      <c r="J487" t="s">
        <v>78</v>
      </c>
      <c r="K487" t="s">
        <v>1988</v>
      </c>
      <c r="L487" t="s">
        <v>80</v>
      </c>
      <c r="M487" t="s">
        <v>81</v>
      </c>
      <c r="N487" t="s">
        <v>248</v>
      </c>
      <c r="O487" t="s">
        <v>248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 t="s">
        <v>176</v>
      </c>
      <c r="AQ487" t="s">
        <v>85</v>
      </c>
      <c r="AR487">
        <v>9</v>
      </c>
      <c r="AS487">
        <v>0</v>
      </c>
      <c r="AT487">
        <v>1</v>
      </c>
      <c r="AU487" t="s">
        <v>1989</v>
      </c>
      <c r="AV487" t="s">
        <v>80</v>
      </c>
      <c r="AW487">
        <v>1</v>
      </c>
      <c r="AX487" t="s">
        <v>87</v>
      </c>
      <c r="AY487" t="s">
        <v>392</v>
      </c>
      <c r="AZ487" t="s">
        <v>1990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 t="s">
        <v>88</v>
      </c>
      <c r="BT487" t="s">
        <v>1330</v>
      </c>
      <c r="BU487" t="s">
        <v>1363</v>
      </c>
      <c r="BV487" t="s">
        <v>1346</v>
      </c>
      <c r="BW487" t="s">
        <v>88</v>
      </c>
    </row>
    <row r="488" spans="1:75" x14ac:dyDescent="0.3">
      <c r="A488">
        <v>487</v>
      </c>
      <c r="B488" t="s">
        <v>1301</v>
      </c>
      <c r="C488" t="s">
        <v>1301</v>
      </c>
      <c r="D488" t="s">
        <v>1145</v>
      </c>
      <c r="E488" t="s">
        <v>1991</v>
      </c>
      <c r="F488">
        <v>6.5</v>
      </c>
      <c r="G488">
        <v>242</v>
      </c>
      <c r="H488" s="1">
        <v>41541</v>
      </c>
      <c r="I488">
        <v>23</v>
      </c>
      <c r="J488" t="s">
        <v>78</v>
      </c>
      <c r="K488" t="s">
        <v>1992</v>
      </c>
      <c r="L488" t="s">
        <v>80</v>
      </c>
      <c r="M488" t="s">
        <v>131</v>
      </c>
      <c r="N488" t="s">
        <v>133</v>
      </c>
      <c r="O488" t="s">
        <v>836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t="s">
        <v>84</v>
      </c>
      <c r="AQ488" t="s">
        <v>85</v>
      </c>
      <c r="AR488">
        <v>4</v>
      </c>
      <c r="AS488">
        <v>0</v>
      </c>
      <c r="AT488">
        <v>1</v>
      </c>
      <c r="AU488" t="s">
        <v>1993</v>
      </c>
      <c r="AV488" t="s">
        <v>114</v>
      </c>
      <c r="AW488">
        <v>1</v>
      </c>
      <c r="AX488" t="s">
        <v>118</v>
      </c>
      <c r="AY488" t="s">
        <v>1994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1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 t="s">
        <v>88</v>
      </c>
      <c r="BT488" t="s">
        <v>1330</v>
      </c>
      <c r="BU488" t="s">
        <v>1363</v>
      </c>
      <c r="BV488" t="s">
        <v>1346</v>
      </c>
      <c r="BW488" t="s">
        <v>88</v>
      </c>
    </row>
    <row r="489" spans="1:75" x14ac:dyDescent="0.3">
      <c r="A489">
        <v>488</v>
      </c>
      <c r="B489" t="s">
        <v>1301</v>
      </c>
      <c r="C489" t="s">
        <v>1301</v>
      </c>
      <c r="D489" t="s">
        <v>691</v>
      </c>
      <c r="E489" t="s">
        <v>1995</v>
      </c>
      <c r="F489">
        <v>6.3</v>
      </c>
      <c r="G489">
        <v>2825</v>
      </c>
      <c r="H489" s="1">
        <v>41723</v>
      </c>
      <c r="I489">
        <v>84</v>
      </c>
      <c r="J489" t="s">
        <v>691</v>
      </c>
      <c r="K489" t="s">
        <v>1996</v>
      </c>
      <c r="L489" t="s">
        <v>80</v>
      </c>
      <c r="M489" t="s">
        <v>95</v>
      </c>
      <c r="N489" t="s">
        <v>673</v>
      </c>
      <c r="O489" t="s">
        <v>673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 t="s">
        <v>144</v>
      </c>
      <c r="AQ489" t="s">
        <v>85</v>
      </c>
      <c r="AR489">
        <v>9</v>
      </c>
      <c r="AS489">
        <v>0</v>
      </c>
      <c r="AT489">
        <v>1</v>
      </c>
      <c r="AU489" t="s">
        <v>1997</v>
      </c>
      <c r="AV489" t="s">
        <v>80</v>
      </c>
      <c r="AW489">
        <v>1</v>
      </c>
      <c r="AX489" t="s">
        <v>118</v>
      </c>
      <c r="AY489" t="s">
        <v>392</v>
      </c>
      <c r="AZ489" t="s">
        <v>1998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3</v>
      </c>
      <c r="BH489">
        <v>0</v>
      </c>
      <c r="BI489">
        <v>0</v>
      </c>
      <c r="BJ489">
        <v>3</v>
      </c>
      <c r="BK489">
        <v>0</v>
      </c>
      <c r="BL489">
        <v>1</v>
      </c>
      <c r="BM489">
        <v>3</v>
      </c>
      <c r="BN489">
        <v>0</v>
      </c>
      <c r="BO489">
        <v>0</v>
      </c>
      <c r="BP489">
        <v>0</v>
      </c>
      <c r="BQ489">
        <v>0</v>
      </c>
      <c r="BR489">
        <v>0</v>
      </c>
      <c r="BS489" t="s">
        <v>88</v>
      </c>
      <c r="BT489" t="s">
        <v>1330</v>
      </c>
      <c r="BU489" t="s">
        <v>1363</v>
      </c>
      <c r="BV489" t="s">
        <v>1346</v>
      </c>
      <c r="BW489" t="s">
        <v>88</v>
      </c>
    </row>
    <row r="490" spans="1:75" x14ac:dyDescent="0.3">
      <c r="A490">
        <v>489</v>
      </c>
      <c r="B490" t="s">
        <v>1301</v>
      </c>
      <c r="C490" t="s">
        <v>1301</v>
      </c>
      <c r="D490" t="s">
        <v>1145</v>
      </c>
      <c r="E490" t="s">
        <v>1999</v>
      </c>
      <c r="F490">
        <v>6.6</v>
      </c>
      <c r="G490">
        <v>216</v>
      </c>
      <c r="H490" s="1">
        <v>41772</v>
      </c>
      <c r="I490">
        <v>22</v>
      </c>
      <c r="J490" t="s">
        <v>78</v>
      </c>
      <c r="K490" t="s">
        <v>2000</v>
      </c>
      <c r="L490" t="s">
        <v>80</v>
      </c>
      <c r="M490" t="s">
        <v>125</v>
      </c>
      <c r="N490" t="s">
        <v>132</v>
      </c>
      <c r="O490" t="s">
        <v>564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 t="s">
        <v>84</v>
      </c>
      <c r="AQ490" t="s">
        <v>570</v>
      </c>
      <c r="AR490">
        <v>5</v>
      </c>
      <c r="AS490">
        <v>0</v>
      </c>
      <c r="AT490">
        <v>1</v>
      </c>
      <c r="AU490" t="s">
        <v>2001</v>
      </c>
      <c r="AV490" t="s">
        <v>80</v>
      </c>
      <c r="AW490">
        <v>1</v>
      </c>
      <c r="AX490" t="s">
        <v>87</v>
      </c>
      <c r="AY490" t="s">
        <v>392</v>
      </c>
      <c r="AZ490" t="s">
        <v>2002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 t="s">
        <v>88</v>
      </c>
      <c r="BT490" t="s">
        <v>1330</v>
      </c>
      <c r="BU490" t="s">
        <v>1363</v>
      </c>
      <c r="BV490" t="s">
        <v>1346</v>
      </c>
      <c r="BW490" t="s">
        <v>88</v>
      </c>
    </row>
    <row r="491" spans="1:75" x14ac:dyDescent="0.3">
      <c r="A491">
        <v>490</v>
      </c>
      <c r="B491" t="s">
        <v>1301</v>
      </c>
      <c r="C491" t="s">
        <v>1301</v>
      </c>
      <c r="D491" t="s">
        <v>691</v>
      </c>
      <c r="E491" t="s">
        <v>2003</v>
      </c>
      <c r="F491">
        <v>6.7</v>
      </c>
      <c r="G491">
        <v>1541</v>
      </c>
      <c r="H491" s="1">
        <v>41870</v>
      </c>
      <c r="I491">
        <v>74</v>
      </c>
      <c r="J491" t="s">
        <v>691</v>
      </c>
      <c r="K491" t="s">
        <v>2004</v>
      </c>
      <c r="L491" t="s">
        <v>167</v>
      </c>
      <c r="M491" t="s">
        <v>499</v>
      </c>
      <c r="N491" t="s">
        <v>2005</v>
      </c>
      <c r="O491" t="s">
        <v>2006</v>
      </c>
      <c r="P491">
        <v>0</v>
      </c>
      <c r="Q491">
        <v>2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1</v>
      </c>
      <c r="AP491" t="s">
        <v>176</v>
      </c>
      <c r="AQ491" t="s">
        <v>2007</v>
      </c>
      <c r="AR491">
        <v>6</v>
      </c>
      <c r="AS491">
        <v>0</v>
      </c>
      <c r="AT491">
        <v>1</v>
      </c>
      <c r="AU491" t="s">
        <v>2008</v>
      </c>
      <c r="AV491" t="s">
        <v>996</v>
      </c>
      <c r="AW491">
        <v>4</v>
      </c>
      <c r="AX491" t="s">
        <v>118</v>
      </c>
      <c r="AY491" t="s">
        <v>392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10</v>
      </c>
      <c r="BG491">
        <v>2</v>
      </c>
      <c r="BH491">
        <v>0</v>
      </c>
      <c r="BI491">
        <v>0</v>
      </c>
      <c r="BJ491">
        <v>4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 t="s">
        <v>88</v>
      </c>
      <c r="BT491" t="s">
        <v>1330</v>
      </c>
      <c r="BU491" t="s">
        <v>1363</v>
      </c>
      <c r="BV491" t="s">
        <v>1346</v>
      </c>
      <c r="BW491" t="s">
        <v>88</v>
      </c>
    </row>
    <row r="492" spans="1:75" x14ac:dyDescent="0.3">
      <c r="A492">
        <v>491</v>
      </c>
      <c r="B492" t="s">
        <v>1301</v>
      </c>
      <c r="C492" t="s">
        <v>1301</v>
      </c>
      <c r="D492" t="s">
        <v>691</v>
      </c>
      <c r="E492" t="s">
        <v>2009</v>
      </c>
      <c r="F492">
        <v>6.5</v>
      </c>
      <c r="G492">
        <v>1269</v>
      </c>
      <c r="H492" s="1">
        <v>42052</v>
      </c>
      <c r="I492">
        <v>80</v>
      </c>
      <c r="J492" t="s">
        <v>691</v>
      </c>
      <c r="K492" t="s">
        <v>175</v>
      </c>
      <c r="L492" t="s">
        <v>80</v>
      </c>
      <c r="M492" t="s">
        <v>174</v>
      </c>
      <c r="N492" t="s">
        <v>174</v>
      </c>
      <c r="O492" t="s">
        <v>175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 t="s">
        <v>84</v>
      </c>
      <c r="AQ492" t="s">
        <v>612</v>
      </c>
      <c r="AR492">
        <v>8</v>
      </c>
      <c r="AS492">
        <v>0</v>
      </c>
      <c r="AT492">
        <v>1</v>
      </c>
      <c r="AU492" t="s">
        <v>2010</v>
      </c>
      <c r="AV492" t="s">
        <v>114</v>
      </c>
      <c r="AW492">
        <v>1</v>
      </c>
      <c r="AX492" t="s">
        <v>118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1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2</v>
      </c>
      <c r="BN492">
        <v>0</v>
      </c>
      <c r="BO492">
        <v>0</v>
      </c>
      <c r="BP492">
        <v>0</v>
      </c>
      <c r="BQ492">
        <v>0</v>
      </c>
      <c r="BR492">
        <v>0</v>
      </c>
      <c r="BS492" t="s">
        <v>88</v>
      </c>
      <c r="BT492" t="s">
        <v>1330</v>
      </c>
      <c r="BU492" t="s">
        <v>1363</v>
      </c>
      <c r="BV492" t="s">
        <v>1346</v>
      </c>
      <c r="BW492" t="s">
        <v>88</v>
      </c>
    </row>
    <row r="493" spans="1:75" x14ac:dyDescent="0.3">
      <c r="A493">
        <v>492</v>
      </c>
      <c r="B493" t="s">
        <v>1301</v>
      </c>
      <c r="C493" t="s">
        <v>1301</v>
      </c>
      <c r="D493" t="s">
        <v>1145</v>
      </c>
      <c r="E493" t="s">
        <v>2011</v>
      </c>
      <c r="F493">
        <v>7.1</v>
      </c>
      <c r="G493">
        <v>188</v>
      </c>
      <c r="H493" s="1">
        <v>42129</v>
      </c>
      <c r="I493">
        <v>22</v>
      </c>
      <c r="J493" t="s">
        <v>78</v>
      </c>
      <c r="K493" t="s">
        <v>2012</v>
      </c>
      <c r="L493" t="s">
        <v>80</v>
      </c>
      <c r="M493" t="s">
        <v>81</v>
      </c>
      <c r="N493" t="s">
        <v>2013</v>
      </c>
      <c r="O493" t="s">
        <v>2014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1</v>
      </c>
      <c r="AP493" t="s">
        <v>97</v>
      </c>
      <c r="AQ493" t="s">
        <v>481</v>
      </c>
      <c r="AR493">
        <v>4</v>
      </c>
      <c r="AS493">
        <v>0</v>
      </c>
      <c r="AT493">
        <v>1</v>
      </c>
      <c r="AU493" t="s">
        <v>2015</v>
      </c>
      <c r="AV493" t="s">
        <v>80</v>
      </c>
      <c r="AW493">
        <v>1</v>
      </c>
      <c r="AX493" t="s">
        <v>87</v>
      </c>
      <c r="AY493" t="s">
        <v>2016</v>
      </c>
      <c r="AZ493" t="s">
        <v>2017</v>
      </c>
      <c r="BA493">
        <v>0</v>
      </c>
      <c r="BB493">
        <v>2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 t="s">
        <v>88</v>
      </c>
      <c r="BT493" t="s">
        <v>1330</v>
      </c>
      <c r="BU493" t="s">
        <v>1363</v>
      </c>
      <c r="BV493" t="s">
        <v>1346</v>
      </c>
      <c r="BW493" t="s">
        <v>88</v>
      </c>
    </row>
    <row r="494" spans="1:75" x14ac:dyDescent="0.3">
      <c r="A494">
        <v>493</v>
      </c>
      <c r="B494" t="s">
        <v>1301</v>
      </c>
      <c r="C494" t="s">
        <v>1301</v>
      </c>
      <c r="D494" t="s">
        <v>691</v>
      </c>
      <c r="E494" t="s">
        <v>2018</v>
      </c>
      <c r="F494">
        <v>6.5</v>
      </c>
      <c r="G494">
        <v>1891</v>
      </c>
      <c r="H494" s="1">
        <v>42206</v>
      </c>
      <c r="I494">
        <v>79</v>
      </c>
      <c r="J494" t="s">
        <v>691</v>
      </c>
      <c r="K494" t="s">
        <v>2019</v>
      </c>
      <c r="L494" t="s">
        <v>2020</v>
      </c>
      <c r="M494" t="s">
        <v>2021</v>
      </c>
      <c r="N494" t="s">
        <v>2022</v>
      </c>
      <c r="O494" t="s">
        <v>2023</v>
      </c>
      <c r="P494">
        <v>1</v>
      </c>
      <c r="Q494">
        <v>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 t="s">
        <v>84</v>
      </c>
      <c r="AQ494" t="s">
        <v>85</v>
      </c>
      <c r="AR494">
        <v>6</v>
      </c>
      <c r="AS494">
        <v>0</v>
      </c>
      <c r="AT494">
        <v>1</v>
      </c>
      <c r="AU494" t="s">
        <v>2024</v>
      </c>
      <c r="AV494" t="s">
        <v>114</v>
      </c>
      <c r="AW494">
        <v>1</v>
      </c>
      <c r="AX494" t="s">
        <v>87</v>
      </c>
      <c r="AY494" t="s">
        <v>2025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 t="s">
        <v>88</v>
      </c>
      <c r="BT494" t="s">
        <v>1330</v>
      </c>
      <c r="BU494" t="s">
        <v>1363</v>
      </c>
      <c r="BV494" t="s">
        <v>1346</v>
      </c>
      <c r="BW494" t="s">
        <v>88</v>
      </c>
    </row>
    <row r="495" spans="1:75" x14ac:dyDescent="0.3">
      <c r="A495">
        <v>494</v>
      </c>
      <c r="B495" t="s">
        <v>2026</v>
      </c>
      <c r="C495" t="s">
        <v>1295</v>
      </c>
      <c r="D495">
        <v>1</v>
      </c>
      <c r="E495" t="s">
        <v>2027</v>
      </c>
      <c r="F495">
        <v>7.9</v>
      </c>
      <c r="G495">
        <v>122</v>
      </c>
      <c r="H495" s="1">
        <v>42282</v>
      </c>
      <c r="I495">
        <v>22</v>
      </c>
      <c r="J495" t="s">
        <v>78</v>
      </c>
      <c r="K495" t="s">
        <v>120</v>
      </c>
      <c r="L495" t="s">
        <v>80</v>
      </c>
      <c r="M495" t="s">
        <v>95</v>
      </c>
      <c r="N495" t="s">
        <v>95</v>
      </c>
      <c r="O495" t="s">
        <v>96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P495" t="s">
        <v>84</v>
      </c>
      <c r="AQ495" t="s">
        <v>85</v>
      </c>
      <c r="AR495">
        <v>3</v>
      </c>
      <c r="AS495">
        <v>0</v>
      </c>
      <c r="AT495">
        <v>1</v>
      </c>
      <c r="AU495" t="s">
        <v>2028</v>
      </c>
      <c r="AV495" t="s">
        <v>167</v>
      </c>
      <c r="AW495">
        <v>2</v>
      </c>
      <c r="AX495" t="s">
        <v>118</v>
      </c>
      <c r="AY495" t="s">
        <v>2029</v>
      </c>
      <c r="BA495">
        <v>0</v>
      </c>
      <c r="BB495">
        <v>0</v>
      </c>
      <c r="BC495">
        <v>1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 t="s">
        <v>88</v>
      </c>
      <c r="BT495" t="s">
        <v>1330</v>
      </c>
      <c r="BU495" t="s">
        <v>2030</v>
      </c>
      <c r="BV495" t="s">
        <v>1346</v>
      </c>
      <c r="BW495" t="s">
        <v>88</v>
      </c>
    </row>
    <row r="496" spans="1:75" x14ac:dyDescent="0.3">
      <c r="A496">
        <v>495</v>
      </c>
      <c r="B496" t="s">
        <v>2026</v>
      </c>
      <c r="C496" t="s">
        <v>1295</v>
      </c>
      <c r="D496">
        <v>1</v>
      </c>
      <c r="E496" t="s">
        <v>2031</v>
      </c>
      <c r="F496">
        <v>7.2</v>
      </c>
      <c r="G496">
        <v>102</v>
      </c>
      <c r="H496" s="1">
        <v>42283</v>
      </c>
      <c r="I496">
        <v>22</v>
      </c>
      <c r="J496" t="s">
        <v>78</v>
      </c>
      <c r="K496" t="s">
        <v>2032</v>
      </c>
      <c r="L496" t="s">
        <v>80</v>
      </c>
      <c r="M496" t="s">
        <v>106</v>
      </c>
      <c r="N496" t="s">
        <v>1366</v>
      </c>
      <c r="O496" t="s">
        <v>96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 t="s">
        <v>108</v>
      </c>
      <c r="AQ496" t="s">
        <v>85</v>
      </c>
      <c r="AR496">
        <v>3</v>
      </c>
      <c r="AS496">
        <v>0</v>
      </c>
      <c r="AT496">
        <v>1</v>
      </c>
      <c r="AU496" t="s">
        <v>2033</v>
      </c>
      <c r="AV496" t="s">
        <v>80</v>
      </c>
      <c r="AW496">
        <v>1</v>
      </c>
      <c r="AX496" t="s">
        <v>103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 t="s">
        <v>88</v>
      </c>
      <c r="BT496" t="s">
        <v>1330</v>
      </c>
      <c r="BU496" t="s">
        <v>2030</v>
      </c>
      <c r="BV496" t="s">
        <v>1346</v>
      </c>
      <c r="BW496" t="s">
        <v>88</v>
      </c>
    </row>
    <row r="497" spans="1:75" x14ac:dyDescent="0.3">
      <c r="A497">
        <v>496</v>
      </c>
      <c r="B497" t="s">
        <v>2026</v>
      </c>
      <c r="C497" t="s">
        <v>1295</v>
      </c>
      <c r="D497">
        <v>1</v>
      </c>
      <c r="E497" t="s">
        <v>2034</v>
      </c>
      <c r="F497">
        <v>7.4</v>
      </c>
      <c r="G497">
        <v>101</v>
      </c>
      <c r="H497" s="1">
        <v>42284</v>
      </c>
      <c r="I497">
        <v>22</v>
      </c>
      <c r="J497" t="s">
        <v>78</v>
      </c>
      <c r="K497" t="s">
        <v>2035</v>
      </c>
      <c r="L497" t="s">
        <v>167</v>
      </c>
      <c r="M497" t="s">
        <v>269</v>
      </c>
      <c r="N497" t="s">
        <v>353</v>
      </c>
      <c r="O497" t="s">
        <v>270</v>
      </c>
      <c r="P497">
        <v>0</v>
      </c>
      <c r="Q497">
        <v>2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 t="s">
        <v>171</v>
      </c>
      <c r="AQ497" t="s">
        <v>85</v>
      </c>
      <c r="AR497">
        <v>4</v>
      </c>
      <c r="AS497">
        <v>0</v>
      </c>
      <c r="AT497">
        <v>1</v>
      </c>
      <c r="AU497" t="s">
        <v>2036</v>
      </c>
      <c r="AV497" t="s">
        <v>162</v>
      </c>
      <c r="AW497">
        <v>2</v>
      </c>
      <c r="AX497" t="s">
        <v>103</v>
      </c>
      <c r="AY497" t="s">
        <v>392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 t="s">
        <v>88</v>
      </c>
      <c r="BT497" t="s">
        <v>1330</v>
      </c>
      <c r="BU497" t="s">
        <v>2030</v>
      </c>
      <c r="BV497" t="s">
        <v>1346</v>
      </c>
      <c r="BW497" t="s">
        <v>88</v>
      </c>
    </row>
    <row r="498" spans="1:75" x14ac:dyDescent="0.3">
      <c r="A498">
        <v>497</v>
      </c>
      <c r="B498" t="s">
        <v>2026</v>
      </c>
      <c r="C498" t="s">
        <v>1295</v>
      </c>
      <c r="D498">
        <v>1</v>
      </c>
      <c r="E498" t="s">
        <v>2037</v>
      </c>
      <c r="F498">
        <v>7.3</v>
      </c>
      <c r="G498">
        <v>85</v>
      </c>
      <c r="H498" s="1">
        <v>42285</v>
      </c>
      <c r="I498">
        <v>22</v>
      </c>
      <c r="J498" t="s">
        <v>78</v>
      </c>
      <c r="K498" t="s">
        <v>1527</v>
      </c>
      <c r="L498" t="s">
        <v>80</v>
      </c>
      <c r="M498" t="s">
        <v>81</v>
      </c>
      <c r="N498" t="s">
        <v>226</v>
      </c>
      <c r="O498" t="s">
        <v>1527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 t="s">
        <v>84</v>
      </c>
      <c r="AQ498" t="s">
        <v>85</v>
      </c>
      <c r="AR498">
        <v>4</v>
      </c>
      <c r="AS498">
        <v>0</v>
      </c>
      <c r="AT498">
        <v>1</v>
      </c>
      <c r="AU498" t="s">
        <v>2038</v>
      </c>
      <c r="AV498" t="s">
        <v>114</v>
      </c>
      <c r="AW498">
        <v>1</v>
      </c>
      <c r="AX498" t="s">
        <v>118</v>
      </c>
      <c r="AY498" t="s">
        <v>2039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 t="s">
        <v>88</v>
      </c>
      <c r="BT498" t="s">
        <v>1330</v>
      </c>
      <c r="BU498" t="s">
        <v>2030</v>
      </c>
      <c r="BV498" t="s">
        <v>1346</v>
      </c>
      <c r="BW498" t="s">
        <v>88</v>
      </c>
    </row>
    <row r="499" spans="1:75" x14ac:dyDescent="0.3">
      <c r="A499">
        <v>498</v>
      </c>
      <c r="B499" t="s">
        <v>2026</v>
      </c>
      <c r="C499" t="s">
        <v>1295</v>
      </c>
      <c r="D499">
        <v>1</v>
      </c>
      <c r="E499" t="s">
        <v>2040</v>
      </c>
      <c r="F499">
        <v>7.3</v>
      </c>
      <c r="G499">
        <v>78</v>
      </c>
      <c r="H499" s="1">
        <v>42286</v>
      </c>
      <c r="I499">
        <v>22</v>
      </c>
      <c r="J499" t="s">
        <v>78</v>
      </c>
      <c r="K499" t="s">
        <v>2041</v>
      </c>
      <c r="L499" t="s">
        <v>80</v>
      </c>
      <c r="M499" t="s">
        <v>95</v>
      </c>
      <c r="N499" t="s">
        <v>95</v>
      </c>
      <c r="O499" t="s">
        <v>96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 t="s">
        <v>84</v>
      </c>
      <c r="AQ499" t="s">
        <v>85</v>
      </c>
      <c r="AR499">
        <v>3</v>
      </c>
      <c r="AS499">
        <v>0</v>
      </c>
      <c r="AT499">
        <v>1</v>
      </c>
      <c r="AU499" t="s">
        <v>2042</v>
      </c>
      <c r="AV499" t="s">
        <v>80</v>
      </c>
      <c r="AW499">
        <v>1</v>
      </c>
      <c r="AX499" t="s">
        <v>118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 t="s">
        <v>88</v>
      </c>
      <c r="BT499" t="s">
        <v>1330</v>
      </c>
      <c r="BU499" t="s">
        <v>2030</v>
      </c>
      <c r="BV499" t="s">
        <v>1346</v>
      </c>
      <c r="BW499" t="s">
        <v>88</v>
      </c>
    </row>
    <row r="500" spans="1:75" x14ac:dyDescent="0.3">
      <c r="A500">
        <v>499</v>
      </c>
      <c r="B500" t="s">
        <v>2026</v>
      </c>
      <c r="C500" t="s">
        <v>1295</v>
      </c>
      <c r="D500">
        <v>1</v>
      </c>
      <c r="E500" t="s">
        <v>2043</v>
      </c>
      <c r="F500">
        <v>7.6</v>
      </c>
      <c r="G500">
        <v>80</v>
      </c>
      <c r="H500" s="1">
        <v>42289</v>
      </c>
      <c r="I500">
        <v>22</v>
      </c>
      <c r="J500" t="s">
        <v>78</v>
      </c>
      <c r="K500" t="s">
        <v>2044</v>
      </c>
      <c r="L500" t="s">
        <v>80</v>
      </c>
      <c r="M500" t="s">
        <v>331</v>
      </c>
      <c r="N500" t="s">
        <v>132</v>
      </c>
      <c r="O500" t="s">
        <v>2045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 t="s">
        <v>84</v>
      </c>
      <c r="AQ500" t="s">
        <v>85</v>
      </c>
      <c r="AR500">
        <v>3</v>
      </c>
      <c r="AS500">
        <v>0</v>
      </c>
      <c r="AT500">
        <v>1</v>
      </c>
      <c r="AU500" t="s">
        <v>2046</v>
      </c>
      <c r="AV500" t="s">
        <v>114</v>
      </c>
      <c r="AW500">
        <v>1</v>
      </c>
      <c r="AX500" t="s">
        <v>87</v>
      </c>
      <c r="AY500" t="s">
        <v>2047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 t="s">
        <v>88</v>
      </c>
      <c r="BT500" t="s">
        <v>1330</v>
      </c>
      <c r="BU500" t="s">
        <v>2030</v>
      </c>
      <c r="BV500" t="s">
        <v>1346</v>
      </c>
      <c r="BW500" t="s">
        <v>88</v>
      </c>
    </row>
    <row r="501" spans="1:75" x14ac:dyDescent="0.3">
      <c r="A501">
        <v>500</v>
      </c>
      <c r="B501" t="s">
        <v>2026</v>
      </c>
      <c r="C501" t="s">
        <v>1295</v>
      </c>
      <c r="D501">
        <v>1</v>
      </c>
      <c r="E501" t="s">
        <v>2048</v>
      </c>
      <c r="F501">
        <v>7.5</v>
      </c>
      <c r="G501">
        <v>84</v>
      </c>
      <c r="H501" s="1">
        <v>42292</v>
      </c>
      <c r="I501">
        <v>22</v>
      </c>
      <c r="J501" t="s">
        <v>78</v>
      </c>
      <c r="K501" t="s">
        <v>2049</v>
      </c>
      <c r="L501" t="s">
        <v>80</v>
      </c>
      <c r="M501" t="s">
        <v>125</v>
      </c>
      <c r="N501" t="s">
        <v>132</v>
      </c>
      <c r="O501" t="s">
        <v>2050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108</v>
      </c>
      <c r="AQ501" t="s">
        <v>85</v>
      </c>
      <c r="AR501">
        <v>2</v>
      </c>
      <c r="AS501">
        <v>0</v>
      </c>
      <c r="AT501">
        <v>1</v>
      </c>
      <c r="AU501" t="s">
        <v>2051</v>
      </c>
      <c r="AV501" t="s">
        <v>80</v>
      </c>
      <c r="AW501">
        <v>1</v>
      </c>
      <c r="AX501" t="s">
        <v>118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 t="s">
        <v>88</v>
      </c>
      <c r="BT501" t="s">
        <v>1330</v>
      </c>
      <c r="BU501" t="s">
        <v>2030</v>
      </c>
      <c r="BV501" t="s">
        <v>1346</v>
      </c>
      <c r="BW501" t="s">
        <v>88</v>
      </c>
    </row>
    <row r="502" spans="1:75" x14ac:dyDescent="0.3">
      <c r="A502">
        <v>501</v>
      </c>
      <c r="B502" t="s">
        <v>2026</v>
      </c>
      <c r="C502" t="s">
        <v>1295</v>
      </c>
      <c r="D502">
        <v>1</v>
      </c>
      <c r="E502" t="s">
        <v>2052</v>
      </c>
      <c r="F502">
        <v>8.1999999999999993</v>
      </c>
      <c r="G502">
        <v>88</v>
      </c>
      <c r="H502" s="1">
        <v>42296</v>
      </c>
      <c r="I502">
        <v>22</v>
      </c>
      <c r="J502" t="s">
        <v>78</v>
      </c>
      <c r="K502" t="s">
        <v>2053</v>
      </c>
      <c r="L502" t="s">
        <v>80</v>
      </c>
      <c r="M502" t="s">
        <v>157</v>
      </c>
      <c r="N502" t="s">
        <v>209</v>
      </c>
      <c r="O502" t="s">
        <v>96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 t="s">
        <v>176</v>
      </c>
      <c r="AQ502" t="s">
        <v>85</v>
      </c>
      <c r="AR502">
        <v>5</v>
      </c>
      <c r="AS502">
        <v>0</v>
      </c>
      <c r="AT502">
        <v>1</v>
      </c>
      <c r="AU502" t="s">
        <v>2054</v>
      </c>
      <c r="AV502" t="s">
        <v>80</v>
      </c>
      <c r="AW502">
        <v>1</v>
      </c>
      <c r="AX502" t="s">
        <v>87</v>
      </c>
      <c r="AY502" t="s">
        <v>2055</v>
      </c>
      <c r="AZ502" t="s">
        <v>2056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 t="s">
        <v>88</v>
      </c>
      <c r="BT502" t="s">
        <v>1330</v>
      </c>
      <c r="BU502" t="s">
        <v>2030</v>
      </c>
      <c r="BV502" t="s">
        <v>1346</v>
      </c>
      <c r="BW502" t="s">
        <v>88</v>
      </c>
    </row>
    <row r="503" spans="1:75" x14ac:dyDescent="0.3">
      <c r="A503">
        <v>502</v>
      </c>
      <c r="B503" t="s">
        <v>2026</v>
      </c>
      <c r="C503" t="s">
        <v>1295</v>
      </c>
      <c r="D503">
        <v>1</v>
      </c>
      <c r="E503" t="s">
        <v>2057</v>
      </c>
      <c r="F503">
        <v>7.4</v>
      </c>
      <c r="G503">
        <v>72</v>
      </c>
      <c r="H503" s="1">
        <v>42297</v>
      </c>
      <c r="I503">
        <v>22</v>
      </c>
      <c r="J503" t="s">
        <v>78</v>
      </c>
      <c r="K503" t="s">
        <v>2058</v>
      </c>
      <c r="L503" t="s">
        <v>114</v>
      </c>
      <c r="M503" t="s">
        <v>95</v>
      </c>
      <c r="N503" t="s">
        <v>95</v>
      </c>
      <c r="O503" t="s">
        <v>96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84</v>
      </c>
      <c r="AQ503" t="s">
        <v>85</v>
      </c>
      <c r="AR503">
        <v>4</v>
      </c>
      <c r="AS503">
        <v>0</v>
      </c>
      <c r="AT503">
        <v>1</v>
      </c>
      <c r="AU503" t="s">
        <v>2059</v>
      </c>
      <c r="AV503" t="s">
        <v>80</v>
      </c>
      <c r="AW503">
        <v>1</v>
      </c>
      <c r="AX503" t="s">
        <v>118</v>
      </c>
      <c r="AY503" t="s">
        <v>392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 t="s">
        <v>88</v>
      </c>
      <c r="BT503" t="s">
        <v>1330</v>
      </c>
      <c r="BU503" t="s">
        <v>2030</v>
      </c>
      <c r="BV503" t="s">
        <v>1346</v>
      </c>
      <c r="BW503" t="s">
        <v>88</v>
      </c>
    </row>
    <row r="504" spans="1:75" x14ac:dyDescent="0.3">
      <c r="A504">
        <v>503</v>
      </c>
      <c r="B504" t="s">
        <v>2026</v>
      </c>
      <c r="C504" t="s">
        <v>1295</v>
      </c>
      <c r="D504">
        <v>1</v>
      </c>
      <c r="E504" t="s">
        <v>2060</v>
      </c>
      <c r="F504">
        <v>7.5</v>
      </c>
      <c r="G504">
        <v>75</v>
      </c>
      <c r="H504" s="1">
        <v>42298</v>
      </c>
      <c r="I504">
        <v>22</v>
      </c>
      <c r="J504" t="s">
        <v>78</v>
      </c>
      <c r="K504" t="s">
        <v>187</v>
      </c>
      <c r="L504" t="s">
        <v>80</v>
      </c>
      <c r="M504" t="s">
        <v>125</v>
      </c>
      <c r="N504" t="s">
        <v>187</v>
      </c>
      <c r="O504" t="s">
        <v>187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t="s">
        <v>84</v>
      </c>
      <c r="AQ504" t="s">
        <v>85</v>
      </c>
      <c r="AR504">
        <v>3</v>
      </c>
      <c r="AS504">
        <v>0</v>
      </c>
      <c r="AT504">
        <v>1</v>
      </c>
      <c r="AU504" t="s">
        <v>2061</v>
      </c>
      <c r="AV504" t="s">
        <v>80</v>
      </c>
      <c r="AW504">
        <v>1</v>
      </c>
      <c r="AX504" t="s">
        <v>118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 t="s">
        <v>88</v>
      </c>
      <c r="BT504" t="s">
        <v>1330</v>
      </c>
      <c r="BU504" t="s">
        <v>2030</v>
      </c>
      <c r="BV504" t="s">
        <v>1346</v>
      </c>
      <c r="BW504" t="s">
        <v>88</v>
      </c>
    </row>
    <row r="505" spans="1:75" x14ac:dyDescent="0.3">
      <c r="A505">
        <v>504</v>
      </c>
      <c r="B505" t="s">
        <v>2026</v>
      </c>
      <c r="C505" t="s">
        <v>1295</v>
      </c>
      <c r="D505">
        <v>1</v>
      </c>
      <c r="E505" t="s">
        <v>2062</v>
      </c>
      <c r="F505">
        <v>7.5</v>
      </c>
      <c r="G505">
        <v>72</v>
      </c>
      <c r="H505" s="1">
        <v>42299</v>
      </c>
      <c r="I505">
        <v>22</v>
      </c>
      <c r="J505" t="s">
        <v>78</v>
      </c>
      <c r="K505" t="s">
        <v>2063</v>
      </c>
      <c r="L505" t="s">
        <v>80</v>
      </c>
      <c r="M505" t="s">
        <v>131</v>
      </c>
      <c r="N505" t="s">
        <v>133</v>
      </c>
      <c r="O505" t="s">
        <v>133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P505" t="s">
        <v>84</v>
      </c>
      <c r="AQ505" t="s">
        <v>85</v>
      </c>
      <c r="AR505">
        <v>3</v>
      </c>
      <c r="AS505">
        <v>0</v>
      </c>
      <c r="AT505">
        <v>1</v>
      </c>
      <c r="AU505" t="s">
        <v>2064</v>
      </c>
      <c r="AV505" t="s">
        <v>114</v>
      </c>
      <c r="AW505">
        <v>1</v>
      </c>
      <c r="AX505" t="s">
        <v>118</v>
      </c>
      <c r="AY505" t="s">
        <v>2065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 t="s">
        <v>88</v>
      </c>
      <c r="BT505" t="s">
        <v>1330</v>
      </c>
      <c r="BU505" t="s">
        <v>2030</v>
      </c>
      <c r="BV505" t="s">
        <v>1346</v>
      </c>
      <c r="BW505" t="s">
        <v>88</v>
      </c>
    </row>
    <row r="506" spans="1:75" x14ac:dyDescent="0.3">
      <c r="A506">
        <v>505</v>
      </c>
      <c r="B506" t="s">
        <v>2026</v>
      </c>
      <c r="C506" t="s">
        <v>1295</v>
      </c>
      <c r="D506">
        <v>1</v>
      </c>
      <c r="E506" t="s">
        <v>2066</v>
      </c>
      <c r="F506">
        <v>7.4</v>
      </c>
      <c r="G506">
        <v>71</v>
      </c>
      <c r="H506" s="1">
        <v>42300</v>
      </c>
      <c r="I506">
        <v>22</v>
      </c>
      <c r="J506" t="s">
        <v>78</v>
      </c>
      <c r="K506" t="s">
        <v>175</v>
      </c>
      <c r="L506" t="s">
        <v>80</v>
      </c>
      <c r="M506" t="s">
        <v>174</v>
      </c>
      <c r="N506" t="s">
        <v>175</v>
      </c>
      <c r="O506" t="s">
        <v>175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P506" t="s">
        <v>116</v>
      </c>
      <c r="AQ506" t="s">
        <v>1057</v>
      </c>
      <c r="AR506">
        <v>2</v>
      </c>
      <c r="AS506">
        <v>0</v>
      </c>
      <c r="AT506">
        <v>1</v>
      </c>
      <c r="AU506" t="s">
        <v>2067</v>
      </c>
      <c r="AV506" t="s">
        <v>80</v>
      </c>
      <c r="AW506">
        <v>1</v>
      </c>
      <c r="AX506" t="s">
        <v>118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 t="s">
        <v>88</v>
      </c>
      <c r="BT506" t="s">
        <v>1330</v>
      </c>
      <c r="BU506" t="s">
        <v>2030</v>
      </c>
      <c r="BV506" t="s">
        <v>1346</v>
      </c>
      <c r="BW506" t="s">
        <v>88</v>
      </c>
    </row>
    <row r="507" spans="1:75" x14ac:dyDescent="0.3">
      <c r="A507">
        <v>506</v>
      </c>
      <c r="B507" t="s">
        <v>2026</v>
      </c>
      <c r="C507" t="s">
        <v>1295</v>
      </c>
      <c r="D507">
        <v>1</v>
      </c>
      <c r="E507" t="s">
        <v>2068</v>
      </c>
      <c r="F507">
        <v>7.5</v>
      </c>
      <c r="G507">
        <v>81</v>
      </c>
      <c r="H507" s="1">
        <v>42305</v>
      </c>
      <c r="I507">
        <v>22</v>
      </c>
      <c r="J507" t="s">
        <v>78</v>
      </c>
      <c r="K507" t="s">
        <v>100</v>
      </c>
      <c r="L507" t="s">
        <v>80</v>
      </c>
      <c r="M507" t="s">
        <v>95</v>
      </c>
      <c r="N507" t="s">
        <v>100</v>
      </c>
      <c r="O507" t="s">
        <v>96</v>
      </c>
      <c r="P507">
        <v>0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P507" t="s">
        <v>176</v>
      </c>
      <c r="AQ507" t="s">
        <v>85</v>
      </c>
      <c r="AR507">
        <v>4</v>
      </c>
      <c r="AS507">
        <v>0</v>
      </c>
      <c r="AT507">
        <v>1</v>
      </c>
      <c r="AU507" t="s">
        <v>2069</v>
      </c>
      <c r="AV507" t="s">
        <v>1471</v>
      </c>
      <c r="AW507">
        <v>2</v>
      </c>
      <c r="AX507" t="s">
        <v>183</v>
      </c>
      <c r="AY507" t="s">
        <v>2070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 t="s">
        <v>88</v>
      </c>
      <c r="BT507" t="s">
        <v>1330</v>
      </c>
      <c r="BU507" t="s">
        <v>2030</v>
      </c>
      <c r="BV507" t="s">
        <v>1346</v>
      </c>
      <c r="BW507" t="s">
        <v>88</v>
      </c>
    </row>
    <row r="508" spans="1:75" x14ac:dyDescent="0.3">
      <c r="A508">
        <v>507</v>
      </c>
      <c r="B508" t="s">
        <v>2071</v>
      </c>
      <c r="C508" t="s">
        <v>1295</v>
      </c>
      <c r="D508" t="s">
        <v>1145</v>
      </c>
      <c r="E508" t="s">
        <v>2072</v>
      </c>
      <c r="F508">
        <v>6.6</v>
      </c>
      <c r="G508">
        <v>288</v>
      </c>
      <c r="H508" s="1">
        <v>42333</v>
      </c>
      <c r="I508">
        <v>22</v>
      </c>
      <c r="J508" t="s">
        <v>78</v>
      </c>
      <c r="K508" t="s">
        <v>79</v>
      </c>
      <c r="L508" t="s">
        <v>80</v>
      </c>
      <c r="M508" t="s">
        <v>81</v>
      </c>
      <c r="N508" t="s">
        <v>82</v>
      </c>
      <c r="O508" t="s">
        <v>83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P508" t="s">
        <v>176</v>
      </c>
      <c r="AQ508" t="s">
        <v>85</v>
      </c>
      <c r="AR508">
        <v>6</v>
      </c>
      <c r="AS508">
        <v>0</v>
      </c>
      <c r="AT508">
        <v>1</v>
      </c>
      <c r="AU508" t="s">
        <v>2073</v>
      </c>
      <c r="AV508" t="s">
        <v>80</v>
      </c>
      <c r="AW508">
        <v>1</v>
      </c>
      <c r="AX508" t="s">
        <v>103</v>
      </c>
      <c r="AY508" t="s">
        <v>392</v>
      </c>
      <c r="AZ508" t="s">
        <v>2074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 t="s">
        <v>88</v>
      </c>
      <c r="BT508" t="s">
        <v>1330</v>
      </c>
      <c r="BU508" t="s">
        <v>2030</v>
      </c>
      <c r="BV508" t="s">
        <v>1346</v>
      </c>
      <c r="BW508" t="s">
        <v>88</v>
      </c>
    </row>
    <row r="509" spans="1:75" x14ac:dyDescent="0.3">
      <c r="A509">
        <v>508</v>
      </c>
      <c r="B509" t="s">
        <v>2026</v>
      </c>
      <c r="C509" t="s">
        <v>1295</v>
      </c>
      <c r="D509">
        <v>1</v>
      </c>
      <c r="E509" t="s">
        <v>2075</v>
      </c>
      <c r="F509">
        <v>7.4</v>
      </c>
      <c r="G509">
        <v>75</v>
      </c>
      <c r="H509" s="1">
        <v>42343</v>
      </c>
      <c r="I509">
        <v>22</v>
      </c>
      <c r="J509" t="s">
        <v>78</v>
      </c>
      <c r="K509" t="s">
        <v>478</v>
      </c>
      <c r="L509" t="s">
        <v>80</v>
      </c>
      <c r="M509" t="s">
        <v>106</v>
      </c>
      <c r="N509" t="s">
        <v>479</v>
      </c>
      <c r="O509" t="s">
        <v>478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P509" t="s">
        <v>84</v>
      </c>
      <c r="AQ509" t="s">
        <v>85</v>
      </c>
      <c r="AR509">
        <v>4</v>
      </c>
      <c r="AS509">
        <v>0</v>
      </c>
      <c r="AT509">
        <v>1</v>
      </c>
      <c r="AU509" t="s">
        <v>2076</v>
      </c>
      <c r="AV509" t="s">
        <v>167</v>
      </c>
      <c r="AW509">
        <v>2</v>
      </c>
      <c r="AX509" t="s">
        <v>87</v>
      </c>
      <c r="AY509" t="s">
        <v>2077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 t="s">
        <v>88</v>
      </c>
      <c r="BT509" t="s">
        <v>1330</v>
      </c>
      <c r="BU509" t="s">
        <v>2030</v>
      </c>
      <c r="BV509" t="s">
        <v>1346</v>
      </c>
      <c r="BW509" t="s">
        <v>88</v>
      </c>
    </row>
    <row r="510" spans="1:75" x14ac:dyDescent="0.3">
      <c r="A510">
        <v>509</v>
      </c>
      <c r="B510" t="s">
        <v>2026</v>
      </c>
      <c r="C510" t="s">
        <v>1295</v>
      </c>
      <c r="D510">
        <v>1</v>
      </c>
      <c r="E510" t="s">
        <v>2078</v>
      </c>
      <c r="F510">
        <v>7.7</v>
      </c>
      <c r="G510">
        <v>72</v>
      </c>
      <c r="H510" s="1">
        <v>42348</v>
      </c>
      <c r="I510">
        <v>24</v>
      </c>
      <c r="J510" t="s">
        <v>78</v>
      </c>
      <c r="K510" t="s">
        <v>2079</v>
      </c>
      <c r="L510" t="s">
        <v>80</v>
      </c>
      <c r="M510" t="s">
        <v>95</v>
      </c>
      <c r="N510" t="s">
        <v>2080</v>
      </c>
      <c r="O510" t="s">
        <v>96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P510" t="s">
        <v>101</v>
      </c>
      <c r="AQ510" t="s">
        <v>85</v>
      </c>
      <c r="AR510">
        <v>2</v>
      </c>
      <c r="AS510">
        <v>1</v>
      </c>
      <c r="AT510">
        <v>0</v>
      </c>
      <c r="AU510" t="s">
        <v>2081</v>
      </c>
      <c r="AV510" t="s">
        <v>80</v>
      </c>
      <c r="AW510">
        <v>1</v>
      </c>
      <c r="AX510" t="s">
        <v>87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 t="s">
        <v>88</v>
      </c>
      <c r="BT510" t="s">
        <v>1330</v>
      </c>
      <c r="BU510" t="s">
        <v>2030</v>
      </c>
      <c r="BV510" t="s">
        <v>1346</v>
      </c>
      <c r="BW510" t="s">
        <v>88</v>
      </c>
    </row>
    <row r="511" spans="1:75" x14ac:dyDescent="0.3">
      <c r="A511">
        <v>510</v>
      </c>
      <c r="B511" t="s">
        <v>2026</v>
      </c>
      <c r="C511" t="s">
        <v>1295</v>
      </c>
      <c r="D511">
        <v>1</v>
      </c>
      <c r="E511" t="s">
        <v>2082</v>
      </c>
      <c r="F511">
        <v>7.8</v>
      </c>
      <c r="G511">
        <v>66</v>
      </c>
      <c r="H511" s="1">
        <v>42413</v>
      </c>
      <c r="I511">
        <v>22</v>
      </c>
      <c r="J511" t="s">
        <v>78</v>
      </c>
      <c r="K511" t="s">
        <v>980</v>
      </c>
      <c r="L511" t="s">
        <v>80</v>
      </c>
      <c r="M511" t="s">
        <v>331</v>
      </c>
      <c r="N511" t="s">
        <v>980</v>
      </c>
      <c r="O511" t="s">
        <v>980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 t="s">
        <v>2083</v>
      </c>
      <c r="AQ511" t="s">
        <v>85</v>
      </c>
      <c r="AR511">
        <v>3</v>
      </c>
      <c r="AS511">
        <v>0</v>
      </c>
      <c r="AT511">
        <v>1</v>
      </c>
      <c r="AU511" t="s">
        <v>2084</v>
      </c>
      <c r="AV511" t="s">
        <v>80</v>
      </c>
      <c r="AW511">
        <v>1</v>
      </c>
      <c r="AX511" t="s">
        <v>118</v>
      </c>
      <c r="AY511" t="s">
        <v>2085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 t="s">
        <v>88</v>
      </c>
      <c r="BT511" t="s">
        <v>1330</v>
      </c>
      <c r="BU511" t="s">
        <v>2030</v>
      </c>
      <c r="BV511" t="s">
        <v>1346</v>
      </c>
      <c r="BW511" t="s">
        <v>88</v>
      </c>
    </row>
    <row r="512" spans="1:75" x14ac:dyDescent="0.3">
      <c r="A512">
        <v>511</v>
      </c>
      <c r="B512" t="s">
        <v>2026</v>
      </c>
      <c r="C512" t="s">
        <v>1295</v>
      </c>
      <c r="D512">
        <v>1</v>
      </c>
      <c r="E512" t="s">
        <v>2086</v>
      </c>
      <c r="F512">
        <v>7.9</v>
      </c>
      <c r="G512">
        <v>67</v>
      </c>
      <c r="H512" s="1">
        <v>42420</v>
      </c>
      <c r="I512">
        <v>22</v>
      </c>
      <c r="J512" t="s">
        <v>78</v>
      </c>
      <c r="K512" t="s">
        <v>2087</v>
      </c>
      <c r="L512" t="s">
        <v>80</v>
      </c>
      <c r="M512" t="s">
        <v>533</v>
      </c>
      <c r="N512" t="s">
        <v>2087</v>
      </c>
      <c r="O512" t="s">
        <v>96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 t="s">
        <v>84</v>
      </c>
      <c r="AQ512" t="s">
        <v>85</v>
      </c>
      <c r="AR512">
        <v>4</v>
      </c>
      <c r="AS512">
        <v>0</v>
      </c>
      <c r="AT512">
        <v>1</v>
      </c>
      <c r="AU512" t="s">
        <v>2088</v>
      </c>
      <c r="AV512" t="s">
        <v>80</v>
      </c>
      <c r="AW512">
        <v>1</v>
      </c>
      <c r="AX512" t="s">
        <v>118</v>
      </c>
      <c r="AY512" t="s">
        <v>2089</v>
      </c>
      <c r="BA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 t="s">
        <v>88</v>
      </c>
      <c r="BT512" t="s">
        <v>1330</v>
      </c>
      <c r="BU512" t="s">
        <v>2030</v>
      </c>
      <c r="BV512" t="s">
        <v>1346</v>
      </c>
      <c r="BW512" t="s">
        <v>88</v>
      </c>
    </row>
    <row r="513" spans="1:75" x14ac:dyDescent="0.3">
      <c r="A513">
        <v>512</v>
      </c>
      <c r="B513" t="s">
        <v>2026</v>
      </c>
      <c r="C513" t="s">
        <v>1295</v>
      </c>
      <c r="D513">
        <v>1</v>
      </c>
      <c r="E513" t="s">
        <v>2090</v>
      </c>
      <c r="F513">
        <v>8.1999999999999993</v>
      </c>
      <c r="G513">
        <v>67</v>
      </c>
      <c r="H513" s="1">
        <v>42427</v>
      </c>
      <c r="I513">
        <v>22</v>
      </c>
      <c r="J513" t="s">
        <v>78</v>
      </c>
      <c r="K513" t="s">
        <v>769</v>
      </c>
      <c r="L513" t="s">
        <v>80</v>
      </c>
      <c r="M513" t="s">
        <v>843</v>
      </c>
      <c r="N513" t="s">
        <v>132</v>
      </c>
      <c r="O513" t="s">
        <v>770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 t="s">
        <v>165</v>
      </c>
      <c r="AQ513" t="s">
        <v>588</v>
      </c>
      <c r="AR513">
        <v>3</v>
      </c>
      <c r="AS513">
        <v>0</v>
      </c>
      <c r="AT513">
        <v>1</v>
      </c>
      <c r="AU513" t="s">
        <v>2091</v>
      </c>
      <c r="AV513" t="s">
        <v>80</v>
      </c>
      <c r="AW513">
        <v>1</v>
      </c>
      <c r="AX513" t="s">
        <v>87</v>
      </c>
      <c r="AY513" t="s">
        <v>2092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 t="s">
        <v>88</v>
      </c>
      <c r="BT513" t="s">
        <v>1330</v>
      </c>
      <c r="BU513" t="s">
        <v>2030</v>
      </c>
      <c r="BV513" t="s">
        <v>1346</v>
      </c>
      <c r="BW513" t="s">
        <v>88</v>
      </c>
    </row>
    <row r="514" spans="1:75" x14ac:dyDescent="0.3">
      <c r="A514">
        <v>513</v>
      </c>
      <c r="B514" t="s">
        <v>2026</v>
      </c>
      <c r="C514" t="s">
        <v>1295</v>
      </c>
      <c r="D514">
        <v>1</v>
      </c>
      <c r="E514" t="s">
        <v>2093</v>
      </c>
      <c r="F514">
        <v>7.5</v>
      </c>
      <c r="G514">
        <v>63</v>
      </c>
      <c r="H514" s="1">
        <v>42434</v>
      </c>
      <c r="I514">
        <v>22</v>
      </c>
      <c r="J514" t="s">
        <v>78</v>
      </c>
      <c r="K514" t="s">
        <v>2094</v>
      </c>
      <c r="L514" t="s">
        <v>80</v>
      </c>
      <c r="M514" t="s">
        <v>81</v>
      </c>
      <c r="N514" t="s">
        <v>1400</v>
      </c>
      <c r="O514" t="s">
        <v>1400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 t="s">
        <v>186</v>
      </c>
      <c r="AQ514" t="s">
        <v>85</v>
      </c>
      <c r="AR514">
        <v>3</v>
      </c>
      <c r="AS514">
        <v>0</v>
      </c>
      <c r="AT514">
        <v>1</v>
      </c>
      <c r="AU514" t="s">
        <v>2095</v>
      </c>
      <c r="AV514" t="s">
        <v>114</v>
      </c>
      <c r="AW514">
        <v>1</v>
      </c>
      <c r="AX514" t="s">
        <v>266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 t="s">
        <v>88</v>
      </c>
      <c r="BT514" t="s">
        <v>1330</v>
      </c>
      <c r="BU514" t="s">
        <v>2030</v>
      </c>
      <c r="BV514" t="s">
        <v>1346</v>
      </c>
      <c r="BW514" t="s">
        <v>88</v>
      </c>
    </row>
    <row r="515" spans="1:75" x14ac:dyDescent="0.3">
      <c r="A515">
        <v>514</v>
      </c>
      <c r="B515" t="s">
        <v>2071</v>
      </c>
      <c r="C515" t="s">
        <v>1301</v>
      </c>
      <c r="D515" t="s">
        <v>691</v>
      </c>
      <c r="E515" t="s">
        <v>2096</v>
      </c>
      <c r="F515">
        <v>5.9</v>
      </c>
      <c r="G515">
        <v>1144</v>
      </c>
      <c r="H515" s="1">
        <v>42439</v>
      </c>
      <c r="I515">
        <v>74</v>
      </c>
      <c r="J515" t="s">
        <v>691</v>
      </c>
      <c r="K515" t="s">
        <v>2097</v>
      </c>
      <c r="L515" t="s">
        <v>148</v>
      </c>
      <c r="M515" t="s">
        <v>556</v>
      </c>
      <c r="N515" t="s">
        <v>2098</v>
      </c>
      <c r="O515" t="s">
        <v>151</v>
      </c>
      <c r="P515">
        <v>0</v>
      </c>
      <c r="Q515">
        <v>3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 t="s">
        <v>84</v>
      </c>
      <c r="AQ515" t="s">
        <v>109</v>
      </c>
      <c r="AR515">
        <v>5</v>
      </c>
      <c r="AS515">
        <v>0</v>
      </c>
      <c r="AT515">
        <v>1</v>
      </c>
      <c r="AU515" t="s">
        <v>2099</v>
      </c>
      <c r="AV515" t="s">
        <v>167</v>
      </c>
      <c r="AW515">
        <v>2</v>
      </c>
      <c r="AX515" t="s">
        <v>118</v>
      </c>
      <c r="AY515" t="s">
        <v>678</v>
      </c>
      <c r="AZ515" t="s">
        <v>2100</v>
      </c>
      <c r="BA515">
        <v>0</v>
      </c>
      <c r="BC515">
        <v>0</v>
      </c>
      <c r="BD515">
        <v>1</v>
      </c>
      <c r="BE515">
        <v>0</v>
      </c>
      <c r="BF515">
        <v>2</v>
      </c>
      <c r="BG515">
        <v>1</v>
      </c>
      <c r="BH515">
        <v>0</v>
      </c>
      <c r="BI515">
        <v>0</v>
      </c>
      <c r="BJ515">
        <v>2</v>
      </c>
      <c r="BK515">
        <v>0</v>
      </c>
      <c r="BL515">
        <v>1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 t="s">
        <v>88</v>
      </c>
      <c r="BT515" t="s">
        <v>1330</v>
      </c>
      <c r="BU515" t="s">
        <v>2030</v>
      </c>
      <c r="BV515" t="s">
        <v>1346</v>
      </c>
      <c r="BW515" t="s">
        <v>88</v>
      </c>
    </row>
    <row r="516" spans="1:75" x14ac:dyDescent="0.3">
      <c r="A516">
        <v>515</v>
      </c>
      <c r="B516" t="s">
        <v>2026</v>
      </c>
      <c r="C516" t="s">
        <v>1295</v>
      </c>
      <c r="D516">
        <v>1</v>
      </c>
      <c r="E516" t="s">
        <v>2101</v>
      </c>
      <c r="F516">
        <v>7.4</v>
      </c>
      <c r="G516">
        <v>58</v>
      </c>
      <c r="H516" s="1">
        <v>42441</v>
      </c>
      <c r="I516">
        <v>22</v>
      </c>
      <c r="J516" t="s">
        <v>78</v>
      </c>
      <c r="K516" t="s">
        <v>844</v>
      </c>
      <c r="L516" t="s">
        <v>80</v>
      </c>
      <c r="M516" t="s">
        <v>331</v>
      </c>
      <c r="N516" t="s">
        <v>844</v>
      </c>
      <c r="O516" t="s">
        <v>1017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 t="s">
        <v>144</v>
      </c>
      <c r="AQ516" t="s">
        <v>531</v>
      </c>
      <c r="AR516">
        <v>3</v>
      </c>
      <c r="AS516">
        <v>0</v>
      </c>
      <c r="AT516">
        <v>1</v>
      </c>
      <c r="AU516" t="s">
        <v>2102</v>
      </c>
      <c r="AV516" t="s">
        <v>80</v>
      </c>
      <c r="AW516">
        <v>1</v>
      </c>
      <c r="AX516" t="s">
        <v>118</v>
      </c>
      <c r="BA516">
        <v>0</v>
      </c>
      <c r="BB516">
        <v>0</v>
      </c>
      <c r="BC516">
        <v>1</v>
      </c>
      <c r="BD516">
        <v>1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 t="s">
        <v>88</v>
      </c>
      <c r="BT516" t="s">
        <v>1330</v>
      </c>
      <c r="BU516" t="s">
        <v>2030</v>
      </c>
      <c r="BV516" t="s">
        <v>1346</v>
      </c>
      <c r="BW516" t="s">
        <v>88</v>
      </c>
    </row>
    <row r="517" spans="1:75" x14ac:dyDescent="0.3">
      <c r="A517">
        <v>516</v>
      </c>
      <c r="B517" t="s">
        <v>2026</v>
      </c>
      <c r="C517" t="s">
        <v>2103</v>
      </c>
      <c r="D517">
        <v>1</v>
      </c>
      <c r="E517" t="s">
        <v>2104</v>
      </c>
      <c r="F517">
        <v>7.4</v>
      </c>
      <c r="G517">
        <v>54</v>
      </c>
      <c r="H517" s="1">
        <v>42452</v>
      </c>
      <c r="I517">
        <v>22</v>
      </c>
      <c r="J517" t="s">
        <v>78</v>
      </c>
      <c r="K517" t="s">
        <v>2105</v>
      </c>
      <c r="L517" t="s">
        <v>167</v>
      </c>
      <c r="M517" t="s">
        <v>305</v>
      </c>
      <c r="N517" t="s">
        <v>353</v>
      </c>
      <c r="O517" t="s">
        <v>2105</v>
      </c>
      <c r="P517">
        <v>0</v>
      </c>
      <c r="Q517">
        <v>2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 t="s">
        <v>176</v>
      </c>
      <c r="AQ517" t="s">
        <v>85</v>
      </c>
      <c r="AR517">
        <v>4</v>
      </c>
      <c r="AS517">
        <v>0</v>
      </c>
      <c r="AT517">
        <v>0</v>
      </c>
      <c r="AU517" t="s">
        <v>2106</v>
      </c>
      <c r="AV517" t="s">
        <v>167</v>
      </c>
      <c r="AW517">
        <v>2</v>
      </c>
      <c r="AX517" t="s">
        <v>111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 t="s">
        <v>88</v>
      </c>
      <c r="BT517" t="s">
        <v>1330</v>
      </c>
      <c r="BU517" t="s">
        <v>2030</v>
      </c>
      <c r="BV517" t="s">
        <v>1346</v>
      </c>
      <c r="BW517" t="s">
        <v>88</v>
      </c>
    </row>
    <row r="518" spans="1:75" x14ac:dyDescent="0.3">
      <c r="A518">
        <v>517</v>
      </c>
      <c r="B518" t="s">
        <v>1301</v>
      </c>
      <c r="C518" t="s">
        <v>1301</v>
      </c>
      <c r="D518" t="s">
        <v>691</v>
      </c>
      <c r="E518" t="s">
        <v>2107</v>
      </c>
      <c r="F518">
        <v>6.2</v>
      </c>
      <c r="G518">
        <v>1179</v>
      </c>
      <c r="H518" s="1">
        <v>42591</v>
      </c>
      <c r="I518">
        <v>81</v>
      </c>
      <c r="J518" t="s">
        <v>691</v>
      </c>
      <c r="K518" t="s">
        <v>2108</v>
      </c>
      <c r="L518" t="s">
        <v>80</v>
      </c>
      <c r="M518" t="s">
        <v>157</v>
      </c>
      <c r="N518" t="s">
        <v>665</v>
      </c>
      <c r="O518" t="s">
        <v>418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P518" t="s">
        <v>101</v>
      </c>
      <c r="AQ518" t="s">
        <v>85</v>
      </c>
      <c r="AR518">
        <v>20</v>
      </c>
      <c r="AS518">
        <v>0</v>
      </c>
      <c r="AT518">
        <v>1</v>
      </c>
      <c r="AU518" t="s">
        <v>2109</v>
      </c>
      <c r="AV518" t="s">
        <v>162</v>
      </c>
      <c r="AW518">
        <v>2</v>
      </c>
      <c r="AX518" t="s">
        <v>118</v>
      </c>
      <c r="AY518" t="s">
        <v>392</v>
      </c>
      <c r="AZ518" t="s">
        <v>2110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2</v>
      </c>
      <c r="BH518">
        <v>0</v>
      </c>
      <c r="BI518">
        <v>0</v>
      </c>
      <c r="BJ518">
        <v>3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 t="s">
        <v>88</v>
      </c>
      <c r="BT518" t="s">
        <v>1330</v>
      </c>
      <c r="BU518" t="s">
        <v>2030</v>
      </c>
      <c r="BV518" t="s">
        <v>1346</v>
      </c>
      <c r="BW518" t="s">
        <v>88</v>
      </c>
    </row>
    <row r="519" spans="1:75" x14ac:dyDescent="0.3">
      <c r="A519">
        <v>518</v>
      </c>
      <c r="B519" t="s">
        <v>1301</v>
      </c>
      <c r="C519" t="s">
        <v>1301</v>
      </c>
      <c r="D519" t="s">
        <v>691</v>
      </c>
      <c r="E519" t="s">
        <v>2111</v>
      </c>
      <c r="F519">
        <v>6.8</v>
      </c>
      <c r="G519">
        <v>1120</v>
      </c>
      <c r="H519" s="1">
        <v>42780</v>
      </c>
      <c r="I519">
        <v>80</v>
      </c>
      <c r="J519" t="s">
        <v>691</v>
      </c>
      <c r="K519" t="s">
        <v>2112</v>
      </c>
      <c r="L519" t="s">
        <v>80</v>
      </c>
      <c r="M519" t="s">
        <v>95</v>
      </c>
      <c r="N519" t="s">
        <v>2113</v>
      </c>
      <c r="O519" t="s">
        <v>96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 t="s">
        <v>116</v>
      </c>
      <c r="AQ519" t="s">
        <v>431</v>
      </c>
      <c r="AR519">
        <v>15</v>
      </c>
      <c r="AS519">
        <v>0</v>
      </c>
      <c r="AT519">
        <v>1</v>
      </c>
      <c r="AU519" t="s">
        <v>2114</v>
      </c>
      <c r="AV519" t="s">
        <v>167</v>
      </c>
      <c r="AW519">
        <v>2</v>
      </c>
      <c r="AX519" t="s">
        <v>87</v>
      </c>
      <c r="AY519" t="s">
        <v>2115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2</v>
      </c>
      <c r="BK519">
        <v>0</v>
      </c>
      <c r="BL519">
        <v>0</v>
      </c>
      <c r="BM519">
        <v>3</v>
      </c>
      <c r="BN519">
        <v>0</v>
      </c>
      <c r="BO519">
        <v>0</v>
      </c>
      <c r="BP519">
        <v>0</v>
      </c>
      <c r="BQ519">
        <v>0</v>
      </c>
      <c r="BR519">
        <v>0</v>
      </c>
      <c r="BS519" t="s">
        <v>88</v>
      </c>
      <c r="BT519" t="s">
        <v>1330</v>
      </c>
      <c r="BU519" t="s">
        <v>2030</v>
      </c>
      <c r="BV519" t="s">
        <v>1346</v>
      </c>
      <c r="BW519" t="s">
        <v>88</v>
      </c>
    </row>
    <row r="520" spans="1:75" x14ac:dyDescent="0.3">
      <c r="A520">
        <v>519</v>
      </c>
      <c r="B520" t="s">
        <v>2026</v>
      </c>
      <c r="C520" t="s">
        <v>2103</v>
      </c>
      <c r="D520">
        <v>1</v>
      </c>
      <c r="E520" t="s">
        <v>2116</v>
      </c>
      <c r="F520">
        <v>7.2</v>
      </c>
      <c r="G520">
        <v>58</v>
      </c>
      <c r="H520" s="1">
        <v>42906</v>
      </c>
      <c r="I520">
        <v>22</v>
      </c>
      <c r="J520" t="s">
        <v>78</v>
      </c>
      <c r="K520" t="s">
        <v>2117</v>
      </c>
      <c r="L520" t="s">
        <v>114</v>
      </c>
      <c r="M520" t="s">
        <v>157</v>
      </c>
      <c r="N520" t="s">
        <v>1178</v>
      </c>
      <c r="O520" t="s">
        <v>96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 t="s">
        <v>176</v>
      </c>
      <c r="AQ520" t="s">
        <v>85</v>
      </c>
      <c r="AR520">
        <v>4</v>
      </c>
      <c r="AS520">
        <v>0</v>
      </c>
      <c r="AT520">
        <v>0</v>
      </c>
      <c r="AU520" t="s">
        <v>2118</v>
      </c>
      <c r="AV520" t="s">
        <v>1471</v>
      </c>
      <c r="AW520">
        <v>2</v>
      </c>
      <c r="AX520" t="s">
        <v>118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 t="s">
        <v>88</v>
      </c>
      <c r="BT520" t="s">
        <v>1330</v>
      </c>
      <c r="BU520" t="s">
        <v>2030</v>
      </c>
      <c r="BV520" t="s">
        <v>1346</v>
      </c>
      <c r="BW520" t="s">
        <v>88</v>
      </c>
    </row>
    <row r="521" spans="1:75" x14ac:dyDescent="0.3">
      <c r="A521">
        <v>520</v>
      </c>
      <c r="B521" t="s">
        <v>2026</v>
      </c>
      <c r="C521" t="s">
        <v>2103</v>
      </c>
      <c r="D521">
        <v>1</v>
      </c>
      <c r="E521" t="s">
        <v>2119</v>
      </c>
      <c r="F521">
        <v>7.6</v>
      </c>
      <c r="G521">
        <v>52</v>
      </c>
      <c r="H521" s="1">
        <v>42906</v>
      </c>
      <c r="I521">
        <v>22</v>
      </c>
      <c r="J521" t="s">
        <v>78</v>
      </c>
      <c r="K521" t="s">
        <v>2120</v>
      </c>
      <c r="L521" t="s">
        <v>80</v>
      </c>
      <c r="M521" t="s">
        <v>157</v>
      </c>
      <c r="N521" t="s">
        <v>665</v>
      </c>
      <c r="O521" t="s">
        <v>96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 t="s">
        <v>176</v>
      </c>
      <c r="AQ521" t="s">
        <v>376</v>
      </c>
      <c r="AR521">
        <v>3</v>
      </c>
      <c r="AS521">
        <v>0</v>
      </c>
      <c r="AT521">
        <v>1</v>
      </c>
      <c r="AU521" t="s">
        <v>2121</v>
      </c>
      <c r="AV521" t="s">
        <v>80</v>
      </c>
      <c r="AW521">
        <v>1</v>
      </c>
      <c r="AX521" t="s">
        <v>103</v>
      </c>
      <c r="AY521" t="s">
        <v>2122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 t="s">
        <v>88</v>
      </c>
      <c r="BT521" t="s">
        <v>1330</v>
      </c>
      <c r="BU521" t="s">
        <v>2030</v>
      </c>
      <c r="BV521" t="s">
        <v>1346</v>
      </c>
      <c r="BW521" t="s">
        <v>88</v>
      </c>
    </row>
    <row r="522" spans="1:75" x14ac:dyDescent="0.3">
      <c r="A522">
        <v>521</v>
      </c>
      <c r="B522" t="s">
        <v>2026</v>
      </c>
      <c r="C522" t="s">
        <v>2103</v>
      </c>
      <c r="D522">
        <v>1</v>
      </c>
      <c r="E522" t="s">
        <v>2123</v>
      </c>
      <c r="F522">
        <v>7.2</v>
      </c>
      <c r="G522">
        <v>50</v>
      </c>
      <c r="H522" s="1">
        <v>42906</v>
      </c>
      <c r="I522">
        <v>22</v>
      </c>
      <c r="J522" t="s">
        <v>78</v>
      </c>
      <c r="K522" t="s">
        <v>2124</v>
      </c>
      <c r="L522" t="s">
        <v>80</v>
      </c>
      <c r="M522" t="s">
        <v>602</v>
      </c>
      <c r="N522" t="s">
        <v>143</v>
      </c>
      <c r="O522" t="s">
        <v>96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P522" t="s">
        <v>84</v>
      </c>
      <c r="AQ522" t="s">
        <v>85</v>
      </c>
      <c r="AR522">
        <v>4</v>
      </c>
      <c r="AS522">
        <v>0</v>
      </c>
      <c r="AT522">
        <v>1</v>
      </c>
      <c r="AU522" t="s">
        <v>2125</v>
      </c>
      <c r="AV522" t="s">
        <v>80</v>
      </c>
      <c r="AW522">
        <v>1</v>
      </c>
      <c r="AX522" t="s">
        <v>118</v>
      </c>
      <c r="AY522" t="s">
        <v>392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 t="s">
        <v>88</v>
      </c>
      <c r="BT522" t="s">
        <v>1330</v>
      </c>
      <c r="BU522" t="s">
        <v>2030</v>
      </c>
      <c r="BV522" t="s">
        <v>1346</v>
      </c>
      <c r="BW522" t="s">
        <v>88</v>
      </c>
    </row>
    <row r="523" spans="1:75" x14ac:dyDescent="0.3">
      <c r="A523">
        <v>522</v>
      </c>
      <c r="B523" t="s">
        <v>2026</v>
      </c>
      <c r="C523" t="s">
        <v>2103</v>
      </c>
      <c r="D523">
        <v>1</v>
      </c>
      <c r="E523" t="s">
        <v>2126</v>
      </c>
      <c r="F523">
        <v>7.3</v>
      </c>
      <c r="G523">
        <v>48</v>
      </c>
      <c r="H523" s="1">
        <v>42906</v>
      </c>
      <c r="I523">
        <v>22</v>
      </c>
      <c r="J523" t="s">
        <v>78</v>
      </c>
      <c r="K523" t="s">
        <v>2127</v>
      </c>
      <c r="L523" t="s">
        <v>148</v>
      </c>
      <c r="M523" t="s">
        <v>196</v>
      </c>
      <c r="N523" t="s">
        <v>461</v>
      </c>
      <c r="O523" t="s">
        <v>151</v>
      </c>
      <c r="P523">
        <v>0</v>
      </c>
      <c r="Q523">
        <v>3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 t="s">
        <v>144</v>
      </c>
      <c r="AQ523" t="s">
        <v>85</v>
      </c>
      <c r="AR523">
        <v>6</v>
      </c>
      <c r="AS523">
        <v>0</v>
      </c>
      <c r="AT523">
        <v>1</v>
      </c>
      <c r="AU523" t="s">
        <v>2128</v>
      </c>
      <c r="AV523" t="s">
        <v>413</v>
      </c>
      <c r="AW523">
        <v>3</v>
      </c>
      <c r="AX523" t="s">
        <v>111</v>
      </c>
      <c r="AY523" t="s">
        <v>2129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 t="s">
        <v>88</v>
      </c>
      <c r="BT523" t="s">
        <v>1330</v>
      </c>
      <c r="BU523" t="s">
        <v>2030</v>
      </c>
      <c r="BV523" t="s">
        <v>1346</v>
      </c>
      <c r="BW523" t="s">
        <v>88</v>
      </c>
    </row>
    <row r="524" spans="1:75" x14ac:dyDescent="0.3">
      <c r="A524">
        <v>523</v>
      </c>
      <c r="B524" t="s">
        <v>2026</v>
      </c>
      <c r="C524" t="s">
        <v>2103</v>
      </c>
      <c r="D524">
        <v>1</v>
      </c>
      <c r="E524" t="s">
        <v>2130</v>
      </c>
      <c r="F524">
        <v>7.7</v>
      </c>
      <c r="G524">
        <v>50</v>
      </c>
      <c r="H524" s="1">
        <v>42906</v>
      </c>
      <c r="I524">
        <v>22</v>
      </c>
      <c r="J524" t="s">
        <v>78</v>
      </c>
      <c r="K524" t="s">
        <v>2131</v>
      </c>
      <c r="L524" t="s">
        <v>80</v>
      </c>
      <c r="M524" t="s">
        <v>157</v>
      </c>
      <c r="N524" t="s">
        <v>1907</v>
      </c>
      <c r="O524" t="s">
        <v>96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 t="s">
        <v>84</v>
      </c>
      <c r="AQ524" t="s">
        <v>85</v>
      </c>
      <c r="AR524">
        <v>3</v>
      </c>
      <c r="AS524">
        <v>0</v>
      </c>
      <c r="AT524">
        <v>1</v>
      </c>
      <c r="AU524" t="s">
        <v>2132</v>
      </c>
      <c r="AV524" t="s">
        <v>80</v>
      </c>
      <c r="AW524">
        <v>1</v>
      </c>
      <c r="AX524" t="s">
        <v>87</v>
      </c>
      <c r="AY524" t="s">
        <v>2133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 t="s">
        <v>88</v>
      </c>
      <c r="BT524" t="s">
        <v>1330</v>
      </c>
      <c r="BU524" t="s">
        <v>2030</v>
      </c>
      <c r="BV524" t="s">
        <v>1346</v>
      </c>
      <c r="BW524" t="s">
        <v>88</v>
      </c>
    </row>
    <row r="525" spans="1:75" x14ac:dyDescent="0.3">
      <c r="A525">
        <v>524</v>
      </c>
      <c r="B525" t="s">
        <v>2071</v>
      </c>
      <c r="C525" t="s">
        <v>1301</v>
      </c>
      <c r="D525" t="s">
        <v>691</v>
      </c>
      <c r="E525" t="s">
        <v>2134</v>
      </c>
      <c r="F525">
        <v>5.6</v>
      </c>
      <c r="G525">
        <v>565</v>
      </c>
      <c r="H525" s="1">
        <v>42941</v>
      </c>
      <c r="I525">
        <v>77</v>
      </c>
      <c r="J525" t="s">
        <v>691</v>
      </c>
      <c r="K525" t="s">
        <v>2135</v>
      </c>
      <c r="L525" t="s">
        <v>162</v>
      </c>
      <c r="M525" t="s">
        <v>180</v>
      </c>
      <c r="N525" t="s">
        <v>2136</v>
      </c>
      <c r="O525" t="s">
        <v>164</v>
      </c>
      <c r="P525">
        <v>0</v>
      </c>
      <c r="Q525">
        <v>2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97</v>
      </c>
      <c r="AQ525" t="s">
        <v>85</v>
      </c>
      <c r="AR525">
        <v>9</v>
      </c>
      <c r="AS525">
        <v>0</v>
      </c>
      <c r="AT525">
        <v>1</v>
      </c>
      <c r="AU525" t="s">
        <v>2137</v>
      </c>
      <c r="AV525" t="s">
        <v>2138</v>
      </c>
      <c r="AW525">
        <v>6</v>
      </c>
      <c r="AX525" t="s">
        <v>103</v>
      </c>
      <c r="AY525" t="s">
        <v>2139</v>
      </c>
      <c r="BA525">
        <v>0</v>
      </c>
      <c r="BC525">
        <v>0</v>
      </c>
      <c r="BD525">
        <v>0</v>
      </c>
      <c r="BE525">
        <v>0</v>
      </c>
      <c r="BF525">
        <v>1</v>
      </c>
      <c r="BG525">
        <v>13</v>
      </c>
      <c r="BH525">
        <v>1</v>
      </c>
      <c r="BI525">
        <v>0</v>
      </c>
      <c r="BJ525">
        <v>2</v>
      </c>
      <c r="BK525">
        <v>0</v>
      </c>
      <c r="BL525">
        <v>1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 t="s">
        <v>88</v>
      </c>
      <c r="BT525" t="s">
        <v>1330</v>
      </c>
      <c r="BU525" t="s">
        <v>2030</v>
      </c>
      <c r="BV525" t="s">
        <v>1346</v>
      </c>
      <c r="BW525" t="s">
        <v>88</v>
      </c>
    </row>
    <row r="526" spans="1:75" x14ac:dyDescent="0.3">
      <c r="A526">
        <v>525</v>
      </c>
      <c r="B526" t="s">
        <v>2026</v>
      </c>
      <c r="C526" t="s">
        <v>2103</v>
      </c>
      <c r="D526">
        <v>2</v>
      </c>
      <c r="E526" t="s">
        <v>2140</v>
      </c>
      <c r="F526">
        <v>8.1999999999999993</v>
      </c>
      <c r="G526">
        <v>53</v>
      </c>
      <c r="H526" s="1">
        <v>43053</v>
      </c>
      <c r="I526">
        <v>22</v>
      </c>
      <c r="J526" t="s">
        <v>78</v>
      </c>
      <c r="K526" t="s">
        <v>2141</v>
      </c>
      <c r="L526" t="s">
        <v>80</v>
      </c>
      <c r="M526" t="s">
        <v>125</v>
      </c>
      <c r="N526" t="s">
        <v>132</v>
      </c>
      <c r="O526" t="s">
        <v>436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 t="s">
        <v>97</v>
      </c>
      <c r="AQ526" t="s">
        <v>85</v>
      </c>
      <c r="AR526">
        <v>3</v>
      </c>
      <c r="AS526">
        <v>0</v>
      </c>
      <c r="AT526">
        <v>1</v>
      </c>
      <c r="AU526" t="s">
        <v>2142</v>
      </c>
      <c r="AV526" t="s">
        <v>80</v>
      </c>
      <c r="AW526">
        <v>1</v>
      </c>
      <c r="AX526" t="s">
        <v>118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 t="s">
        <v>88</v>
      </c>
      <c r="BT526" t="s">
        <v>1330</v>
      </c>
      <c r="BU526" t="s">
        <v>2030</v>
      </c>
      <c r="BV526" t="s">
        <v>1346</v>
      </c>
      <c r="BW526" t="s">
        <v>88</v>
      </c>
    </row>
    <row r="527" spans="1:75" x14ac:dyDescent="0.3">
      <c r="A527">
        <v>526</v>
      </c>
      <c r="B527" t="s">
        <v>2026</v>
      </c>
      <c r="C527" t="s">
        <v>2103</v>
      </c>
      <c r="D527">
        <v>2</v>
      </c>
      <c r="E527" t="s">
        <v>2143</v>
      </c>
      <c r="F527">
        <v>7.5</v>
      </c>
      <c r="G527">
        <v>40</v>
      </c>
      <c r="H527" s="1">
        <v>43054</v>
      </c>
      <c r="I527">
        <v>22</v>
      </c>
      <c r="J527" t="s">
        <v>78</v>
      </c>
      <c r="K527" t="s">
        <v>222</v>
      </c>
      <c r="L527" t="s">
        <v>80</v>
      </c>
      <c r="M527" t="s">
        <v>125</v>
      </c>
      <c r="N527" t="s">
        <v>222</v>
      </c>
      <c r="O527" t="s">
        <v>96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 t="s">
        <v>144</v>
      </c>
      <c r="AQ527" t="s">
        <v>85</v>
      </c>
      <c r="AR527">
        <v>3</v>
      </c>
      <c r="AS527">
        <v>0</v>
      </c>
      <c r="AT527">
        <v>1</v>
      </c>
      <c r="AU527" t="s">
        <v>2144</v>
      </c>
      <c r="AV527" t="s">
        <v>80</v>
      </c>
      <c r="AW527">
        <v>1</v>
      </c>
      <c r="AX527" t="s">
        <v>87</v>
      </c>
      <c r="AY527" t="s">
        <v>2145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 t="s">
        <v>88</v>
      </c>
      <c r="BT527" t="s">
        <v>1330</v>
      </c>
      <c r="BU527" t="s">
        <v>2030</v>
      </c>
      <c r="BV527" t="s">
        <v>1346</v>
      </c>
      <c r="BW527" t="s">
        <v>88</v>
      </c>
    </row>
    <row r="528" spans="1:75" x14ac:dyDescent="0.3">
      <c r="A528">
        <v>527</v>
      </c>
      <c r="B528" t="s">
        <v>2026</v>
      </c>
      <c r="C528" t="s">
        <v>2103</v>
      </c>
      <c r="D528">
        <v>2</v>
      </c>
      <c r="E528" t="s">
        <v>2146</v>
      </c>
      <c r="F528">
        <v>7.4</v>
      </c>
      <c r="G528">
        <v>40</v>
      </c>
      <c r="H528" s="1">
        <v>43054</v>
      </c>
      <c r="I528">
        <v>22</v>
      </c>
      <c r="J528" t="s">
        <v>78</v>
      </c>
      <c r="K528" t="s">
        <v>2147</v>
      </c>
      <c r="L528" t="s">
        <v>80</v>
      </c>
      <c r="M528" t="s">
        <v>602</v>
      </c>
      <c r="N528" t="s">
        <v>2148</v>
      </c>
      <c r="O528" t="s">
        <v>96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 t="s">
        <v>144</v>
      </c>
      <c r="AQ528" t="s">
        <v>85</v>
      </c>
      <c r="AR528">
        <v>3</v>
      </c>
      <c r="AS528">
        <v>0</v>
      </c>
      <c r="AT528">
        <v>1</v>
      </c>
      <c r="AU528" t="s">
        <v>2149</v>
      </c>
      <c r="AV528" t="s">
        <v>80</v>
      </c>
      <c r="AW528">
        <v>1</v>
      </c>
      <c r="AX528" t="s">
        <v>118</v>
      </c>
      <c r="BA528">
        <v>0</v>
      </c>
      <c r="BB528">
        <v>0</v>
      </c>
      <c r="BC528">
        <v>1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 t="s">
        <v>88</v>
      </c>
      <c r="BT528" t="s">
        <v>1330</v>
      </c>
      <c r="BU528" t="s">
        <v>2030</v>
      </c>
      <c r="BV528" t="s">
        <v>1346</v>
      </c>
      <c r="BW528" t="s">
        <v>88</v>
      </c>
    </row>
    <row r="529" spans="1:75" x14ac:dyDescent="0.3">
      <c r="A529">
        <v>528</v>
      </c>
      <c r="B529" t="s">
        <v>2026</v>
      </c>
      <c r="C529" t="s">
        <v>2103</v>
      </c>
      <c r="D529">
        <v>2</v>
      </c>
      <c r="E529" t="s">
        <v>2150</v>
      </c>
      <c r="F529">
        <v>7.6</v>
      </c>
      <c r="G529">
        <v>42</v>
      </c>
      <c r="H529" s="1">
        <v>43090</v>
      </c>
      <c r="I529">
        <v>22</v>
      </c>
      <c r="J529" t="s">
        <v>78</v>
      </c>
      <c r="K529" t="s">
        <v>472</v>
      </c>
      <c r="L529" t="s">
        <v>80</v>
      </c>
      <c r="M529" t="s">
        <v>157</v>
      </c>
      <c r="N529" t="s">
        <v>472</v>
      </c>
      <c r="O529" t="s">
        <v>96</v>
      </c>
      <c r="P529">
        <v>0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 t="s">
        <v>176</v>
      </c>
      <c r="AQ529" t="s">
        <v>85</v>
      </c>
      <c r="AR529">
        <v>3</v>
      </c>
      <c r="AS529">
        <v>0</v>
      </c>
      <c r="AT529">
        <v>1</v>
      </c>
      <c r="AU529" t="s">
        <v>2151</v>
      </c>
      <c r="AV529" t="s">
        <v>167</v>
      </c>
      <c r="AW529">
        <v>2</v>
      </c>
      <c r="AX529" t="s">
        <v>87</v>
      </c>
      <c r="AY529" t="s">
        <v>2152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 t="s">
        <v>88</v>
      </c>
      <c r="BT529" t="s">
        <v>1330</v>
      </c>
      <c r="BU529" t="s">
        <v>2030</v>
      </c>
      <c r="BV529" t="s">
        <v>1346</v>
      </c>
      <c r="BW529" t="s">
        <v>88</v>
      </c>
    </row>
    <row r="530" spans="1:75" x14ac:dyDescent="0.3">
      <c r="A530">
        <v>529</v>
      </c>
      <c r="B530" t="s">
        <v>2026</v>
      </c>
      <c r="C530" t="s">
        <v>2103</v>
      </c>
      <c r="D530">
        <v>2</v>
      </c>
      <c r="E530" t="s">
        <v>2153</v>
      </c>
      <c r="F530">
        <v>7.1</v>
      </c>
      <c r="G530">
        <v>38</v>
      </c>
      <c r="H530" s="1">
        <v>43056</v>
      </c>
      <c r="I530">
        <v>22</v>
      </c>
      <c r="J530" t="s">
        <v>78</v>
      </c>
      <c r="K530" t="s">
        <v>2154</v>
      </c>
      <c r="L530" t="s">
        <v>80</v>
      </c>
      <c r="M530" t="s">
        <v>125</v>
      </c>
      <c r="N530" t="s">
        <v>564</v>
      </c>
      <c r="O530" t="s">
        <v>836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 t="s">
        <v>84</v>
      </c>
      <c r="AQ530" t="s">
        <v>560</v>
      </c>
      <c r="AR530">
        <v>4</v>
      </c>
      <c r="AS530">
        <v>0</v>
      </c>
      <c r="AT530">
        <v>1</v>
      </c>
      <c r="AU530" t="s">
        <v>2155</v>
      </c>
      <c r="AV530" t="s">
        <v>114</v>
      </c>
      <c r="AW530">
        <v>1</v>
      </c>
      <c r="AX530" t="s">
        <v>118</v>
      </c>
      <c r="AY530" t="s">
        <v>2156</v>
      </c>
      <c r="AZ530" t="s">
        <v>2157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 t="s">
        <v>88</v>
      </c>
      <c r="BT530" t="s">
        <v>1330</v>
      </c>
      <c r="BU530" t="s">
        <v>2030</v>
      </c>
      <c r="BV530" t="s">
        <v>1346</v>
      </c>
      <c r="BW530" t="s">
        <v>88</v>
      </c>
    </row>
    <row r="531" spans="1:75" x14ac:dyDescent="0.3">
      <c r="A531">
        <v>530</v>
      </c>
      <c r="B531" t="s">
        <v>2026</v>
      </c>
      <c r="C531" t="s">
        <v>2103</v>
      </c>
      <c r="D531">
        <v>2</v>
      </c>
      <c r="E531" t="s">
        <v>2158</v>
      </c>
      <c r="F531">
        <v>7.5</v>
      </c>
      <c r="G531">
        <v>42</v>
      </c>
      <c r="H531" s="1">
        <v>43057</v>
      </c>
      <c r="I531">
        <v>22</v>
      </c>
      <c r="J531" t="s">
        <v>78</v>
      </c>
      <c r="K531" t="s">
        <v>2159</v>
      </c>
      <c r="L531" t="s">
        <v>2160</v>
      </c>
      <c r="M531" t="s">
        <v>2161</v>
      </c>
      <c r="N531" t="s">
        <v>2162</v>
      </c>
      <c r="O531" t="s">
        <v>2163</v>
      </c>
      <c r="P531">
        <v>0</v>
      </c>
      <c r="Q531">
        <v>8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 t="s">
        <v>176</v>
      </c>
      <c r="AQ531" t="s">
        <v>85</v>
      </c>
      <c r="AR531">
        <v>4</v>
      </c>
      <c r="AS531">
        <v>1</v>
      </c>
      <c r="AT531">
        <v>1</v>
      </c>
      <c r="AU531" t="s">
        <v>2164</v>
      </c>
      <c r="AV531" t="s">
        <v>413</v>
      </c>
      <c r="AW531">
        <v>3</v>
      </c>
      <c r="AX531" t="s">
        <v>87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 t="s">
        <v>88</v>
      </c>
      <c r="BT531" t="s">
        <v>1330</v>
      </c>
      <c r="BU531" t="s">
        <v>2030</v>
      </c>
      <c r="BV531" t="s">
        <v>1346</v>
      </c>
      <c r="BW531" t="s">
        <v>88</v>
      </c>
    </row>
    <row r="532" spans="1:75" x14ac:dyDescent="0.3">
      <c r="A532">
        <v>531</v>
      </c>
      <c r="B532" t="s">
        <v>2026</v>
      </c>
      <c r="C532" t="s">
        <v>2103</v>
      </c>
      <c r="D532">
        <v>2</v>
      </c>
      <c r="E532" t="s">
        <v>2165</v>
      </c>
      <c r="F532">
        <v>7.4</v>
      </c>
      <c r="G532">
        <v>43</v>
      </c>
      <c r="H532" s="1">
        <v>43006</v>
      </c>
      <c r="I532">
        <v>22</v>
      </c>
      <c r="J532" t="s">
        <v>78</v>
      </c>
      <c r="K532" t="s">
        <v>2166</v>
      </c>
      <c r="L532" t="s">
        <v>214</v>
      </c>
      <c r="M532" t="s">
        <v>2167</v>
      </c>
      <c r="N532" t="s">
        <v>2168</v>
      </c>
      <c r="O532" t="s">
        <v>2169</v>
      </c>
      <c r="P532">
        <v>0</v>
      </c>
      <c r="Q532">
        <v>2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 t="s">
        <v>84</v>
      </c>
      <c r="AQ532" t="s">
        <v>85</v>
      </c>
      <c r="AR532">
        <v>3</v>
      </c>
      <c r="AS532">
        <v>0</v>
      </c>
      <c r="AT532">
        <v>1</v>
      </c>
      <c r="AU532" t="s">
        <v>2170</v>
      </c>
      <c r="AV532" t="s">
        <v>214</v>
      </c>
      <c r="AW532">
        <v>2</v>
      </c>
      <c r="AX532" t="s">
        <v>118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 t="s">
        <v>88</v>
      </c>
      <c r="BT532" t="s">
        <v>1330</v>
      </c>
      <c r="BU532" t="s">
        <v>2030</v>
      </c>
      <c r="BV532" t="s">
        <v>1346</v>
      </c>
      <c r="BW532" t="s">
        <v>88</v>
      </c>
    </row>
    <row r="533" spans="1:75" x14ac:dyDescent="0.3">
      <c r="A533">
        <v>532</v>
      </c>
      <c r="B533" t="s">
        <v>2026</v>
      </c>
      <c r="C533" t="s">
        <v>2103</v>
      </c>
      <c r="D533">
        <v>2</v>
      </c>
      <c r="E533" t="s">
        <v>2171</v>
      </c>
      <c r="F533">
        <v>7.5</v>
      </c>
      <c r="G533">
        <v>39</v>
      </c>
      <c r="H533" s="1">
        <v>43058</v>
      </c>
      <c r="I533">
        <v>22</v>
      </c>
      <c r="J533" t="s">
        <v>78</v>
      </c>
      <c r="K533" t="s">
        <v>2172</v>
      </c>
      <c r="L533" t="s">
        <v>80</v>
      </c>
      <c r="M533" t="s">
        <v>125</v>
      </c>
      <c r="N533" t="s">
        <v>418</v>
      </c>
      <c r="O533" t="s">
        <v>1749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 t="s">
        <v>84</v>
      </c>
      <c r="AQ533" t="s">
        <v>469</v>
      </c>
      <c r="AR533">
        <v>4</v>
      </c>
      <c r="AS533">
        <v>0</v>
      </c>
      <c r="AT533">
        <v>1</v>
      </c>
      <c r="AU533" t="s">
        <v>2173</v>
      </c>
      <c r="AV533" t="s">
        <v>80</v>
      </c>
      <c r="AW533">
        <v>1</v>
      </c>
      <c r="AX533" t="s">
        <v>118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 t="s">
        <v>88</v>
      </c>
      <c r="BT533" t="s">
        <v>1330</v>
      </c>
      <c r="BU533" t="s">
        <v>2030</v>
      </c>
      <c r="BV533" t="s">
        <v>1346</v>
      </c>
      <c r="BW533" t="s">
        <v>88</v>
      </c>
    </row>
    <row r="534" spans="1:75" x14ac:dyDescent="0.3">
      <c r="A534">
        <v>533</v>
      </c>
      <c r="B534" t="s">
        <v>2026</v>
      </c>
      <c r="C534" t="s">
        <v>2103</v>
      </c>
      <c r="D534">
        <v>2</v>
      </c>
      <c r="E534" t="s">
        <v>2174</v>
      </c>
      <c r="F534">
        <v>6.6</v>
      </c>
      <c r="G534">
        <v>40</v>
      </c>
      <c r="H534" s="1">
        <v>43058</v>
      </c>
      <c r="I534">
        <v>22</v>
      </c>
      <c r="J534" t="s">
        <v>78</v>
      </c>
      <c r="K534" t="s">
        <v>2175</v>
      </c>
      <c r="L534" t="s">
        <v>80</v>
      </c>
      <c r="M534" t="s">
        <v>95</v>
      </c>
      <c r="N534" t="s">
        <v>95</v>
      </c>
      <c r="O534" t="s">
        <v>96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 t="s">
        <v>84</v>
      </c>
      <c r="AQ534" t="s">
        <v>85</v>
      </c>
      <c r="AR534">
        <v>5</v>
      </c>
      <c r="AS534">
        <v>0</v>
      </c>
      <c r="AT534">
        <v>1</v>
      </c>
      <c r="AU534" t="s">
        <v>2176</v>
      </c>
      <c r="AV534" t="s">
        <v>114</v>
      </c>
      <c r="AW534">
        <v>2</v>
      </c>
      <c r="AX534" t="s">
        <v>118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 t="s">
        <v>88</v>
      </c>
      <c r="BT534" t="s">
        <v>1330</v>
      </c>
      <c r="BU534" t="s">
        <v>2030</v>
      </c>
      <c r="BV534" t="s">
        <v>1346</v>
      </c>
      <c r="BW534" t="s">
        <v>88</v>
      </c>
    </row>
    <row r="535" spans="1:75" x14ac:dyDescent="0.3">
      <c r="A535">
        <v>534</v>
      </c>
      <c r="B535" t="s">
        <v>2026</v>
      </c>
      <c r="C535" t="s">
        <v>2103</v>
      </c>
      <c r="D535">
        <v>2</v>
      </c>
      <c r="E535" t="s">
        <v>2177</v>
      </c>
      <c r="F535">
        <v>7.7</v>
      </c>
      <c r="G535">
        <v>47</v>
      </c>
      <c r="H535" s="1">
        <v>43069</v>
      </c>
      <c r="I535">
        <v>22</v>
      </c>
      <c r="J535" t="s">
        <v>78</v>
      </c>
      <c r="K535" t="s">
        <v>2178</v>
      </c>
      <c r="L535" t="s">
        <v>2179</v>
      </c>
      <c r="M535" t="s">
        <v>292</v>
      </c>
      <c r="N535" t="s">
        <v>292</v>
      </c>
      <c r="O535" t="s">
        <v>294</v>
      </c>
      <c r="P535">
        <v>0</v>
      </c>
      <c r="Q535">
        <v>4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 t="s">
        <v>84</v>
      </c>
      <c r="AQ535" t="s">
        <v>475</v>
      </c>
      <c r="AR535">
        <v>4</v>
      </c>
      <c r="AS535">
        <v>0</v>
      </c>
      <c r="AT535">
        <v>1</v>
      </c>
      <c r="AU535" t="s">
        <v>2180</v>
      </c>
      <c r="AV535" t="s">
        <v>80</v>
      </c>
      <c r="AW535">
        <v>1</v>
      </c>
      <c r="AX535" t="s">
        <v>87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 t="s">
        <v>88</v>
      </c>
      <c r="BT535" t="s">
        <v>1330</v>
      </c>
      <c r="BU535" t="s">
        <v>2030</v>
      </c>
      <c r="BV535" t="s">
        <v>1346</v>
      </c>
      <c r="BW535" t="s">
        <v>88</v>
      </c>
    </row>
    <row r="536" spans="1:75" x14ac:dyDescent="0.3">
      <c r="A536">
        <v>535</v>
      </c>
      <c r="B536" t="s">
        <v>2026</v>
      </c>
      <c r="C536" t="s">
        <v>2103</v>
      </c>
      <c r="D536">
        <v>2</v>
      </c>
      <c r="E536" t="s">
        <v>2181</v>
      </c>
      <c r="F536">
        <v>8</v>
      </c>
      <c r="G536">
        <v>44</v>
      </c>
      <c r="H536" s="1">
        <v>43059</v>
      </c>
      <c r="I536">
        <v>22</v>
      </c>
      <c r="J536" t="s">
        <v>78</v>
      </c>
      <c r="K536" t="s">
        <v>2182</v>
      </c>
      <c r="L536" t="s">
        <v>80</v>
      </c>
      <c r="M536" t="s">
        <v>174</v>
      </c>
      <c r="N536" t="s">
        <v>132</v>
      </c>
      <c r="O536" t="s">
        <v>175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P536" t="s">
        <v>709</v>
      </c>
      <c r="AQ536" t="s">
        <v>709</v>
      </c>
      <c r="AR536">
        <v>3</v>
      </c>
      <c r="AS536">
        <v>1</v>
      </c>
      <c r="AT536">
        <v>1</v>
      </c>
      <c r="AU536" t="s">
        <v>2183</v>
      </c>
      <c r="AV536" t="s">
        <v>80</v>
      </c>
      <c r="AW536">
        <v>1</v>
      </c>
      <c r="AX536" t="s">
        <v>111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 t="s">
        <v>88</v>
      </c>
      <c r="BT536" t="s">
        <v>1330</v>
      </c>
      <c r="BU536" t="s">
        <v>2030</v>
      </c>
      <c r="BV536" t="s">
        <v>1346</v>
      </c>
      <c r="BW536" t="s">
        <v>88</v>
      </c>
    </row>
    <row r="537" spans="1:75" x14ac:dyDescent="0.3">
      <c r="A537">
        <v>536</v>
      </c>
      <c r="B537" t="s">
        <v>2026</v>
      </c>
      <c r="C537" t="s">
        <v>2103</v>
      </c>
      <c r="D537">
        <v>2</v>
      </c>
      <c r="E537" t="s">
        <v>2184</v>
      </c>
      <c r="F537">
        <v>7.9</v>
      </c>
      <c r="G537">
        <v>50</v>
      </c>
      <c r="H537" s="1">
        <v>43060</v>
      </c>
      <c r="I537">
        <v>22</v>
      </c>
      <c r="J537" t="s">
        <v>78</v>
      </c>
      <c r="K537" t="s">
        <v>2185</v>
      </c>
      <c r="L537" t="s">
        <v>114</v>
      </c>
      <c r="M537" t="s">
        <v>157</v>
      </c>
      <c r="N537" t="s">
        <v>1178</v>
      </c>
      <c r="O537" t="s">
        <v>96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 t="s">
        <v>186</v>
      </c>
      <c r="AQ537" t="s">
        <v>85</v>
      </c>
      <c r="AR537">
        <v>2</v>
      </c>
      <c r="AS537">
        <v>1</v>
      </c>
      <c r="AT537">
        <v>1</v>
      </c>
      <c r="AU537" t="s">
        <v>2186</v>
      </c>
      <c r="AV537" t="s">
        <v>80</v>
      </c>
      <c r="AW537">
        <v>1</v>
      </c>
      <c r="AX537" t="s">
        <v>118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 t="s">
        <v>88</v>
      </c>
      <c r="BT537" t="s">
        <v>1330</v>
      </c>
      <c r="BU537" t="s">
        <v>2030</v>
      </c>
      <c r="BV537" t="s">
        <v>1346</v>
      </c>
      <c r="BW537" t="s">
        <v>88</v>
      </c>
    </row>
    <row r="538" spans="1:75" x14ac:dyDescent="0.3">
      <c r="A538">
        <v>537</v>
      </c>
      <c r="B538" t="s">
        <v>2026</v>
      </c>
      <c r="C538" t="s">
        <v>2103</v>
      </c>
      <c r="D538">
        <v>2</v>
      </c>
      <c r="E538" t="s">
        <v>2187</v>
      </c>
      <c r="F538">
        <v>7.4</v>
      </c>
      <c r="G538">
        <v>38</v>
      </c>
      <c r="H538" s="1">
        <v>43061</v>
      </c>
      <c r="I538">
        <v>22</v>
      </c>
      <c r="J538" t="s">
        <v>78</v>
      </c>
      <c r="K538" t="s">
        <v>2188</v>
      </c>
      <c r="L538" t="s">
        <v>80</v>
      </c>
      <c r="M538" t="s">
        <v>95</v>
      </c>
      <c r="N538" t="s">
        <v>95</v>
      </c>
      <c r="O538" t="s">
        <v>96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 t="s">
        <v>176</v>
      </c>
      <c r="AQ538" t="s">
        <v>109</v>
      </c>
      <c r="AR538">
        <v>5</v>
      </c>
      <c r="AS538">
        <v>0</v>
      </c>
      <c r="AT538">
        <v>1</v>
      </c>
      <c r="AU538" t="s">
        <v>2189</v>
      </c>
      <c r="AV538" t="s">
        <v>114</v>
      </c>
      <c r="AW538">
        <v>1</v>
      </c>
      <c r="AX538" t="s">
        <v>118</v>
      </c>
      <c r="AY538" t="s">
        <v>2190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 t="s">
        <v>88</v>
      </c>
      <c r="BT538" t="s">
        <v>1330</v>
      </c>
      <c r="BU538" t="s">
        <v>2030</v>
      </c>
      <c r="BV538" t="s">
        <v>1346</v>
      </c>
      <c r="BW538" t="s">
        <v>88</v>
      </c>
    </row>
    <row r="539" spans="1:75" x14ac:dyDescent="0.3">
      <c r="A539">
        <v>538</v>
      </c>
      <c r="B539" t="s">
        <v>2026</v>
      </c>
      <c r="C539" t="s">
        <v>2103</v>
      </c>
      <c r="D539">
        <v>2</v>
      </c>
      <c r="E539" t="s">
        <v>2191</v>
      </c>
      <c r="F539">
        <v>7.2</v>
      </c>
      <c r="G539">
        <v>35</v>
      </c>
      <c r="H539" s="1">
        <v>43061</v>
      </c>
      <c r="I539">
        <v>22</v>
      </c>
      <c r="J539" t="s">
        <v>78</v>
      </c>
      <c r="K539" t="s">
        <v>2192</v>
      </c>
      <c r="L539" t="s">
        <v>80</v>
      </c>
      <c r="M539" t="s">
        <v>125</v>
      </c>
      <c r="N539" t="s">
        <v>844</v>
      </c>
      <c r="O539" t="s">
        <v>2193</v>
      </c>
      <c r="P539">
        <v>0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84</v>
      </c>
      <c r="AQ539" t="s">
        <v>85</v>
      </c>
      <c r="AR539">
        <v>3</v>
      </c>
      <c r="AS539">
        <v>1</v>
      </c>
      <c r="AT539">
        <v>1</v>
      </c>
      <c r="AU539" t="s">
        <v>2194</v>
      </c>
      <c r="AV539" t="s">
        <v>167</v>
      </c>
      <c r="AW539">
        <v>2</v>
      </c>
      <c r="AX539" t="s">
        <v>118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 t="s">
        <v>88</v>
      </c>
      <c r="BT539" t="s">
        <v>1330</v>
      </c>
      <c r="BU539" t="s">
        <v>2030</v>
      </c>
      <c r="BV539" t="s">
        <v>1346</v>
      </c>
      <c r="BW539" t="s">
        <v>88</v>
      </c>
    </row>
    <row r="540" spans="1:75" x14ac:dyDescent="0.3">
      <c r="A540">
        <v>539</v>
      </c>
      <c r="B540" t="s">
        <v>2026</v>
      </c>
      <c r="C540" t="s">
        <v>2103</v>
      </c>
      <c r="D540">
        <v>2</v>
      </c>
      <c r="E540" t="s">
        <v>2195</v>
      </c>
      <c r="F540">
        <v>6.7</v>
      </c>
      <c r="G540">
        <v>35</v>
      </c>
      <c r="H540" s="1">
        <v>43062</v>
      </c>
      <c r="I540">
        <v>22</v>
      </c>
      <c r="J540" t="s">
        <v>78</v>
      </c>
      <c r="K540" t="s">
        <v>2196</v>
      </c>
      <c r="L540" t="s">
        <v>114</v>
      </c>
      <c r="M540" t="s">
        <v>331</v>
      </c>
      <c r="N540" t="s">
        <v>132</v>
      </c>
      <c r="O540" t="s">
        <v>2197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 t="s">
        <v>176</v>
      </c>
      <c r="AQ540" t="s">
        <v>503</v>
      </c>
      <c r="AR540">
        <v>4</v>
      </c>
      <c r="AS540">
        <v>0</v>
      </c>
      <c r="AT540">
        <v>1</v>
      </c>
      <c r="AU540" t="s">
        <v>2198</v>
      </c>
      <c r="AV540" t="s">
        <v>167</v>
      </c>
      <c r="AW540">
        <v>2</v>
      </c>
      <c r="AX540" t="s">
        <v>118</v>
      </c>
      <c r="AY540" t="s">
        <v>2199</v>
      </c>
      <c r="BA540">
        <v>0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 t="s">
        <v>88</v>
      </c>
      <c r="BT540" t="s">
        <v>1330</v>
      </c>
      <c r="BU540" t="s">
        <v>2030</v>
      </c>
      <c r="BV540" t="s">
        <v>1346</v>
      </c>
      <c r="BW540" t="s">
        <v>88</v>
      </c>
    </row>
    <row r="541" spans="1:75" x14ac:dyDescent="0.3">
      <c r="A541">
        <v>540</v>
      </c>
      <c r="B541" t="s">
        <v>1301</v>
      </c>
      <c r="C541" t="s">
        <v>1295</v>
      </c>
      <c r="D541" t="s">
        <v>691</v>
      </c>
      <c r="E541" t="s">
        <v>2200</v>
      </c>
      <c r="F541">
        <v>6.6</v>
      </c>
      <c r="G541">
        <v>1698</v>
      </c>
      <c r="H541" s="1">
        <v>43109</v>
      </c>
      <c r="I541">
        <v>75</v>
      </c>
      <c r="J541" t="s">
        <v>691</v>
      </c>
      <c r="K541" t="s">
        <v>2201</v>
      </c>
      <c r="L541" t="s">
        <v>80</v>
      </c>
      <c r="M541" t="s">
        <v>95</v>
      </c>
      <c r="N541" t="s">
        <v>100</v>
      </c>
      <c r="O541" t="s">
        <v>96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1</v>
      </c>
      <c r="AN541">
        <v>0</v>
      </c>
      <c r="AP541" t="s">
        <v>84</v>
      </c>
      <c r="AQ541" t="s">
        <v>85</v>
      </c>
      <c r="AR541">
        <v>15</v>
      </c>
      <c r="AS541">
        <v>1</v>
      </c>
      <c r="AT541">
        <v>1</v>
      </c>
      <c r="AU541" t="s">
        <v>2202</v>
      </c>
      <c r="AV541" t="s">
        <v>167</v>
      </c>
      <c r="AW541">
        <v>2</v>
      </c>
      <c r="AX541" t="s">
        <v>799</v>
      </c>
      <c r="AY541" t="s">
        <v>392</v>
      </c>
      <c r="BA541">
        <v>0</v>
      </c>
      <c r="BC541">
        <v>1</v>
      </c>
      <c r="BD541">
        <v>1</v>
      </c>
      <c r="BE541">
        <v>0</v>
      </c>
      <c r="BF541">
        <v>4</v>
      </c>
      <c r="BG541">
        <v>8</v>
      </c>
      <c r="BH541">
        <v>0</v>
      </c>
      <c r="BI541">
        <v>0</v>
      </c>
      <c r="BJ541">
        <v>5</v>
      </c>
      <c r="BK541">
        <v>0</v>
      </c>
      <c r="BL541">
        <v>0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 t="s">
        <v>88</v>
      </c>
      <c r="BT541" t="s">
        <v>1330</v>
      </c>
      <c r="BU541" t="s">
        <v>2030</v>
      </c>
      <c r="BV541" t="s">
        <v>1346</v>
      </c>
      <c r="BW541" t="s">
        <v>88</v>
      </c>
    </row>
    <row r="542" spans="1:75" x14ac:dyDescent="0.3">
      <c r="A542">
        <v>541</v>
      </c>
      <c r="B542" t="s">
        <v>2026</v>
      </c>
      <c r="C542" t="s">
        <v>2103</v>
      </c>
      <c r="D542">
        <v>2</v>
      </c>
      <c r="E542" t="s">
        <v>2203</v>
      </c>
      <c r="F542">
        <v>7.1</v>
      </c>
      <c r="G542">
        <v>41</v>
      </c>
      <c r="H542" s="1">
        <v>43167</v>
      </c>
      <c r="I542">
        <v>22</v>
      </c>
      <c r="J542" t="s">
        <v>78</v>
      </c>
      <c r="K542" t="s">
        <v>2204</v>
      </c>
      <c r="L542" t="s">
        <v>80</v>
      </c>
      <c r="M542" t="s">
        <v>843</v>
      </c>
      <c r="N542" t="s">
        <v>132</v>
      </c>
      <c r="O542" t="s">
        <v>2205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 t="s">
        <v>84</v>
      </c>
      <c r="AQ542" t="s">
        <v>85</v>
      </c>
      <c r="AR542">
        <v>4</v>
      </c>
      <c r="AS542">
        <v>0</v>
      </c>
      <c r="AT542">
        <v>1</v>
      </c>
      <c r="AU542" t="s">
        <v>2206</v>
      </c>
      <c r="AV542" t="s">
        <v>80</v>
      </c>
      <c r="AW542">
        <v>1</v>
      </c>
      <c r="AX542" t="s">
        <v>118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 t="s">
        <v>88</v>
      </c>
      <c r="BT542" t="s">
        <v>1330</v>
      </c>
      <c r="BU542" t="s">
        <v>2030</v>
      </c>
      <c r="BV542" t="s">
        <v>1346</v>
      </c>
      <c r="BW542" t="s">
        <v>88</v>
      </c>
    </row>
    <row r="543" spans="1:75" x14ac:dyDescent="0.3">
      <c r="A543">
        <v>542</v>
      </c>
      <c r="B543" t="s">
        <v>2026</v>
      </c>
      <c r="C543" t="s">
        <v>2103</v>
      </c>
      <c r="D543">
        <v>2</v>
      </c>
      <c r="E543" t="s">
        <v>2207</v>
      </c>
      <c r="F543">
        <v>7.2</v>
      </c>
      <c r="G543">
        <v>31</v>
      </c>
      <c r="H543" s="1">
        <v>43168</v>
      </c>
      <c r="I543">
        <v>22</v>
      </c>
      <c r="J543" t="s">
        <v>78</v>
      </c>
      <c r="K543" t="s">
        <v>2208</v>
      </c>
      <c r="L543" t="s">
        <v>80</v>
      </c>
      <c r="M543" t="s">
        <v>602</v>
      </c>
      <c r="N543" t="s">
        <v>1907</v>
      </c>
      <c r="O543" t="s">
        <v>96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P543" t="s">
        <v>84</v>
      </c>
      <c r="AQ543" t="s">
        <v>85</v>
      </c>
      <c r="AR543">
        <v>4</v>
      </c>
      <c r="AS543">
        <v>0</v>
      </c>
      <c r="AT543">
        <v>1</v>
      </c>
      <c r="AU543" t="s">
        <v>2209</v>
      </c>
      <c r="AV543" t="s">
        <v>214</v>
      </c>
      <c r="AW543">
        <v>2</v>
      </c>
      <c r="AX543" t="s">
        <v>118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 t="s">
        <v>88</v>
      </c>
      <c r="BT543" t="s">
        <v>1330</v>
      </c>
      <c r="BU543" t="s">
        <v>2030</v>
      </c>
      <c r="BV543" t="s">
        <v>1346</v>
      </c>
      <c r="BW543" t="s">
        <v>88</v>
      </c>
    </row>
    <row r="544" spans="1:75" x14ac:dyDescent="0.3">
      <c r="A544">
        <v>543</v>
      </c>
      <c r="B544" t="s">
        <v>2026</v>
      </c>
      <c r="C544" t="s">
        <v>2103</v>
      </c>
      <c r="D544">
        <v>2</v>
      </c>
      <c r="E544" t="s">
        <v>2210</v>
      </c>
      <c r="F544">
        <v>7.4</v>
      </c>
      <c r="G544">
        <v>36</v>
      </c>
      <c r="H544" s="1">
        <v>43169</v>
      </c>
      <c r="I544">
        <v>22</v>
      </c>
      <c r="J544" t="s">
        <v>78</v>
      </c>
      <c r="K544" t="s">
        <v>1379</v>
      </c>
      <c r="L544" t="s">
        <v>114</v>
      </c>
      <c r="M544" t="s">
        <v>81</v>
      </c>
      <c r="N544" t="s">
        <v>1380</v>
      </c>
      <c r="O544" t="s">
        <v>1381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P544" t="s">
        <v>116</v>
      </c>
      <c r="AQ544" t="s">
        <v>85</v>
      </c>
      <c r="AR544">
        <v>4</v>
      </c>
      <c r="AS544">
        <v>0</v>
      </c>
      <c r="AT544">
        <v>1</v>
      </c>
      <c r="AU544" t="s">
        <v>2211</v>
      </c>
      <c r="AV544" t="s">
        <v>162</v>
      </c>
      <c r="AW544">
        <v>2</v>
      </c>
      <c r="AX544" t="s">
        <v>118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 t="s">
        <v>88</v>
      </c>
      <c r="BT544" t="s">
        <v>1330</v>
      </c>
      <c r="BU544" t="s">
        <v>2030</v>
      </c>
      <c r="BV544" t="s">
        <v>1346</v>
      </c>
      <c r="BW544" t="s">
        <v>88</v>
      </c>
    </row>
    <row r="545" spans="1:75" x14ac:dyDescent="0.3">
      <c r="A545">
        <v>544</v>
      </c>
      <c r="B545" t="s">
        <v>2026</v>
      </c>
      <c r="C545" t="s">
        <v>2103</v>
      </c>
      <c r="D545">
        <v>2</v>
      </c>
      <c r="E545" t="s">
        <v>2212</v>
      </c>
      <c r="F545">
        <v>7.4</v>
      </c>
      <c r="G545">
        <v>38</v>
      </c>
      <c r="H545" s="1">
        <v>43170</v>
      </c>
      <c r="I545">
        <v>22</v>
      </c>
      <c r="J545" t="s">
        <v>78</v>
      </c>
      <c r="K545" t="s">
        <v>2213</v>
      </c>
      <c r="L545" t="s">
        <v>80</v>
      </c>
      <c r="M545" t="s">
        <v>106</v>
      </c>
      <c r="N545" t="s">
        <v>201</v>
      </c>
      <c r="O545" t="s">
        <v>96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P545" t="s">
        <v>186</v>
      </c>
      <c r="AQ545" t="s">
        <v>85</v>
      </c>
      <c r="AR545">
        <v>3</v>
      </c>
      <c r="AS545">
        <v>0</v>
      </c>
      <c r="AT545">
        <v>1</v>
      </c>
      <c r="AU545" t="s">
        <v>2214</v>
      </c>
      <c r="AV545" t="s">
        <v>114</v>
      </c>
      <c r="AW545">
        <v>1</v>
      </c>
      <c r="AX545" t="s">
        <v>87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 t="s">
        <v>88</v>
      </c>
      <c r="BT545" t="s">
        <v>1330</v>
      </c>
      <c r="BU545" t="s">
        <v>2030</v>
      </c>
      <c r="BV545" t="s">
        <v>1346</v>
      </c>
      <c r="BW545" t="s">
        <v>88</v>
      </c>
    </row>
    <row r="546" spans="1:75" x14ac:dyDescent="0.3">
      <c r="A546">
        <v>545</v>
      </c>
      <c r="B546" t="s">
        <v>2026</v>
      </c>
      <c r="C546" t="s">
        <v>2103</v>
      </c>
      <c r="D546">
        <v>2</v>
      </c>
      <c r="E546" t="s">
        <v>2215</v>
      </c>
      <c r="F546">
        <v>7.3</v>
      </c>
      <c r="G546">
        <v>39</v>
      </c>
      <c r="H546" s="1">
        <v>43171</v>
      </c>
      <c r="I546">
        <v>22</v>
      </c>
      <c r="J546" t="s">
        <v>78</v>
      </c>
      <c r="K546" t="s">
        <v>124</v>
      </c>
      <c r="L546" t="s">
        <v>80</v>
      </c>
      <c r="M546" t="s">
        <v>125</v>
      </c>
      <c r="N546" t="s">
        <v>126</v>
      </c>
      <c r="O546" t="s">
        <v>127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1</v>
      </c>
      <c r="AP546" t="s">
        <v>84</v>
      </c>
      <c r="AQ546" t="s">
        <v>481</v>
      </c>
      <c r="AR546">
        <v>5</v>
      </c>
      <c r="AS546">
        <v>0</v>
      </c>
      <c r="AT546">
        <v>0</v>
      </c>
      <c r="AU546" t="s">
        <v>2216</v>
      </c>
      <c r="AV546" t="s">
        <v>114</v>
      </c>
      <c r="AW546">
        <v>1</v>
      </c>
      <c r="AX546" t="s">
        <v>118</v>
      </c>
      <c r="BA546">
        <v>0</v>
      </c>
      <c r="BB546">
        <v>0</v>
      </c>
      <c r="BC546">
        <v>2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 t="s">
        <v>88</v>
      </c>
      <c r="BT546" t="s">
        <v>1330</v>
      </c>
      <c r="BU546" t="s">
        <v>2030</v>
      </c>
      <c r="BV546" t="s">
        <v>1346</v>
      </c>
      <c r="BW546" t="s">
        <v>88</v>
      </c>
    </row>
    <row r="547" spans="1:75" x14ac:dyDescent="0.3">
      <c r="A547">
        <v>546</v>
      </c>
      <c r="B547" t="s">
        <v>2026</v>
      </c>
      <c r="C547" t="s">
        <v>2103</v>
      </c>
      <c r="D547">
        <v>2</v>
      </c>
      <c r="E547" t="s">
        <v>2217</v>
      </c>
      <c r="F547">
        <v>6.9</v>
      </c>
      <c r="G547">
        <v>37</v>
      </c>
      <c r="H547" s="1">
        <v>43172</v>
      </c>
      <c r="I547">
        <v>22</v>
      </c>
      <c r="J547" t="s">
        <v>78</v>
      </c>
      <c r="K547" t="s">
        <v>2218</v>
      </c>
      <c r="L547" t="s">
        <v>80</v>
      </c>
      <c r="M547" t="s">
        <v>131</v>
      </c>
      <c r="N547" t="s">
        <v>133</v>
      </c>
      <c r="O547" t="s">
        <v>133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 t="s">
        <v>176</v>
      </c>
      <c r="AQ547" t="s">
        <v>85</v>
      </c>
      <c r="AR547">
        <v>3</v>
      </c>
      <c r="AS547">
        <v>0</v>
      </c>
      <c r="AT547">
        <v>1</v>
      </c>
      <c r="AU547" t="s">
        <v>2219</v>
      </c>
      <c r="AV547" t="s">
        <v>80</v>
      </c>
      <c r="AW547">
        <v>1</v>
      </c>
      <c r="AX547" t="s">
        <v>87</v>
      </c>
      <c r="AY547" t="s">
        <v>2220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 t="s">
        <v>88</v>
      </c>
      <c r="BT547" t="s">
        <v>1330</v>
      </c>
      <c r="BU547" t="s">
        <v>2030</v>
      </c>
      <c r="BV547" t="s">
        <v>1346</v>
      </c>
      <c r="BW547" t="s">
        <v>88</v>
      </c>
    </row>
    <row r="548" spans="1:75" x14ac:dyDescent="0.3">
      <c r="A548">
        <v>547</v>
      </c>
      <c r="B548" t="s">
        <v>2026</v>
      </c>
      <c r="C548" t="s">
        <v>2103</v>
      </c>
      <c r="D548">
        <v>2</v>
      </c>
      <c r="E548" t="s">
        <v>2221</v>
      </c>
      <c r="F548">
        <v>6.7</v>
      </c>
      <c r="G548">
        <v>33</v>
      </c>
      <c r="H548" s="1">
        <v>43173</v>
      </c>
      <c r="I548">
        <v>22</v>
      </c>
      <c r="J548" t="s">
        <v>78</v>
      </c>
      <c r="K548" t="s">
        <v>2222</v>
      </c>
      <c r="L548" t="s">
        <v>80</v>
      </c>
      <c r="M548" t="s">
        <v>95</v>
      </c>
      <c r="N548" t="s">
        <v>992</v>
      </c>
      <c r="O548" t="s">
        <v>96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 t="s">
        <v>84</v>
      </c>
      <c r="AQ548" t="s">
        <v>109</v>
      </c>
      <c r="AR548">
        <v>4</v>
      </c>
      <c r="AS548">
        <v>0</v>
      </c>
      <c r="AT548">
        <v>1</v>
      </c>
      <c r="AU548" t="s">
        <v>2223</v>
      </c>
      <c r="AV548" t="s">
        <v>1471</v>
      </c>
      <c r="AW548">
        <v>2</v>
      </c>
      <c r="AX548" t="s">
        <v>118</v>
      </c>
      <c r="AY548" t="s">
        <v>2224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 t="s">
        <v>88</v>
      </c>
      <c r="BT548" t="s">
        <v>1330</v>
      </c>
      <c r="BU548" t="s">
        <v>2030</v>
      </c>
      <c r="BV548" t="s">
        <v>1346</v>
      </c>
      <c r="BW548" t="s">
        <v>88</v>
      </c>
    </row>
    <row r="549" spans="1:75" x14ac:dyDescent="0.3">
      <c r="A549">
        <v>548</v>
      </c>
      <c r="B549" t="s">
        <v>2026</v>
      </c>
      <c r="C549" t="s">
        <v>2103</v>
      </c>
      <c r="D549">
        <v>2</v>
      </c>
      <c r="E549" t="s">
        <v>2225</v>
      </c>
      <c r="F549">
        <v>6.9</v>
      </c>
      <c r="G549">
        <v>33</v>
      </c>
      <c r="H549" s="1">
        <v>43174</v>
      </c>
      <c r="I549">
        <v>22</v>
      </c>
      <c r="J549" t="s">
        <v>78</v>
      </c>
      <c r="K549" t="s">
        <v>2226</v>
      </c>
      <c r="L549" t="s">
        <v>80</v>
      </c>
      <c r="M549" t="s">
        <v>331</v>
      </c>
      <c r="N549" t="s">
        <v>418</v>
      </c>
      <c r="O549" t="s">
        <v>418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P549" t="s">
        <v>176</v>
      </c>
      <c r="AQ549" t="s">
        <v>319</v>
      </c>
      <c r="AR549">
        <v>4</v>
      </c>
      <c r="AS549">
        <v>0</v>
      </c>
      <c r="AT549">
        <v>1</v>
      </c>
      <c r="AU549" t="s">
        <v>2227</v>
      </c>
      <c r="AV549" t="s">
        <v>162</v>
      </c>
      <c r="AW549">
        <v>2</v>
      </c>
      <c r="AX549" t="s">
        <v>87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 t="s">
        <v>88</v>
      </c>
      <c r="BT549" t="s">
        <v>1330</v>
      </c>
      <c r="BU549" t="s">
        <v>2030</v>
      </c>
      <c r="BV549" t="s">
        <v>1346</v>
      </c>
      <c r="BW549" t="s">
        <v>88</v>
      </c>
    </row>
    <row r="550" spans="1:75" x14ac:dyDescent="0.3">
      <c r="A550">
        <v>549</v>
      </c>
      <c r="B550" t="s">
        <v>2026</v>
      </c>
      <c r="C550" t="s">
        <v>2103</v>
      </c>
      <c r="D550">
        <v>2</v>
      </c>
      <c r="E550" t="s">
        <v>2228</v>
      </c>
      <c r="F550">
        <v>7.8</v>
      </c>
      <c r="G550">
        <v>37</v>
      </c>
      <c r="H550" s="1">
        <v>43175</v>
      </c>
      <c r="I550">
        <v>22</v>
      </c>
      <c r="J550" t="s">
        <v>78</v>
      </c>
      <c r="K550" t="s">
        <v>2229</v>
      </c>
      <c r="L550" t="s">
        <v>80</v>
      </c>
      <c r="M550" t="s">
        <v>602</v>
      </c>
      <c r="N550" t="s">
        <v>2230</v>
      </c>
      <c r="O550" t="s">
        <v>96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P550" t="s">
        <v>84</v>
      </c>
      <c r="AQ550" t="s">
        <v>85</v>
      </c>
      <c r="AR550">
        <v>5</v>
      </c>
      <c r="AW550">
        <v>0</v>
      </c>
      <c r="BA550">
        <v>0</v>
      </c>
      <c r="BB550">
        <v>0</v>
      </c>
      <c r="BC550">
        <v>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 t="s">
        <v>88</v>
      </c>
      <c r="BT550" t="s">
        <v>1330</v>
      </c>
      <c r="BU550" t="s">
        <v>2030</v>
      </c>
      <c r="BV550" t="s">
        <v>1346</v>
      </c>
      <c r="BW550" t="s">
        <v>88</v>
      </c>
    </row>
    <row r="551" spans="1:75" x14ac:dyDescent="0.3">
      <c r="A551">
        <v>550</v>
      </c>
      <c r="B551" t="s">
        <v>2026</v>
      </c>
      <c r="C551" t="s">
        <v>2103</v>
      </c>
      <c r="D551">
        <v>2</v>
      </c>
      <c r="E551" t="s">
        <v>2231</v>
      </c>
      <c r="F551">
        <v>7.9</v>
      </c>
      <c r="G551">
        <v>36</v>
      </c>
      <c r="H551" s="1">
        <v>43176</v>
      </c>
      <c r="I551">
        <v>22</v>
      </c>
      <c r="J551" t="s">
        <v>78</v>
      </c>
      <c r="K551" t="s">
        <v>2229</v>
      </c>
      <c r="L551" t="s">
        <v>80</v>
      </c>
      <c r="M551" t="s">
        <v>602</v>
      </c>
      <c r="N551" t="s">
        <v>2230</v>
      </c>
      <c r="O551" t="s">
        <v>96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 t="s">
        <v>84</v>
      </c>
      <c r="AQ551" t="s">
        <v>85</v>
      </c>
      <c r="AR551">
        <v>3</v>
      </c>
      <c r="AS551">
        <v>0</v>
      </c>
      <c r="AT551">
        <v>1</v>
      </c>
      <c r="AU551" t="s">
        <v>2232</v>
      </c>
      <c r="AV551" t="s">
        <v>2233</v>
      </c>
      <c r="AW551">
        <v>3</v>
      </c>
      <c r="AX551" t="s">
        <v>118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 t="s">
        <v>88</v>
      </c>
      <c r="BT551" t="s">
        <v>1330</v>
      </c>
      <c r="BU551" t="s">
        <v>2030</v>
      </c>
      <c r="BV551" t="s">
        <v>1346</v>
      </c>
      <c r="BW551" t="s">
        <v>88</v>
      </c>
    </row>
    <row r="552" spans="1:75" x14ac:dyDescent="0.3">
      <c r="A552">
        <v>551</v>
      </c>
      <c r="B552" t="s">
        <v>2026</v>
      </c>
      <c r="C552" t="s">
        <v>2103</v>
      </c>
      <c r="D552">
        <v>2</v>
      </c>
      <c r="E552" t="s">
        <v>2234</v>
      </c>
      <c r="F552">
        <v>6.8</v>
      </c>
      <c r="G552">
        <v>31</v>
      </c>
      <c r="H552" s="1">
        <v>43177</v>
      </c>
      <c r="I552">
        <v>11</v>
      </c>
      <c r="J552" t="s">
        <v>78</v>
      </c>
      <c r="K552" t="s">
        <v>2235</v>
      </c>
      <c r="L552" t="s">
        <v>80</v>
      </c>
      <c r="M552" t="s">
        <v>131</v>
      </c>
      <c r="N552" t="s">
        <v>133</v>
      </c>
      <c r="O552" t="s">
        <v>424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 t="s">
        <v>84</v>
      </c>
      <c r="AQ552" t="s">
        <v>85</v>
      </c>
      <c r="AR552">
        <v>3</v>
      </c>
      <c r="AS552">
        <v>0</v>
      </c>
      <c r="AT552">
        <v>0</v>
      </c>
      <c r="AU552" t="s">
        <v>2236</v>
      </c>
      <c r="AV552" t="s">
        <v>114</v>
      </c>
      <c r="AW552">
        <v>1</v>
      </c>
      <c r="AX552" t="s">
        <v>118</v>
      </c>
      <c r="AY552" t="s">
        <v>1550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 t="s">
        <v>88</v>
      </c>
      <c r="BT552" t="s">
        <v>1330</v>
      </c>
      <c r="BU552" t="s">
        <v>2030</v>
      </c>
      <c r="BV552" t="s">
        <v>1346</v>
      </c>
      <c r="BW552" t="s">
        <v>88</v>
      </c>
    </row>
    <row r="553" spans="1:75" x14ac:dyDescent="0.3">
      <c r="A553">
        <v>552</v>
      </c>
      <c r="B553" t="s">
        <v>2026</v>
      </c>
      <c r="C553" t="s">
        <v>2103</v>
      </c>
      <c r="D553">
        <v>2</v>
      </c>
      <c r="E553" t="s">
        <v>2237</v>
      </c>
      <c r="F553">
        <v>6.8</v>
      </c>
      <c r="G553">
        <v>31</v>
      </c>
      <c r="H553" s="1">
        <v>43177</v>
      </c>
      <c r="I553">
        <v>11</v>
      </c>
      <c r="J553" t="s">
        <v>78</v>
      </c>
      <c r="K553" t="s">
        <v>2238</v>
      </c>
      <c r="L553" t="s">
        <v>80</v>
      </c>
      <c r="M553" t="s">
        <v>95</v>
      </c>
      <c r="N553" t="s">
        <v>170</v>
      </c>
      <c r="O553" t="s">
        <v>96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P553" t="s">
        <v>108</v>
      </c>
      <c r="AQ553" t="s">
        <v>85</v>
      </c>
      <c r="AR553">
        <v>3</v>
      </c>
      <c r="AS553">
        <v>0</v>
      </c>
      <c r="AT553">
        <v>1</v>
      </c>
      <c r="AU553" t="s">
        <v>2239</v>
      </c>
      <c r="AV553" t="s">
        <v>1089</v>
      </c>
      <c r="AW553">
        <v>3</v>
      </c>
      <c r="AX553" t="s">
        <v>103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 t="s">
        <v>88</v>
      </c>
      <c r="BT553" t="s">
        <v>1330</v>
      </c>
      <c r="BU553" t="s">
        <v>2030</v>
      </c>
      <c r="BV553" t="s">
        <v>1346</v>
      </c>
      <c r="BW553" t="s">
        <v>88</v>
      </c>
    </row>
    <row r="554" spans="1:75" x14ac:dyDescent="0.3">
      <c r="A554">
        <v>553</v>
      </c>
      <c r="B554" t="s">
        <v>2240</v>
      </c>
      <c r="C554" t="s">
        <v>1578</v>
      </c>
      <c r="D554" t="s">
        <v>365</v>
      </c>
      <c r="E554" t="s">
        <v>2241</v>
      </c>
      <c r="F554">
        <v>9.6</v>
      </c>
      <c r="G554">
        <v>6929</v>
      </c>
      <c r="H554" s="1">
        <v>43188</v>
      </c>
      <c r="I554">
        <v>42</v>
      </c>
      <c r="J554" t="s">
        <v>365</v>
      </c>
      <c r="K554" t="s">
        <v>2242</v>
      </c>
      <c r="L554" t="s">
        <v>167</v>
      </c>
      <c r="M554" t="s">
        <v>1504</v>
      </c>
      <c r="N554" t="s">
        <v>2243</v>
      </c>
      <c r="O554" t="s">
        <v>164</v>
      </c>
      <c r="P554">
        <v>1</v>
      </c>
      <c r="Q554">
        <v>2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 t="s">
        <v>176</v>
      </c>
      <c r="AQ554" t="s">
        <v>85</v>
      </c>
      <c r="AR554">
        <v>6</v>
      </c>
      <c r="AS554">
        <v>0</v>
      </c>
      <c r="AT554">
        <v>1</v>
      </c>
      <c r="AU554" t="s">
        <v>2244</v>
      </c>
      <c r="AV554" t="s">
        <v>80</v>
      </c>
      <c r="AW554">
        <v>1</v>
      </c>
      <c r="AX554" t="s">
        <v>118</v>
      </c>
      <c r="AY554" t="s">
        <v>203</v>
      </c>
      <c r="BA554">
        <v>1</v>
      </c>
      <c r="BB554">
        <v>0</v>
      </c>
      <c r="BC554">
        <v>1</v>
      </c>
      <c r="BD554">
        <v>1</v>
      </c>
      <c r="BE554">
        <v>0</v>
      </c>
      <c r="BF554">
        <v>2</v>
      </c>
      <c r="BG554">
        <v>2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 t="s">
        <v>88</v>
      </c>
      <c r="BT554" t="s">
        <v>1330</v>
      </c>
      <c r="BU554" t="s">
        <v>2030</v>
      </c>
      <c r="BV554" t="s">
        <v>1346</v>
      </c>
      <c r="BW554" t="s">
        <v>88</v>
      </c>
    </row>
    <row r="555" spans="1:75" x14ac:dyDescent="0.3">
      <c r="A555">
        <v>554</v>
      </c>
      <c r="B555" t="s">
        <v>1301</v>
      </c>
      <c r="C555" t="s">
        <v>1301</v>
      </c>
      <c r="D555" t="s">
        <v>691</v>
      </c>
      <c r="E555" t="s">
        <v>2245</v>
      </c>
      <c r="F555">
        <v>4.2</v>
      </c>
      <c r="G555">
        <v>1557</v>
      </c>
      <c r="H555" s="1">
        <v>43242</v>
      </c>
      <c r="I555">
        <v>75</v>
      </c>
      <c r="J555" t="s">
        <v>691</v>
      </c>
      <c r="Q555">
        <v>0</v>
      </c>
      <c r="S555">
        <v>0</v>
      </c>
      <c r="T555">
        <v>0</v>
      </c>
      <c r="X555">
        <v>0</v>
      </c>
      <c r="Y555">
        <v>0</v>
      </c>
      <c r="AC555">
        <v>0</v>
      </c>
      <c r="AD555">
        <v>0</v>
      </c>
      <c r="AH555">
        <v>0</v>
      </c>
      <c r="AI555">
        <v>0</v>
      </c>
      <c r="AL555">
        <v>0</v>
      </c>
      <c r="AM555">
        <v>0</v>
      </c>
      <c r="AN555">
        <v>0</v>
      </c>
      <c r="AP555" t="s">
        <v>84</v>
      </c>
      <c r="AQ555" t="s">
        <v>109</v>
      </c>
      <c r="AR555">
        <v>11</v>
      </c>
      <c r="AS555">
        <v>0</v>
      </c>
      <c r="AT555">
        <v>1</v>
      </c>
      <c r="AU555" t="s">
        <v>2246</v>
      </c>
      <c r="AV555" t="s">
        <v>214</v>
      </c>
      <c r="AW555">
        <v>2</v>
      </c>
      <c r="AX555" t="s">
        <v>87</v>
      </c>
      <c r="AY555" t="s">
        <v>392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3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T555" t="s">
        <v>2247</v>
      </c>
      <c r="BU555" t="s">
        <v>2248</v>
      </c>
    </row>
    <row r="556" spans="1:75" x14ac:dyDescent="0.3">
      <c r="A556">
        <v>555</v>
      </c>
      <c r="B556" t="s">
        <v>1301</v>
      </c>
      <c r="C556" t="s">
        <v>1301</v>
      </c>
      <c r="D556" t="s">
        <v>691</v>
      </c>
      <c r="E556" t="s">
        <v>2249</v>
      </c>
      <c r="F556">
        <v>7.3</v>
      </c>
      <c r="G556">
        <v>825</v>
      </c>
      <c r="H556" s="1">
        <v>43354</v>
      </c>
      <c r="I556">
        <v>77</v>
      </c>
      <c r="J556" t="s">
        <v>691</v>
      </c>
      <c r="K556" t="s">
        <v>2250</v>
      </c>
      <c r="L556" t="s">
        <v>80</v>
      </c>
      <c r="M556" t="s">
        <v>95</v>
      </c>
      <c r="N556" t="s">
        <v>100</v>
      </c>
      <c r="O556" t="s">
        <v>96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1</v>
      </c>
      <c r="AP556" t="s">
        <v>176</v>
      </c>
      <c r="AQ556" t="s">
        <v>2251</v>
      </c>
      <c r="AR556">
        <v>11</v>
      </c>
      <c r="AS556">
        <v>0</v>
      </c>
      <c r="AT556">
        <v>1</v>
      </c>
      <c r="AU556" t="s">
        <v>2252</v>
      </c>
      <c r="AV556" t="s">
        <v>80</v>
      </c>
      <c r="AW556">
        <v>1</v>
      </c>
      <c r="AX556" t="s">
        <v>118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0</v>
      </c>
      <c r="BH556">
        <v>1</v>
      </c>
      <c r="BI556">
        <v>0</v>
      </c>
      <c r="BJ556">
        <v>2</v>
      </c>
      <c r="BK556">
        <v>0</v>
      </c>
      <c r="BL556">
        <v>1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 t="s">
        <v>88</v>
      </c>
      <c r="BT556" t="s">
        <v>1330</v>
      </c>
      <c r="BU556" t="s">
        <v>2030</v>
      </c>
      <c r="BV556" t="s">
        <v>1346</v>
      </c>
      <c r="BW556" t="s">
        <v>88</v>
      </c>
    </row>
    <row r="557" spans="1:75" x14ac:dyDescent="0.3">
      <c r="A557">
        <v>556</v>
      </c>
      <c r="B557" t="s">
        <v>2253</v>
      </c>
      <c r="C557" t="s">
        <v>1295</v>
      </c>
      <c r="D557" t="s">
        <v>365</v>
      </c>
      <c r="E557" t="s">
        <v>2254</v>
      </c>
      <c r="F557">
        <v>8.1</v>
      </c>
      <c r="G557">
        <v>26</v>
      </c>
      <c r="H557" s="1">
        <v>43374</v>
      </c>
      <c r="I557">
        <v>11</v>
      </c>
      <c r="J557" t="s">
        <v>365</v>
      </c>
      <c r="K557" t="s">
        <v>2255</v>
      </c>
      <c r="L557" t="s">
        <v>80</v>
      </c>
      <c r="M557" t="s">
        <v>843</v>
      </c>
      <c r="N557" t="s">
        <v>2256</v>
      </c>
      <c r="O557" t="s">
        <v>2256</v>
      </c>
      <c r="P557">
        <v>1</v>
      </c>
      <c r="Q557">
        <v>1</v>
      </c>
      <c r="AL557">
        <v>0</v>
      </c>
      <c r="AM557">
        <v>0</v>
      </c>
      <c r="AN557">
        <v>1</v>
      </c>
      <c r="AP557" t="s">
        <v>176</v>
      </c>
      <c r="AQ557" t="s">
        <v>85</v>
      </c>
      <c r="AR557">
        <v>0</v>
      </c>
      <c r="AW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</row>
    <row r="558" spans="1:75" x14ac:dyDescent="0.3">
      <c r="A558">
        <v>557</v>
      </c>
      <c r="B558" t="s">
        <v>1301</v>
      </c>
      <c r="C558" t="s">
        <v>1301</v>
      </c>
      <c r="D558" t="s">
        <v>691</v>
      </c>
      <c r="E558" t="s">
        <v>2257</v>
      </c>
      <c r="F558">
        <v>6.5</v>
      </c>
      <c r="G558">
        <v>1182</v>
      </c>
      <c r="H558" s="1">
        <v>43501</v>
      </c>
      <c r="I558">
        <v>82</v>
      </c>
      <c r="J558" t="s">
        <v>691</v>
      </c>
      <c r="K558" t="s">
        <v>2258</v>
      </c>
      <c r="L558" t="s">
        <v>80</v>
      </c>
      <c r="M558" t="s">
        <v>331</v>
      </c>
      <c r="N558" t="s">
        <v>418</v>
      </c>
      <c r="O558" t="s">
        <v>418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P558" t="s">
        <v>466</v>
      </c>
      <c r="AQ558" t="s">
        <v>1080</v>
      </c>
      <c r="AR558">
        <v>4</v>
      </c>
      <c r="AS558">
        <v>0</v>
      </c>
      <c r="AT558">
        <v>1</v>
      </c>
      <c r="AU558" t="s">
        <v>2259</v>
      </c>
      <c r="AV558" t="s">
        <v>80</v>
      </c>
      <c r="AW558">
        <v>1</v>
      </c>
      <c r="AX558" t="s">
        <v>103</v>
      </c>
      <c r="AY558" t="s">
        <v>392</v>
      </c>
      <c r="BA558">
        <v>0</v>
      </c>
      <c r="BB558">
        <v>4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1</v>
      </c>
      <c r="BI558">
        <v>0</v>
      </c>
      <c r="BJ558">
        <v>3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 t="s">
        <v>88</v>
      </c>
      <c r="BT558" t="s">
        <v>1330</v>
      </c>
      <c r="BU558" t="s">
        <v>2030</v>
      </c>
      <c r="BV558" t="s">
        <v>1346</v>
      </c>
      <c r="BW558" t="s">
        <v>88</v>
      </c>
    </row>
    <row r="559" spans="1:75" x14ac:dyDescent="0.3">
      <c r="A559">
        <v>558</v>
      </c>
      <c r="B559" t="s">
        <v>2260</v>
      </c>
      <c r="C559" t="s">
        <v>2103</v>
      </c>
      <c r="D559">
        <v>1</v>
      </c>
      <c r="E559" t="s">
        <v>2261</v>
      </c>
      <c r="F559">
        <v>7</v>
      </c>
      <c r="G559">
        <v>126</v>
      </c>
      <c r="H559" s="1">
        <v>43643</v>
      </c>
      <c r="I559">
        <v>22</v>
      </c>
      <c r="J559" t="s">
        <v>78</v>
      </c>
      <c r="K559" t="s">
        <v>769</v>
      </c>
      <c r="L559" t="s">
        <v>80</v>
      </c>
      <c r="M559" t="s">
        <v>125</v>
      </c>
      <c r="N559" t="s">
        <v>132</v>
      </c>
      <c r="O559" t="s">
        <v>770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 t="s">
        <v>165</v>
      </c>
      <c r="AQ559" t="s">
        <v>481</v>
      </c>
      <c r="AR559">
        <v>5</v>
      </c>
      <c r="AS559">
        <v>0</v>
      </c>
      <c r="AT559">
        <v>1</v>
      </c>
      <c r="AU559" t="s">
        <v>2262</v>
      </c>
      <c r="AV559" t="s">
        <v>80</v>
      </c>
      <c r="AW559">
        <v>1</v>
      </c>
      <c r="AX559" t="s">
        <v>118</v>
      </c>
      <c r="AY559" t="s">
        <v>2263</v>
      </c>
      <c r="AZ559" t="s">
        <v>2264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 t="s">
        <v>88</v>
      </c>
      <c r="BT559" t="s">
        <v>1330</v>
      </c>
      <c r="BU559" t="s">
        <v>2030</v>
      </c>
      <c r="BV559" t="s">
        <v>1346</v>
      </c>
      <c r="BW559" t="s">
        <v>88</v>
      </c>
    </row>
    <row r="560" spans="1:75" x14ac:dyDescent="0.3">
      <c r="A560">
        <v>559</v>
      </c>
      <c r="B560" t="s">
        <v>2260</v>
      </c>
      <c r="C560" t="s">
        <v>2103</v>
      </c>
      <c r="D560">
        <v>1</v>
      </c>
      <c r="E560" t="s">
        <v>2265</v>
      </c>
      <c r="F560">
        <v>7.9</v>
      </c>
      <c r="G560">
        <v>93</v>
      </c>
      <c r="H560" s="1">
        <v>43648</v>
      </c>
      <c r="I560">
        <v>22</v>
      </c>
      <c r="J560" t="s">
        <v>78</v>
      </c>
      <c r="K560" t="s">
        <v>2266</v>
      </c>
      <c r="L560" t="s">
        <v>80</v>
      </c>
      <c r="M560" t="s">
        <v>95</v>
      </c>
      <c r="N560" t="s">
        <v>1968</v>
      </c>
      <c r="O560" t="s">
        <v>96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 t="s">
        <v>176</v>
      </c>
      <c r="AQ560" t="s">
        <v>2007</v>
      </c>
      <c r="AR560">
        <v>2</v>
      </c>
      <c r="AS560">
        <v>0</v>
      </c>
      <c r="AT560">
        <v>1</v>
      </c>
      <c r="AU560" t="s">
        <v>2267</v>
      </c>
      <c r="AV560" t="s">
        <v>80</v>
      </c>
      <c r="AW560">
        <v>1</v>
      </c>
      <c r="AX560" t="s">
        <v>103</v>
      </c>
      <c r="AY560" t="s">
        <v>2268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 t="s">
        <v>88</v>
      </c>
      <c r="BT560" t="s">
        <v>1330</v>
      </c>
      <c r="BU560" t="s">
        <v>2030</v>
      </c>
      <c r="BV560" t="s">
        <v>1346</v>
      </c>
      <c r="BW560" t="s">
        <v>88</v>
      </c>
    </row>
    <row r="561" spans="1:75" x14ac:dyDescent="0.3">
      <c r="A561">
        <v>560</v>
      </c>
      <c r="B561" t="s">
        <v>2260</v>
      </c>
      <c r="C561" t="s">
        <v>2103</v>
      </c>
      <c r="D561">
        <v>1</v>
      </c>
      <c r="E561" t="s">
        <v>2269</v>
      </c>
      <c r="F561">
        <v>7.9</v>
      </c>
      <c r="G561">
        <v>79</v>
      </c>
      <c r="H561" s="1">
        <v>43657</v>
      </c>
      <c r="I561">
        <v>22</v>
      </c>
      <c r="J561" t="s">
        <v>78</v>
      </c>
      <c r="K561" t="s">
        <v>2270</v>
      </c>
      <c r="L561" t="s">
        <v>80</v>
      </c>
      <c r="M561" t="s">
        <v>125</v>
      </c>
      <c r="N561" t="s">
        <v>132</v>
      </c>
      <c r="O561" t="s">
        <v>1479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P561" t="s">
        <v>84</v>
      </c>
      <c r="AQ561" t="s">
        <v>85</v>
      </c>
      <c r="AR561">
        <v>1</v>
      </c>
      <c r="AS561">
        <v>1</v>
      </c>
      <c r="AT561">
        <v>1</v>
      </c>
      <c r="AU561" t="s">
        <v>2271</v>
      </c>
      <c r="AV561" t="s">
        <v>80</v>
      </c>
      <c r="AW561">
        <v>1</v>
      </c>
      <c r="AX561" t="s">
        <v>118</v>
      </c>
      <c r="AY561" t="s">
        <v>392</v>
      </c>
      <c r="AZ561" t="s">
        <v>2272</v>
      </c>
      <c r="BA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 t="s">
        <v>88</v>
      </c>
      <c r="BT561" t="s">
        <v>1330</v>
      </c>
      <c r="BU561" t="s">
        <v>2030</v>
      </c>
      <c r="BV561" t="s">
        <v>1346</v>
      </c>
      <c r="BW561" t="s">
        <v>88</v>
      </c>
    </row>
    <row r="562" spans="1:75" x14ac:dyDescent="0.3">
      <c r="A562">
        <v>561</v>
      </c>
      <c r="B562" t="s">
        <v>2260</v>
      </c>
      <c r="C562" t="s">
        <v>2103</v>
      </c>
      <c r="D562">
        <v>1</v>
      </c>
      <c r="E562" t="s">
        <v>2273</v>
      </c>
      <c r="F562">
        <v>8.1</v>
      </c>
      <c r="G562">
        <v>78</v>
      </c>
      <c r="H562" s="1">
        <v>43664</v>
      </c>
      <c r="I562">
        <v>22</v>
      </c>
      <c r="J562" t="s">
        <v>78</v>
      </c>
      <c r="K562" t="s">
        <v>2274</v>
      </c>
      <c r="L562" t="s">
        <v>80</v>
      </c>
      <c r="M562" t="s">
        <v>95</v>
      </c>
      <c r="N562" t="s">
        <v>2275</v>
      </c>
      <c r="O562" t="s">
        <v>1003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 t="s">
        <v>84</v>
      </c>
      <c r="AQ562" t="s">
        <v>475</v>
      </c>
      <c r="AR562">
        <v>3</v>
      </c>
      <c r="AS562">
        <v>0</v>
      </c>
      <c r="AT562">
        <v>1</v>
      </c>
      <c r="AU562" t="s">
        <v>2276</v>
      </c>
      <c r="AV562" t="s">
        <v>167</v>
      </c>
      <c r="AW562">
        <v>2</v>
      </c>
      <c r="AX562" t="s">
        <v>87</v>
      </c>
      <c r="AY562" t="s">
        <v>2277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 t="s">
        <v>88</v>
      </c>
      <c r="BT562" t="s">
        <v>1330</v>
      </c>
      <c r="BU562" t="s">
        <v>2030</v>
      </c>
      <c r="BV562" t="s">
        <v>1346</v>
      </c>
      <c r="BW562" t="s">
        <v>88</v>
      </c>
    </row>
    <row r="563" spans="1:75" x14ac:dyDescent="0.3">
      <c r="A563">
        <v>562</v>
      </c>
      <c r="B563" t="s">
        <v>1301</v>
      </c>
      <c r="C563" t="s">
        <v>1301</v>
      </c>
      <c r="D563" t="s">
        <v>691</v>
      </c>
      <c r="E563" t="s">
        <v>2278</v>
      </c>
      <c r="F563">
        <v>5.7</v>
      </c>
      <c r="G563">
        <v>1418</v>
      </c>
      <c r="H563" s="1">
        <v>43667</v>
      </c>
      <c r="I563">
        <v>80</v>
      </c>
      <c r="J563" t="s">
        <v>691</v>
      </c>
      <c r="K563" t="s">
        <v>2279</v>
      </c>
      <c r="L563" t="s">
        <v>1518</v>
      </c>
      <c r="M563" t="s">
        <v>2280</v>
      </c>
      <c r="N563" t="s">
        <v>2281</v>
      </c>
      <c r="O563" t="s">
        <v>2282</v>
      </c>
      <c r="P563">
        <v>0</v>
      </c>
      <c r="Q563">
        <v>5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 t="s">
        <v>165</v>
      </c>
      <c r="AQ563" t="s">
        <v>588</v>
      </c>
      <c r="AR563">
        <v>12</v>
      </c>
      <c r="AS563">
        <v>0</v>
      </c>
      <c r="AT563">
        <v>1</v>
      </c>
      <c r="AU563" t="s">
        <v>2283</v>
      </c>
      <c r="AV563" t="s">
        <v>2284</v>
      </c>
      <c r="AW563">
        <v>7</v>
      </c>
      <c r="AX563" t="s">
        <v>103</v>
      </c>
      <c r="AY563" t="s">
        <v>2285</v>
      </c>
      <c r="BA563">
        <v>1</v>
      </c>
      <c r="BB563">
        <v>2</v>
      </c>
      <c r="BC563">
        <v>0</v>
      </c>
      <c r="BD563">
        <v>1</v>
      </c>
      <c r="BE563">
        <v>1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 t="s">
        <v>88</v>
      </c>
      <c r="BT563" t="s">
        <v>1330</v>
      </c>
      <c r="BU563" t="s">
        <v>2030</v>
      </c>
      <c r="BV563" t="s">
        <v>1346</v>
      </c>
      <c r="BW563" t="s">
        <v>88</v>
      </c>
    </row>
    <row r="564" spans="1:75" x14ac:dyDescent="0.3">
      <c r="A564">
        <v>563</v>
      </c>
      <c r="B564" t="s">
        <v>2260</v>
      </c>
      <c r="C564" t="s">
        <v>2103</v>
      </c>
      <c r="D564">
        <v>1</v>
      </c>
      <c r="E564" t="s">
        <v>2286</v>
      </c>
      <c r="F564">
        <v>7.3</v>
      </c>
      <c r="G564">
        <v>84</v>
      </c>
      <c r="H564" s="1">
        <v>43671</v>
      </c>
      <c r="I564">
        <v>23</v>
      </c>
      <c r="J564" t="s">
        <v>78</v>
      </c>
      <c r="K564" t="s">
        <v>2287</v>
      </c>
      <c r="L564" t="s">
        <v>80</v>
      </c>
      <c r="M564" t="s">
        <v>157</v>
      </c>
      <c r="N564" t="s">
        <v>158</v>
      </c>
      <c r="O564" t="s">
        <v>615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 t="s">
        <v>84</v>
      </c>
      <c r="AQ564" t="s">
        <v>475</v>
      </c>
      <c r="AR564">
        <v>3</v>
      </c>
      <c r="AS564">
        <v>0</v>
      </c>
      <c r="AT564">
        <v>1</v>
      </c>
      <c r="AU564" t="s">
        <v>2288</v>
      </c>
      <c r="AV564" t="s">
        <v>80</v>
      </c>
      <c r="AW564">
        <v>1</v>
      </c>
      <c r="AX564" t="s">
        <v>87</v>
      </c>
      <c r="AY564" t="s">
        <v>392</v>
      </c>
      <c r="AZ564" t="s">
        <v>2289</v>
      </c>
      <c r="BA564">
        <v>1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0</v>
      </c>
      <c r="BH564">
        <v>1</v>
      </c>
      <c r="BI564">
        <v>0</v>
      </c>
      <c r="BJ564">
        <v>1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 t="s">
        <v>88</v>
      </c>
      <c r="BT564" t="s">
        <v>1330</v>
      </c>
      <c r="BU564" t="s">
        <v>2030</v>
      </c>
      <c r="BV564" t="s">
        <v>1346</v>
      </c>
      <c r="BW564" t="s">
        <v>88</v>
      </c>
    </row>
    <row r="565" spans="1:75" x14ac:dyDescent="0.3">
      <c r="A565">
        <v>564</v>
      </c>
      <c r="B565" t="s">
        <v>2260</v>
      </c>
      <c r="C565" t="s">
        <v>2103</v>
      </c>
      <c r="D565">
        <v>1</v>
      </c>
      <c r="E565" t="s">
        <v>2290</v>
      </c>
      <c r="F565">
        <v>8.1</v>
      </c>
      <c r="G565">
        <v>74</v>
      </c>
      <c r="H565" s="1">
        <v>43678</v>
      </c>
      <c r="I565">
        <v>22</v>
      </c>
      <c r="J565" t="s">
        <v>78</v>
      </c>
      <c r="K565" t="s">
        <v>700</v>
      </c>
      <c r="L565" t="s">
        <v>80</v>
      </c>
      <c r="M565" t="s">
        <v>331</v>
      </c>
      <c r="N565" t="s">
        <v>700</v>
      </c>
      <c r="O565" t="s">
        <v>700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 t="s">
        <v>176</v>
      </c>
      <c r="AQ565" t="s">
        <v>503</v>
      </c>
      <c r="AR565">
        <v>2</v>
      </c>
      <c r="AS565">
        <v>0</v>
      </c>
      <c r="AT565">
        <v>1</v>
      </c>
      <c r="AU565" t="s">
        <v>2291</v>
      </c>
      <c r="AV565" t="s">
        <v>80</v>
      </c>
      <c r="AW565">
        <v>1</v>
      </c>
      <c r="AX565" t="s">
        <v>103</v>
      </c>
      <c r="AY565" t="s">
        <v>392</v>
      </c>
      <c r="AZ565" t="s">
        <v>2292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 t="s">
        <v>88</v>
      </c>
      <c r="BT565" t="s">
        <v>1330</v>
      </c>
      <c r="BU565" t="s">
        <v>2030</v>
      </c>
      <c r="BV565" t="s">
        <v>1346</v>
      </c>
      <c r="BW565" t="s">
        <v>88</v>
      </c>
    </row>
    <row r="566" spans="1:75" x14ac:dyDescent="0.3">
      <c r="A566">
        <v>565</v>
      </c>
      <c r="B566" t="s">
        <v>2260</v>
      </c>
      <c r="C566" t="s">
        <v>2103</v>
      </c>
      <c r="D566">
        <v>1</v>
      </c>
      <c r="E566" t="s">
        <v>2293</v>
      </c>
      <c r="F566">
        <v>8.3000000000000007</v>
      </c>
      <c r="G566">
        <v>70</v>
      </c>
      <c r="H566" s="1">
        <v>43685</v>
      </c>
      <c r="I566">
        <v>22</v>
      </c>
      <c r="J566" t="s">
        <v>78</v>
      </c>
      <c r="K566" t="s">
        <v>2294</v>
      </c>
      <c r="L566" t="s">
        <v>167</v>
      </c>
      <c r="M566" t="s">
        <v>406</v>
      </c>
      <c r="N566" t="s">
        <v>2295</v>
      </c>
      <c r="O566" t="s">
        <v>2296</v>
      </c>
      <c r="P566">
        <v>0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 t="s">
        <v>84</v>
      </c>
      <c r="AQ566" t="s">
        <v>1057</v>
      </c>
      <c r="AR566">
        <v>3</v>
      </c>
      <c r="AS566">
        <v>1</v>
      </c>
      <c r="AT566">
        <v>0</v>
      </c>
      <c r="AU566" t="s">
        <v>2297</v>
      </c>
      <c r="AV566" t="s">
        <v>80</v>
      </c>
      <c r="AW566">
        <v>1</v>
      </c>
      <c r="AX566" t="s">
        <v>1320</v>
      </c>
      <c r="AY566" t="s">
        <v>392</v>
      </c>
      <c r="AZ566" t="s">
        <v>2298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 t="s">
        <v>88</v>
      </c>
      <c r="BT566" t="s">
        <v>1330</v>
      </c>
      <c r="BU566" t="s">
        <v>2030</v>
      </c>
      <c r="BV566" t="s">
        <v>1346</v>
      </c>
      <c r="BW566" t="s">
        <v>88</v>
      </c>
    </row>
    <row r="567" spans="1:75" x14ac:dyDescent="0.3">
      <c r="A567">
        <v>566</v>
      </c>
      <c r="B567" t="s">
        <v>2260</v>
      </c>
      <c r="C567" t="s">
        <v>2103</v>
      </c>
      <c r="D567">
        <v>1</v>
      </c>
      <c r="E567" t="s">
        <v>2299</v>
      </c>
      <c r="F567">
        <v>6.5</v>
      </c>
      <c r="G567">
        <v>74</v>
      </c>
      <c r="H567" s="1">
        <v>43692</v>
      </c>
      <c r="I567">
        <v>22</v>
      </c>
      <c r="J567" t="s">
        <v>78</v>
      </c>
      <c r="K567" t="s">
        <v>2300</v>
      </c>
      <c r="L567" t="s">
        <v>80</v>
      </c>
      <c r="M567" t="s">
        <v>533</v>
      </c>
      <c r="N567" t="s">
        <v>2300</v>
      </c>
      <c r="O567" t="s">
        <v>96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1</v>
      </c>
      <c r="AP567" t="s">
        <v>84</v>
      </c>
      <c r="AQ567" t="s">
        <v>1984</v>
      </c>
      <c r="AR567">
        <v>4</v>
      </c>
      <c r="AS567">
        <v>0</v>
      </c>
      <c r="AT567">
        <v>1</v>
      </c>
      <c r="AU567" t="s">
        <v>2301</v>
      </c>
      <c r="AV567" t="s">
        <v>114</v>
      </c>
      <c r="AW567">
        <v>1</v>
      </c>
      <c r="AX567" t="s">
        <v>111</v>
      </c>
      <c r="AY567" t="s">
        <v>392</v>
      </c>
      <c r="AZ567" t="s">
        <v>2302</v>
      </c>
      <c r="BA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2</v>
      </c>
      <c r="BI567">
        <v>0</v>
      </c>
      <c r="BJ567">
        <v>2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 t="s">
        <v>88</v>
      </c>
      <c r="BT567" t="s">
        <v>1330</v>
      </c>
      <c r="BU567" t="s">
        <v>2030</v>
      </c>
      <c r="BV567" t="s">
        <v>1346</v>
      </c>
      <c r="BW567" t="s">
        <v>88</v>
      </c>
    </row>
    <row r="568" spans="1:75" x14ac:dyDescent="0.3">
      <c r="A568">
        <v>567</v>
      </c>
      <c r="B568" t="s">
        <v>2260</v>
      </c>
      <c r="C568" t="s">
        <v>2103</v>
      </c>
      <c r="D568">
        <v>1</v>
      </c>
      <c r="E568" t="s">
        <v>2303</v>
      </c>
      <c r="F568">
        <v>7.5</v>
      </c>
      <c r="G568">
        <v>52</v>
      </c>
      <c r="H568" s="1">
        <v>43699</v>
      </c>
      <c r="I568">
        <v>23</v>
      </c>
      <c r="J568" t="s">
        <v>78</v>
      </c>
      <c r="K568" t="s">
        <v>2304</v>
      </c>
      <c r="L568" t="s">
        <v>80</v>
      </c>
      <c r="M568" t="s">
        <v>95</v>
      </c>
      <c r="N568" t="s">
        <v>132</v>
      </c>
      <c r="O568" t="s">
        <v>2305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 t="s">
        <v>176</v>
      </c>
      <c r="AQ568" t="s">
        <v>85</v>
      </c>
      <c r="AR568">
        <v>3</v>
      </c>
      <c r="AS568">
        <v>0</v>
      </c>
      <c r="AT568">
        <v>1</v>
      </c>
      <c r="AU568" t="s">
        <v>2306</v>
      </c>
      <c r="AV568" t="s">
        <v>80</v>
      </c>
      <c r="AW568">
        <v>1</v>
      </c>
      <c r="AX568" t="s">
        <v>118</v>
      </c>
      <c r="AY568" t="s">
        <v>392</v>
      </c>
      <c r="AZ568" t="s">
        <v>2307</v>
      </c>
      <c r="BA568">
        <v>1</v>
      </c>
      <c r="BB568">
        <v>0</v>
      </c>
      <c r="BC568">
        <v>0</v>
      </c>
      <c r="BD568">
        <v>1</v>
      </c>
      <c r="BE568">
        <v>1</v>
      </c>
      <c r="BF568">
        <v>1</v>
      </c>
      <c r="BG568">
        <v>1</v>
      </c>
      <c r="BH568">
        <v>0</v>
      </c>
      <c r="BI568">
        <v>0</v>
      </c>
      <c r="BJ568">
        <v>2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 t="s">
        <v>88</v>
      </c>
      <c r="BT568" t="s">
        <v>1330</v>
      </c>
      <c r="BU568" t="s">
        <v>2030</v>
      </c>
      <c r="BV568" t="s">
        <v>1346</v>
      </c>
      <c r="BW568" t="s">
        <v>88</v>
      </c>
    </row>
    <row r="569" spans="1:75" x14ac:dyDescent="0.3">
      <c r="A569">
        <v>568</v>
      </c>
      <c r="B569" t="s">
        <v>2260</v>
      </c>
      <c r="C569" t="s">
        <v>2103</v>
      </c>
      <c r="D569">
        <v>1</v>
      </c>
      <c r="E569" t="s">
        <v>2308</v>
      </c>
      <c r="F569">
        <v>7.5</v>
      </c>
      <c r="G569">
        <v>61</v>
      </c>
      <c r="H569" s="1">
        <v>43706</v>
      </c>
      <c r="I569">
        <v>23</v>
      </c>
      <c r="J569" t="s">
        <v>78</v>
      </c>
      <c r="K569" t="s">
        <v>1500</v>
      </c>
      <c r="L569" t="s">
        <v>167</v>
      </c>
      <c r="M569" t="s">
        <v>269</v>
      </c>
      <c r="N569" t="s">
        <v>2309</v>
      </c>
      <c r="O569" t="s">
        <v>1500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 t="s">
        <v>144</v>
      </c>
      <c r="AQ569" t="s">
        <v>85</v>
      </c>
      <c r="AR569">
        <v>4</v>
      </c>
      <c r="AS569">
        <v>0</v>
      </c>
      <c r="AT569">
        <v>1</v>
      </c>
      <c r="AU569" t="s">
        <v>2310</v>
      </c>
      <c r="AV569" t="s">
        <v>167</v>
      </c>
      <c r="AW569">
        <v>2</v>
      </c>
      <c r="AX569" t="s">
        <v>111</v>
      </c>
      <c r="AY569" t="s">
        <v>2311</v>
      </c>
      <c r="AZ569" t="s">
        <v>2312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1</v>
      </c>
      <c r="BH569">
        <v>0</v>
      </c>
      <c r="BI569">
        <v>0</v>
      </c>
      <c r="BJ569">
        <v>3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 t="s">
        <v>88</v>
      </c>
      <c r="BT569" t="s">
        <v>1330</v>
      </c>
      <c r="BU569" t="s">
        <v>2030</v>
      </c>
      <c r="BV569" t="s">
        <v>1346</v>
      </c>
      <c r="BW569" t="s">
        <v>88</v>
      </c>
    </row>
    <row r="570" spans="1:75" x14ac:dyDescent="0.3">
      <c r="A570">
        <v>569</v>
      </c>
      <c r="B570" t="s">
        <v>2260</v>
      </c>
      <c r="C570" t="s">
        <v>2103</v>
      </c>
      <c r="D570">
        <v>1</v>
      </c>
      <c r="E570" t="s">
        <v>2313</v>
      </c>
      <c r="F570">
        <v>7.4</v>
      </c>
      <c r="G570">
        <v>59</v>
      </c>
      <c r="H570" s="1">
        <v>43713</v>
      </c>
      <c r="I570">
        <v>22</v>
      </c>
      <c r="J570" t="s">
        <v>78</v>
      </c>
      <c r="K570" t="s">
        <v>2314</v>
      </c>
      <c r="L570" t="s">
        <v>114</v>
      </c>
      <c r="M570" t="s">
        <v>602</v>
      </c>
      <c r="N570" t="s">
        <v>2315</v>
      </c>
      <c r="O570" t="s">
        <v>96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</v>
      </c>
      <c r="AP570" t="s">
        <v>84</v>
      </c>
      <c r="AQ570" t="s">
        <v>109</v>
      </c>
      <c r="AR570">
        <v>5</v>
      </c>
      <c r="AS570">
        <v>0</v>
      </c>
      <c r="AT570">
        <v>1</v>
      </c>
      <c r="AU570" t="s">
        <v>2316</v>
      </c>
      <c r="AV570" t="s">
        <v>114</v>
      </c>
      <c r="AW570">
        <v>1</v>
      </c>
      <c r="AX570" t="s">
        <v>87</v>
      </c>
      <c r="AY570" t="s">
        <v>2311</v>
      </c>
      <c r="AZ570" t="s">
        <v>2317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3</v>
      </c>
      <c r="BG570">
        <v>2</v>
      </c>
      <c r="BH570">
        <v>1</v>
      </c>
      <c r="BI570">
        <v>0</v>
      </c>
      <c r="BJ570">
        <v>2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 t="s">
        <v>88</v>
      </c>
      <c r="BT570" t="s">
        <v>1330</v>
      </c>
      <c r="BU570" t="s">
        <v>2030</v>
      </c>
      <c r="BV570" t="s">
        <v>1346</v>
      </c>
      <c r="BW570" t="s">
        <v>88</v>
      </c>
    </row>
    <row r="571" spans="1:75" x14ac:dyDescent="0.3">
      <c r="A571">
        <v>570</v>
      </c>
      <c r="B571" t="s">
        <v>2260</v>
      </c>
      <c r="C571" t="s">
        <v>2103</v>
      </c>
      <c r="D571">
        <v>1</v>
      </c>
      <c r="E571" t="s">
        <v>2318</v>
      </c>
      <c r="F571">
        <v>7.4</v>
      </c>
      <c r="G571">
        <v>47</v>
      </c>
      <c r="H571" s="1">
        <v>43720</v>
      </c>
      <c r="I571">
        <v>23</v>
      </c>
      <c r="J571" t="s">
        <v>78</v>
      </c>
      <c r="K571" t="s">
        <v>2319</v>
      </c>
      <c r="L571" t="s">
        <v>80</v>
      </c>
      <c r="M571" t="s">
        <v>95</v>
      </c>
      <c r="N571" t="s">
        <v>143</v>
      </c>
      <c r="O571" t="s">
        <v>96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1</v>
      </c>
      <c r="AN571">
        <v>0</v>
      </c>
      <c r="AO571">
        <v>0</v>
      </c>
      <c r="AP571" t="s">
        <v>84</v>
      </c>
      <c r="AQ571" t="s">
        <v>386</v>
      </c>
      <c r="AR571">
        <v>4</v>
      </c>
      <c r="AS571">
        <v>0</v>
      </c>
      <c r="AT571">
        <v>1</v>
      </c>
      <c r="AU571" t="s">
        <v>2320</v>
      </c>
      <c r="AV571" t="s">
        <v>80</v>
      </c>
      <c r="AW571">
        <v>1</v>
      </c>
      <c r="AX571" t="s">
        <v>118</v>
      </c>
      <c r="AY571" t="s">
        <v>1784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1</v>
      </c>
      <c r="BI571">
        <v>0</v>
      </c>
      <c r="BJ571">
        <v>2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 t="s">
        <v>88</v>
      </c>
      <c r="BT571" t="s">
        <v>1330</v>
      </c>
      <c r="BU571" t="s">
        <v>2030</v>
      </c>
      <c r="BV571" t="s">
        <v>1346</v>
      </c>
      <c r="BW571" t="s">
        <v>88</v>
      </c>
    </row>
    <row r="572" spans="1:75" x14ac:dyDescent="0.3">
      <c r="A572">
        <v>571</v>
      </c>
      <c r="B572" t="s">
        <v>2260</v>
      </c>
      <c r="C572" t="s">
        <v>2103</v>
      </c>
      <c r="D572">
        <v>1</v>
      </c>
      <c r="E572" t="s">
        <v>2321</v>
      </c>
      <c r="F572">
        <v>8.6999999999999993</v>
      </c>
      <c r="G572">
        <v>84</v>
      </c>
      <c r="H572" s="1">
        <v>43727</v>
      </c>
      <c r="I572">
        <v>22</v>
      </c>
      <c r="J572" t="s">
        <v>78</v>
      </c>
      <c r="K572" t="s">
        <v>2322</v>
      </c>
      <c r="L572" t="s">
        <v>80</v>
      </c>
      <c r="M572" t="s">
        <v>125</v>
      </c>
      <c r="N572" t="s">
        <v>132</v>
      </c>
      <c r="O572" t="s">
        <v>2323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84</v>
      </c>
      <c r="AQ572" t="s">
        <v>85</v>
      </c>
      <c r="AR572">
        <v>3</v>
      </c>
      <c r="AS572">
        <v>1</v>
      </c>
      <c r="AT572">
        <v>1</v>
      </c>
      <c r="AU572" t="s">
        <v>2324</v>
      </c>
      <c r="AV572" t="s">
        <v>80</v>
      </c>
      <c r="AW572">
        <v>1</v>
      </c>
      <c r="AX572" t="s">
        <v>87</v>
      </c>
      <c r="AY572" t="s">
        <v>392</v>
      </c>
      <c r="AZ572" t="s">
        <v>2325</v>
      </c>
      <c r="BA572">
        <v>1</v>
      </c>
      <c r="BB572">
        <v>3</v>
      </c>
      <c r="BC572">
        <v>1</v>
      </c>
      <c r="BD572">
        <v>1</v>
      </c>
      <c r="BE572">
        <v>1</v>
      </c>
      <c r="BF572">
        <v>2</v>
      </c>
      <c r="BG572">
        <v>0</v>
      </c>
      <c r="BH572">
        <v>1</v>
      </c>
      <c r="BI572">
        <v>0</v>
      </c>
      <c r="BJ572">
        <v>4</v>
      </c>
      <c r="BK572">
        <v>0</v>
      </c>
      <c r="BL572">
        <v>0</v>
      </c>
      <c r="BM572">
        <v>1</v>
      </c>
      <c r="BN572">
        <v>1</v>
      </c>
      <c r="BO572">
        <v>0</v>
      </c>
      <c r="BP572">
        <v>0</v>
      </c>
      <c r="BQ572">
        <v>0</v>
      </c>
      <c r="BR572">
        <v>0</v>
      </c>
      <c r="BS572" t="s">
        <v>88</v>
      </c>
      <c r="BT572" t="s">
        <v>1330</v>
      </c>
      <c r="BU572" t="s">
        <v>2030</v>
      </c>
      <c r="BV572" t="s">
        <v>1346</v>
      </c>
      <c r="BW572" t="s">
        <v>88</v>
      </c>
    </row>
    <row r="573" spans="1:75" x14ac:dyDescent="0.3">
      <c r="A573">
        <v>572</v>
      </c>
      <c r="B573" t="s">
        <v>2326</v>
      </c>
      <c r="C573" t="s">
        <v>1295</v>
      </c>
      <c r="D573" t="s">
        <v>365</v>
      </c>
      <c r="E573" t="s">
        <v>2327</v>
      </c>
      <c r="F573">
        <v>6.4</v>
      </c>
      <c r="G573">
        <v>38</v>
      </c>
      <c r="H573" s="1">
        <v>43742</v>
      </c>
      <c r="I573">
        <v>12</v>
      </c>
      <c r="J573" t="s">
        <v>365</v>
      </c>
      <c r="K573" t="s">
        <v>2328</v>
      </c>
      <c r="L573" t="s">
        <v>80</v>
      </c>
      <c r="M573" t="s">
        <v>646</v>
      </c>
      <c r="N573" t="s">
        <v>2329</v>
      </c>
      <c r="O573" t="s">
        <v>96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P573" t="s">
        <v>84</v>
      </c>
      <c r="AQ573" t="s">
        <v>85</v>
      </c>
      <c r="AR573">
        <v>0</v>
      </c>
      <c r="AW573">
        <v>0</v>
      </c>
      <c r="AX573" t="s">
        <v>118</v>
      </c>
      <c r="BA573">
        <v>1</v>
      </c>
      <c r="BC573">
        <v>0</v>
      </c>
      <c r="BD573">
        <v>0</v>
      </c>
      <c r="BE573">
        <v>0</v>
      </c>
      <c r="BF573">
        <v>4</v>
      </c>
      <c r="BG573">
        <v>1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 t="s">
        <v>88</v>
      </c>
      <c r="BT573" t="s">
        <v>1330</v>
      </c>
      <c r="BU573" t="s">
        <v>2030</v>
      </c>
      <c r="BV573" t="s">
        <v>1346</v>
      </c>
      <c r="BW573" t="s">
        <v>88</v>
      </c>
    </row>
    <row r="574" spans="1:75" x14ac:dyDescent="0.3">
      <c r="A574">
        <v>573</v>
      </c>
      <c r="B574" t="s">
        <v>1335</v>
      </c>
      <c r="C574" t="s">
        <v>1335</v>
      </c>
      <c r="D574" t="s">
        <v>691</v>
      </c>
      <c r="E574" t="s">
        <v>2330</v>
      </c>
      <c r="F574">
        <v>5.7</v>
      </c>
      <c r="G574">
        <v>20226</v>
      </c>
      <c r="H574" s="1">
        <v>43966</v>
      </c>
      <c r="I574">
        <v>94</v>
      </c>
      <c r="J574" t="s">
        <v>1336</v>
      </c>
      <c r="K574" t="s">
        <v>2331</v>
      </c>
      <c r="L574" t="s">
        <v>291</v>
      </c>
      <c r="M574" t="s">
        <v>2332</v>
      </c>
      <c r="N574" t="s">
        <v>2333</v>
      </c>
      <c r="O574" t="s">
        <v>2334</v>
      </c>
      <c r="P574">
        <v>0</v>
      </c>
      <c r="Q574">
        <v>4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P574" t="s">
        <v>84</v>
      </c>
      <c r="AQ574" t="s">
        <v>109</v>
      </c>
      <c r="AR574">
        <v>5</v>
      </c>
      <c r="AW574">
        <v>0</v>
      </c>
      <c r="AX574" t="s">
        <v>103</v>
      </c>
      <c r="AY574" t="s">
        <v>2335</v>
      </c>
      <c r="BA574">
        <v>1</v>
      </c>
      <c r="BB574">
        <v>2</v>
      </c>
      <c r="BC574">
        <v>0</v>
      </c>
      <c r="BD574">
        <v>0</v>
      </c>
      <c r="BE574">
        <v>0</v>
      </c>
      <c r="BF574">
        <v>2</v>
      </c>
      <c r="BG574">
        <v>1</v>
      </c>
      <c r="BH574">
        <v>0</v>
      </c>
      <c r="BI574">
        <v>0</v>
      </c>
      <c r="BJ574">
        <v>4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1</v>
      </c>
      <c r="BS574" t="s">
        <v>2336</v>
      </c>
      <c r="BT574" t="s">
        <v>2337</v>
      </c>
      <c r="BU574" t="s">
        <v>2338</v>
      </c>
      <c r="BV574" t="s">
        <v>2339</v>
      </c>
      <c r="BW574" t="s">
        <v>88</v>
      </c>
    </row>
    <row r="575" spans="1:75" x14ac:dyDescent="0.3">
      <c r="A575">
        <v>574</v>
      </c>
      <c r="B575" t="s">
        <v>2260</v>
      </c>
      <c r="C575" t="s">
        <v>2103</v>
      </c>
      <c r="D575">
        <v>1</v>
      </c>
      <c r="E575" t="s">
        <v>2340</v>
      </c>
      <c r="F575">
        <v>8.1</v>
      </c>
      <c r="G575">
        <v>38</v>
      </c>
      <c r="H575" s="1">
        <v>44014</v>
      </c>
      <c r="I575">
        <v>23</v>
      </c>
      <c r="J575" t="s">
        <v>78</v>
      </c>
      <c r="K575" t="s">
        <v>2341</v>
      </c>
      <c r="L575" t="s">
        <v>80</v>
      </c>
      <c r="M575" t="s">
        <v>95</v>
      </c>
      <c r="N575" t="s">
        <v>2342</v>
      </c>
      <c r="O575" t="s">
        <v>96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1</v>
      </c>
      <c r="AP575" t="s">
        <v>186</v>
      </c>
      <c r="AQ575" t="s">
        <v>2007</v>
      </c>
      <c r="AR575">
        <v>2</v>
      </c>
      <c r="AS575">
        <v>0</v>
      </c>
      <c r="AT575">
        <v>1</v>
      </c>
      <c r="AU575" t="s">
        <v>2343</v>
      </c>
      <c r="AV575" t="s">
        <v>114</v>
      </c>
      <c r="AW575">
        <v>1</v>
      </c>
      <c r="AX575" t="s">
        <v>183</v>
      </c>
      <c r="AY575" t="s">
        <v>392</v>
      </c>
      <c r="AZ575" t="s">
        <v>2344</v>
      </c>
      <c r="BA575">
        <v>1</v>
      </c>
      <c r="BB575">
        <v>0</v>
      </c>
      <c r="BC575">
        <v>0</v>
      </c>
      <c r="BD575">
        <v>1</v>
      </c>
      <c r="BE575">
        <v>1</v>
      </c>
      <c r="BF575">
        <v>1</v>
      </c>
      <c r="BG575">
        <v>1</v>
      </c>
      <c r="BH575">
        <v>0</v>
      </c>
      <c r="BI575">
        <v>0</v>
      </c>
      <c r="BJ575">
        <v>3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 t="s">
        <v>88</v>
      </c>
      <c r="BT575" t="s">
        <v>1330</v>
      </c>
      <c r="BU575" t="s">
        <v>2030</v>
      </c>
      <c r="BV575" t="s">
        <v>1346</v>
      </c>
      <c r="BW575" t="s">
        <v>88</v>
      </c>
    </row>
    <row r="576" spans="1:75" x14ac:dyDescent="0.3">
      <c r="A576">
        <v>575</v>
      </c>
      <c r="B576" t="s">
        <v>2260</v>
      </c>
      <c r="C576" t="s">
        <v>2103</v>
      </c>
      <c r="D576">
        <v>1</v>
      </c>
      <c r="E576" t="s">
        <v>2345</v>
      </c>
      <c r="F576">
        <v>8.8000000000000007</v>
      </c>
      <c r="G576">
        <v>35</v>
      </c>
      <c r="H576" s="1">
        <v>44014</v>
      </c>
      <c r="I576">
        <v>23</v>
      </c>
      <c r="J576" t="s">
        <v>78</v>
      </c>
      <c r="K576" t="s">
        <v>2346</v>
      </c>
      <c r="L576" t="s">
        <v>80</v>
      </c>
      <c r="M576" t="s">
        <v>125</v>
      </c>
      <c r="N576" t="s">
        <v>844</v>
      </c>
      <c r="O576" t="s">
        <v>2347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 t="s">
        <v>176</v>
      </c>
      <c r="AQ576" t="s">
        <v>469</v>
      </c>
      <c r="AR576">
        <v>3</v>
      </c>
      <c r="AS576">
        <v>0</v>
      </c>
      <c r="AT576">
        <v>1</v>
      </c>
      <c r="AU576" t="s">
        <v>2348</v>
      </c>
      <c r="AV576" t="s">
        <v>80</v>
      </c>
      <c r="AW576">
        <v>1</v>
      </c>
      <c r="AX576" t="s">
        <v>87</v>
      </c>
      <c r="AY576" t="s">
        <v>392</v>
      </c>
      <c r="AZ576" t="s">
        <v>2349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 t="s">
        <v>88</v>
      </c>
      <c r="BT576" t="s">
        <v>1330</v>
      </c>
      <c r="BU576" t="s">
        <v>2030</v>
      </c>
      <c r="BV576" t="s">
        <v>1346</v>
      </c>
      <c r="BW576" t="s">
        <v>88</v>
      </c>
    </row>
    <row r="577" spans="1:75" x14ac:dyDescent="0.3">
      <c r="A577">
        <v>576</v>
      </c>
      <c r="B577" t="s">
        <v>2260</v>
      </c>
      <c r="C577" t="s">
        <v>2103</v>
      </c>
      <c r="D577">
        <v>1</v>
      </c>
      <c r="E577" t="s">
        <v>2350</v>
      </c>
      <c r="F577">
        <v>7.9</v>
      </c>
      <c r="G577">
        <v>36</v>
      </c>
      <c r="H577" s="1">
        <v>44014</v>
      </c>
      <c r="I577">
        <v>23</v>
      </c>
      <c r="J577" t="s">
        <v>78</v>
      </c>
      <c r="K577" t="s">
        <v>2351</v>
      </c>
      <c r="L577" t="s">
        <v>2352</v>
      </c>
      <c r="M577" t="s">
        <v>2353</v>
      </c>
      <c r="N577" t="s">
        <v>2354</v>
      </c>
      <c r="O577" t="s">
        <v>2355</v>
      </c>
      <c r="P577">
        <v>0</v>
      </c>
      <c r="Q577">
        <v>12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1</v>
      </c>
      <c r="AN577">
        <v>0</v>
      </c>
      <c r="AO577">
        <v>1</v>
      </c>
      <c r="AP577" t="s">
        <v>176</v>
      </c>
      <c r="AQ577" t="s">
        <v>85</v>
      </c>
      <c r="AR577">
        <v>1</v>
      </c>
      <c r="AS577">
        <v>0</v>
      </c>
      <c r="AT577">
        <v>1</v>
      </c>
      <c r="AU577" t="s">
        <v>2356</v>
      </c>
      <c r="AV577" t="s">
        <v>2357</v>
      </c>
      <c r="AW577">
        <v>11</v>
      </c>
      <c r="AX577" t="s">
        <v>118</v>
      </c>
      <c r="AY577" t="s">
        <v>392</v>
      </c>
      <c r="AZ577" t="s">
        <v>2358</v>
      </c>
      <c r="BA577">
        <v>1</v>
      </c>
      <c r="BC577">
        <v>0</v>
      </c>
      <c r="BD577">
        <v>0</v>
      </c>
      <c r="BE577">
        <v>0</v>
      </c>
      <c r="BF577">
        <v>1</v>
      </c>
      <c r="BG577">
        <v>1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 t="s">
        <v>88</v>
      </c>
      <c r="BT577" t="s">
        <v>1330</v>
      </c>
      <c r="BU577" t="s">
        <v>2030</v>
      </c>
      <c r="BV577" t="s">
        <v>1346</v>
      </c>
      <c r="BW577" t="s">
        <v>88</v>
      </c>
    </row>
    <row r="578" spans="1:75" x14ac:dyDescent="0.3">
      <c r="A578">
        <v>577</v>
      </c>
      <c r="B578" t="s">
        <v>2260</v>
      </c>
      <c r="C578" t="s">
        <v>2103</v>
      </c>
      <c r="D578">
        <v>1</v>
      </c>
      <c r="E578" t="s">
        <v>2359</v>
      </c>
      <c r="F578">
        <v>8.1</v>
      </c>
      <c r="G578">
        <v>25</v>
      </c>
      <c r="H578" s="1">
        <v>44014</v>
      </c>
      <c r="I578">
        <v>22</v>
      </c>
      <c r="J578" t="s">
        <v>78</v>
      </c>
      <c r="K578" t="s">
        <v>2360</v>
      </c>
      <c r="L578" t="s">
        <v>80</v>
      </c>
      <c r="M578" t="s">
        <v>81</v>
      </c>
      <c r="N578" t="s">
        <v>82</v>
      </c>
      <c r="O578" t="s">
        <v>82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P578" t="s">
        <v>84</v>
      </c>
      <c r="AQ578" t="s">
        <v>109</v>
      </c>
      <c r="AR578">
        <v>4</v>
      </c>
      <c r="AS578">
        <v>0</v>
      </c>
      <c r="AT578">
        <v>1</v>
      </c>
      <c r="AU578" t="s">
        <v>2361</v>
      </c>
      <c r="AV578" t="s">
        <v>80</v>
      </c>
      <c r="AW578">
        <v>1</v>
      </c>
      <c r="AX578" t="s">
        <v>183</v>
      </c>
      <c r="AY578" t="s">
        <v>392</v>
      </c>
      <c r="AZ578" t="s">
        <v>2362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6</v>
      </c>
      <c r="BH578">
        <v>0</v>
      </c>
      <c r="BI578">
        <v>0</v>
      </c>
      <c r="BJ578">
        <v>4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 t="s">
        <v>88</v>
      </c>
      <c r="BT578" t="s">
        <v>1330</v>
      </c>
      <c r="BU578" t="s">
        <v>2030</v>
      </c>
      <c r="BV578" t="s">
        <v>1346</v>
      </c>
      <c r="BW578" t="s">
        <v>88</v>
      </c>
    </row>
    <row r="579" spans="1:75" x14ac:dyDescent="0.3">
      <c r="A579">
        <v>578</v>
      </c>
      <c r="B579" t="s">
        <v>2260</v>
      </c>
      <c r="C579" t="s">
        <v>2103</v>
      </c>
      <c r="D579">
        <v>1</v>
      </c>
      <c r="E579" t="s">
        <v>2363</v>
      </c>
      <c r="F579">
        <v>7.8</v>
      </c>
      <c r="G579">
        <v>27</v>
      </c>
      <c r="H579" s="1">
        <v>44014</v>
      </c>
      <c r="I579">
        <v>22</v>
      </c>
      <c r="J579" t="s">
        <v>78</v>
      </c>
      <c r="K579" t="s">
        <v>2364</v>
      </c>
      <c r="L579" t="s">
        <v>80</v>
      </c>
      <c r="M579" t="s">
        <v>125</v>
      </c>
      <c r="N579" t="s">
        <v>132</v>
      </c>
      <c r="O579" t="s">
        <v>385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1</v>
      </c>
      <c r="AP579" t="s">
        <v>84</v>
      </c>
      <c r="AQ579" t="s">
        <v>560</v>
      </c>
      <c r="AR579">
        <v>4</v>
      </c>
      <c r="AS579">
        <v>0</v>
      </c>
      <c r="AT579">
        <v>1</v>
      </c>
      <c r="AU579" t="s">
        <v>2365</v>
      </c>
      <c r="AV579" t="s">
        <v>80</v>
      </c>
      <c r="AW579">
        <v>1</v>
      </c>
      <c r="AX579" t="s">
        <v>103</v>
      </c>
      <c r="AY579" t="s">
        <v>392</v>
      </c>
      <c r="AZ579" t="s">
        <v>2366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2</v>
      </c>
      <c r="BG579">
        <v>2</v>
      </c>
      <c r="BH579">
        <v>0</v>
      </c>
      <c r="BI579">
        <v>0</v>
      </c>
      <c r="BJ579">
        <v>2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 t="s">
        <v>88</v>
      </c>
      <c r="BT579" t="s">
        <v>1330</v>
      </c>
      <c r="BU579" t="s">
        <v>2030</v>
      </c>
      <c r="BV579" t="s">
        <v>1346</v>
      </c>
      <c r="BW579" t="s">
        <v>88</v>
      </c>
    </row>
    <row r="580" spans="1:75" x14ac:dyDescent="0.3">
      <c r="A580">
        <v>579</v>
      </c>
      <c r="B580" t="s">
        <v>2260</v>
      </c>
      <c r="C580" t="s">
        <v>2103</v>
      </c>
      <c r="D580">
        <v>1</v>
      </c>
      <c r="E580" t="s">
        <v>2367</v>
      </c>
      <c r="F580">
        <v>7.7</v>
      </c>
      <c r="G580">
        <v>23</v>
      </c>
      <c r="H580" s="1">
        <v>44014</v>
      </c>
      <c r="I580">
        <v>22</v>
      </c>
      <c r="J580" t="s">
        <v>78</v>
      </c>
      <c r="K580" t="s">
        <v>2368</v>
      </c>
      <c r="L580" t="s">
        <v>80</v>
      </c>
      <c r="M580" t="s">
        <v>125</v>
      </c>
      <c r="N580" t="s">
        <v>132</v>
      </c>
      <c r="O580" t="s">
        <v>2369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1</v>
      </c>
      <c r="AN580">
        <v>0</v>
      </c>
      <c r="AO580">
        <v>0</v>
      </c>
      <c r="AP580" t="s">
        <v>84</v>
      </c>
      <c r="AQ580" t="s">
        <v>509</v>
      </c>
      <c r="AR580">
        <v>3</v>
      </c>
      <c r="AS580">
        <v>0</v>
      </c>
      <c r="AT580">
        <v>1</v>
      </c>
      <c r="AV580" t="s">
        <v>114</v>
      </c>
      <c r="AW580">
        <v>1</v>
      </c>
      <c r="AX580" t="s">
        <v>118</v>
      </c>
      <c r="BA580">
        <v>1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1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 t="s">
        <v>88</v>
      </c>
      <c r="BT580" t="s">
        <v>1330</v>
      </c>
      <c r="BU580" t="s">
        <v>2030</v>
      </c>
      <c r="BV580" t="s">
        <v>1346</v>
      </c>
      <c r="BW580" t="s">
        <v>88</v>
      </c>
    </row>
    <row r="581" spans="1:75" x14ac:dyDescent="0.3">
      <c r="A581">
        <v>580</v>
      </c>
      <c r="B581" t="s">
        <v>2260</v>
      </c>
      <c r="C581" t="s">
        <v>2103</v>
      </c>
      <c r="D581">
        <v>1</v>
      </c>
      <c r="E581" t="s">
        <v>2370</v>
      </c>
      <c r="F581">
        <v>8.1999999999999993</v>
      </c>
      <c r="G581">
        <v>28</v>
      </c>
      <c r="H581" s="1">
        <v>44014</v>
      </c>
      <c r="I581">
        <v>22</v>
      </c>
      <c r="J581" t="s">
        <v>78</v>
      </c>
      <c r="K581" t="s">
        <v>2371</v>
      </c>
      <c r="L581" t="s">
        <v>80</v>
      </c>
      <c r="M581" t="s">
        <v>81</v>
      </c>
      <c r="N581" t="s">
        <v>132</v>
      </c>
      <c r="O581" t="s">
        <v>2372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 t="s">
        <v>176</v>
      </c>
      <c r="AQ581" t="s">
        <v>85</v>
      </c>
      <c r="AR581">
        <v>6</v>
      </c>
      <c r="AS581">
        <v>0</v>
      </c>
      <c r="AT581">
        <v>1</v>
      </c>
      <c r="AU581" t="s">
        <v>2373</v>
      </c>
      <c r="AV581" t="s">
        <v>80</v>
      </c>
      <c r="AW581">
        <v>1</v>
      </c>
      <c r="AX581" t="s">
        <v>118</v>
      </c>
      <c r="AY581" t="s">
        <v>392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 t="s">
        <v>88</v>
      </c>
      <c r="BT581" t="s">
        <v>1330</v>
      </c>
      <c r="BU581" t="s">
        <v>2030</v>
      </c>
      <c r="BV581" t="s">
        <v>1346</v>
      </c>
      <c r="BW581" t="s">
        <v>88</v>
      </c>
    </row>
    <row r="582" spans="1:75" x14ac:dyDescent="0.3">
      <c r="A582">
        <v>581</v>
      </c>
      <c r="B582" t="s">
        <v>2260</v>
      </c>
      <c r="C582" t="s">
        <v>2103</v>
      </c>
      <c r="D582">
        <v>1</v>
      </c>
      <c r="E582" t="s">
        <v>2374</v>
      </c>
      <c r="F582">
        <v>7.6</v>
      </c>
      <c r="G582">
        <v>22</v>
      </c>
      <c r="H582" s="1">
        <v>44014</v>
      </c>
      <c r="I582">
        <v>22</v>
      </c>
      <c r="J582" t="s">
        <v>78</v>
      </c>
      <c r="K582" t="s">
        <v>2375</v>
      </c>
      <c r="L582" t="s">
        <v>114</v>
      </c>
      <c r="M582" t="s">
        <v>95</v>
      </c>
      <c r="N582" t="s">
        <v>95</v>
      </c>
      <c r="O582" t="s">
        <v>96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1</v>
      </c>
      <c r="AP582" t="s">
        <v>84</v>
      </c>
      <c r="AQ582" t="s">
        <v>2007</v>
      </c>
      <c r="AR582">
        <v>2</v>
      </c>
      <c r="AS582">
        <v>1</v>
      </c>
      <c r="AT582">
        <v>0</v>
      </c>
      <c r="AU582" t="s">
        <v>2376</v>
      </c>
      <c r="AV582" t="s">
        <v>114</v>
      </c>
      <c r="AW582">
        <v>1</v>
      </c>
      <c r="AX582" t="s">
        <v>118</v>
      </c>
      <c r="AY582" t="s">
        <v>2377</v>
      </c>
      <c r="AZ582" t="s">
        <v>2378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 t="s">
        <v>88</v>
      </c>
      <c r="BT582" t="s">
        <v>1330</v>
      </c>
      <c r="BU582" t="s">
        <v>2030</v>
      </c>
      <c r="BV582" t="s">
        <v>1346</v>
      </c>
      <c r="BW582" t="s">
        <v>88</v>
      </c>
    </row>
    <row r="583" spans="1:75" x14ac:dyDescent="0.3">
      <c r="A583">
        <v>582</v>
      </c>
      <c r="B583" t="s">
        <v>2260</v>
      </c>
      <c r="C583" t="s">
        <v>2103</v>
      </c>
      <c r="D583">
        <v>1</v>
      </c>
      <c r="E583" t="s">
        <v>2379</v>
      </c>
      <c r="F583">
        <v>8.6</v>
      </c>
      <c r="G583">
        <v>19</v>
      </c>
      <c r="H583" s="1">
        <v>44014</v>
      </c>
      <c r="I583">
        <v>22</v>
      </c>
      <c r="J583" t="s">
        <v>78</v>
      </c>
      <c r="K583" t="s">
        <v>2380</v>
      </c>
      <c r="L583" t="s">
        <v>114</v>
      </c>
      <c r="M583" t="s">
        <v>533</v>
      </c>
      <c r="N583" t="s">
        <v>398</v>
      </c>
      <c r="O583" t="s">
        <v>96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 t="s">
        <v>165</v>
      </c>
      <c r="AQ583" t="s">
        <v>85</v>
      </c>
      <c r="AR583">
        <v>3</v>
      </c>
      <c r="AS583">
        <v>0</v>
      </c>
      <c r="AT583">
        <v>1</v>
      </c>
      <c r="AU583" t="s">
        <v>2381</v>
      </c>
      <c r="AV583" t="s">
        <v>114</v>
      </c>
      <c r="AW583">
        <v>1</v>
      </c>
      <c r="AX583" t="s">
        <v>87</v>
      </c>
      <c r="AY583" t="s">
        <v>392</v>
      </c>
      <c r="AZ583" t="s">
        <v>2382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  <c r="BS583" t="s">
        <v>88</v>
      </c>
      <c r="BT583" t="s">
        <v>1330</v>
      </c>
      <c r="BU583" t="s">
        <v>2030</v>
      </c>
      <c r="BV583" t="s">
        <v>1346</v>
      </c>
      <c r="BW583" t="s">
        <v>88</v>
      </c>
    </row>
    <row r="584" spans="1:75" x14ac:dyDescent="0.3">
      <c r="A584">
        <v>583</v>
      </c>
      <c r="B584" t="s">
        <v>2260</v>
      </c>
      <c r="C584" t="s">
        <v>2103</v>
      </c>
      <c r="D584">
        <v>1</v>
      </c>
      <c r="E584" t="s">
        <v>2383</v>
      </c>
      <c r="F584">
        <v>7.9</v>
      </c>
      <c r="G584">
        <v>21</v>
      </c>
      <c r="H584" s="1">
        <v>44014</v>
      </c>
      <c r="I584">
        <v>22</v>
      </c>
      <c r="J584" t="s">
        <v>78</v>
      </c>
      <c r="K584" t="s">
        <v>2384</v>
      </c>
      <c r="L584" t="s">
        <v>167</v>
      </c>
      <c r="M584" t="s">
        <v>2385</v>
      </c>
      <c r="N584" t="s">
        <v>2386</v>
      </c>
      <c r="O584" t="s">
        <v>2387</v>
      </c>
      <c r="P584">
        <v>0</v>
      </c>
      <c r="Q584">
        <v>2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 t="s">
        <v>116</v>
      </c>
      <c r="AQ584" t="s">
        <v>85</v>
      </c>
      <c r="AR584">
        <v>0</v>
      </c>
      <c r="AS584">
        <v>1</v>
      </c>
      <c r="AT584">
        <v>0</v>
      </c>
      <c r="AU584" t="s">
        <v>2388</v>
      </c>
      <c r="AV584" t="s">
        <v>80</v>
      </c>
      <c r="AW584">
        <v>1</v>
      </c>
      <c r="AX584" t="s">
        <v>1573</v>
      </c>
      <c r="AY584" t="s">
        <v>2389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2</v>
      </c>
      <c r="BH584">
        <v>0</v>
      </c>
      <c r="BI584">
        <v>1</v>
      </c>
      <c r="BJ584">
        <v>3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 t="s">
        <v>88</v>
      </c>
      <c r="BT584" t="s">
        <v>1330</v>
      </c>
      <c r="BU584" t="s">
        <v>2030</v>
      </c>
      <c r="BV584" t="s">
        <v>1346</v>
      </c>
      <c r="BW584" t="s">
        <v>88</v>
      </c>
    </row>
    <row r="585" spans="1:75" x14ac:dyDescent="0.3">
      <c r="A585">
        <v>584</v>
      </c>
      <c r="B585" t="s">
        <v>2260</v>
      </c>
      <c r="C585" t="s">
        <v>2103</v>
      </c>
      <c r="D585">
        <v>1</v>
      </c>
      <c r="E585" t="s">
        <v>2390</v>
      </c>
      <c r="F585">
        <v>8.4</v>
      </c>
      <c r="G585">
        <v>25</v>
      </c>
      <c r="H585" s="1">
        <v>44014</v>
      </c>
      <c r="I585">
        <v>22</v>
      </c>
      <c r="J585" t="s">
        <v>78</v>
      </c>
      <c r="K585" t="s">
        <v>2391</v>
      </c>
      <c r="L585" t="s">
        <v>114</v>
      </c>
      <c r="M585" t="s">
        <v>95</v>
      </c>
      <c r="N585" t="s">
        <v>95</v>
      </c>
      <c r="O585" t="s">
        <v>96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 t="s">
        <v>84</v>
      </c>
      <c r="AQ585" t="s">
        <v>1469</v>
      </c>
      <c r="AR585">
        <v>3</v>
      </c>
      <c r="AS585">
        <v>0</v>
      </c>
      <c r="AT585">
        <v>1</v>
      </c>
      <c r="AU585" t="s">
        <v>2392</v>
      </c>
      <c r="AV585" t="s">
        <v>114</v>
      </c>
      <c r="AW585">
        <v>1</v>
      </c>
      <c r="AX585" t="s">
        <v>118</v>
      </c>
      <c r="AY585" t="s">
        <v>2389</v>
      </c>
      <c r="AZ585" t="s">
        <v>2393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1</v>
      </c>
      <c r="BR585">
        <v>0</v>
      </c>
      <c r="BS585" t="s">
        <v>88</v>
      </c>
      <c r="BT585" t="s">
        <v>1330</v>
      </c>
      <c r="BU585" t="s">
        <v>2030</v>
      </c>
      <c r="BV585" t="s">
        <v>1346</v>
      </c>
      <c r="BW585" t="s">
        <v>88</v>
      </c>
    </row>
    <row r="586" spans="1:75" x14ac:dyDescent="0.3">
      <c r="A586">
        <v>585</v>
      </c>
      <c r="B586" t="s">
        <v>2260</v>
      </c>
      <c r="C586" t="s">
        <v>2103</v>
      </c>
      <c r="D586">
        <v>1</v>
      </c>
      <c r="E586" t="s">
        <v>2394</v>
      </c>
      <c r="F586">
        <v>7.6</v>
      </c>
      <c r="G586">
        <v>27</v>
      </c>
      <c r="H586" s="1">
        <v>44014</v>
      </c>
      <c r="I586">
        <v>23</v>
      </c>
      <c r="J586" t="s">
        <v>78</v>
      </c>
      <c r="K586" t="s">
        <v>222</v>
      </c>
      <c r="L586" t="s">
        <v>80</v>
      </c>
      <c r="M586" t="s">
        <v>125</v>
      </c>
      <c r="N586" t="s">
        <v>222</v>
      </c>
      <c r="O586" t="s">
        <v>96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 t="s">
        <v>84</v>
      </c>
      <c r="AQ586" t="s">
        <v>85</v>
      </c>
      <c r="AR586">
        <v>4</v>
      </c>
      <c r="AS586">
        <v>1</v>
      </c>
      <c r="AT586">
        <v>1</v>
      </c>
      <c r="AU586" t="s">
        <v>2395</v>
      </c>
      <c r="AV586" t="s">
        <v>80</v>
      </c>
      <c r="AW586">
        <v>1</v>
      </c>
      <c r="AX586" t="s">
        <v>118</v>
      </c>
      <c r="AY586" t="s">
        <v>392</v>
      </c>
      <c r="BA586">
        <v>1</v>
      </c>
      <c r="BB586">
        <v>5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 t="s">
        <v>88</v>
      </c>
      <c r="BT586" t="s">
        <v>1330</v>
      </c>
      <c r="BU586" t="s">
        <v>2030</v>
      </c>
      <c r="BV586" t="s">
        <v>1346</v>
      </c>
      <c r="BW586" t="s">
        <v>88</v>
      </c>
    </row>
    <row r="587" spans="1:75" x14ac:dyDescent="0.3">
      <c r="A587">
        <v>586</v>
      </c>
      <c r="B587" t="s">
        <v>2260</v>
      </c>
      <c r="C587" t="s">
        <v>2103</v>
      </c>
      <c r="D587">
        <v>1</v>
      </c>
      <c r="E587" t="s">
        <v>2396</v>
      </c>
      <c r="F587">
        <v>8.1999999999999993</v>
      </c>
      <c r="G587">
        <v>24</v>
      </c>
      <c r="H587" s="1">
        <v>44014</v>
      </c>
      <c r="I587">
        <v>22</v>
      </c>
      <c r="J587" t="s">
        <v>78</v>
      </c>
      <c r="K587" t="s">
        <v>2397</v>
      </c>
      <c r="L587" t="s">
        <v>80</v>
      </c>
      <c r="M587" t="s">
        <v>125</v>
      </c>
      <c r="N587" t="s">
        <v>844</v>
      </c>
      <c r="O587" t="s">
        <v>2398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1</v>
      </c>
      <c r="AP587" t="s">
        <v>709</v>
      </c>
      <c r="AQ587" t="s">
        <v>709</v>
      </c>
      <c r="AR587">
        <v>4</v>
      </c>
      <c r="AS587">
        <v>0</v>
      </c>
      <c r="AT587">
        <v>1</v>
      </c>
      <c r="AU587" t="s">
        <v>2399</v>
      </c>
      <c r="AV587" t="s">
        <v>167</v>
      </c>
      <c r="AW587">
        <v>2</v>
      </c>
      <c r="AX587" t="s">
        <v>87</v>
      </c>
      <c r="AY587" t="s">
        <v>392</v>
      </c>
      <c r="AZ587" t="s">
        <v>2400</v>
      </c>
      <c r="BA587">
        <v>0</v>
      </c>
      <c r="BC587">
        <v>0</v>
      </c>
      <c r="BD587">
        <v>0</v>
      </c>
      <c r="BE587">
        <v>1</v>
      </c>
      <c r="BF587">
        <v>1</v>
      </c>
      <c r="BG587">
        <v>0</v>
      </c>
      <c r="BH587">
        <v>0</v>
      </c>
      <c r="BI587">
        <v>0</v>
      </c>
      <c r="BJ587">
        <v>3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 t="s">
        <v>88</v>
      </c>
      <c r="BT587" t="s">
        <v>1330</v>
      </c>
      <c r="BU587" t="s">
        <v>2030</v>
      </c>
      <c r="BV587" t="s">
        <v>1346</v>
      </c>
      <c r="BW587" t="s">
        <v>88</v>
      </c>
    </row>
    <row r="588" spans="1:75" x14ac:dyDescent="0.3">
      <c r="A588">
        <v>587</v>
      </c>
      <c r="B588" t="s">
        <v>2260</v>
      </c>
      <c r="C588" t="s">
        <v>2103</v>
      </c>
      <c r="D588">
        <v>2</v>
      </c>
      <c r="E588" t="s">
        <v>2401</v>
      </c>
      <c r="F588">
        <v>0</v>
      </c>
      <c r="H588" s="1">
        <v>44105</v>
      </c>
      <c r="I588">
        <v>22</v>
      </c>
      <c r="J588" t="s">
        <v>78</v>
      </c>
      <c r="K588" t="s">
        <v>2402</v>
      </c>
      <c r="L588" t="s">
        <v>80</v>
      </c>
      <c r="M588" t="s">
        <v>95</v>
      </c>
      <c r="N588" t="s">
        <v>2403</v>
      </c>
      <c r="O588" t="s">
        <v>96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1</v>
      </c>
      <c r="AP588" t="s">
        <v>84</v>
      </c>
      <c r="AQ588" t="s">
        <v>307</v>
      </c>
      <c r="AR588">
        <v>3</v>
      </c>
      <c r="AS588">
        <v>0</v>
      </c>
      <c r="AT588">
        <v>1</v>
      </c>
      <c r="AU588" t="s">
        <v>2404</v>
      </c>
      <c r="AV588" t="s">
        <v>80</v>
      </c>
      <c r="AW588">
        <v>1</v>
      </c>
      <c r="AX588" t="s">
        <v>103</v>
      </c>
      <c r="AY588" t="s">
        <v>392</v>
      </c>
      <c r="AZ588" t="s">
        <v>2405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3</v>
      </c>
      <c r="BH588">
        <v>0</v>
      </c>
      <c r="BI588">
        <v>1</v>
      </c>
      <c r="BJ588">
        <v>1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 t="s">
        <v>88</v>
      </c>
      <c r="BT588" t="s">
        <v>1330</v>
      </c>
      <c r="BU588" t="s">
        <v>2030</v>
      </c>
      <c r="BV588" t="s">
        <v>1346</v>
      </c>
      <c r="BW588" t="s">
        <v>88</v>
      </c>
    </row>
    <row r="589" spans="1:75" x14ac:dyDescent="0.3">
      <c r="A589">
        <v>588</v>
      </c>
      <c r="B589" t="s">
        <v>2260</v>
      </c>
      <c r="C589" t="s">
        <v>2103</v>
      </c>
      <c r="D589">
        <v>2</v>
      </c>
      <c r="E589" t="s">
        <v>2406</v>
      </c>
      <c r="F589">
        <v>0</v>
      </c>
      <c r="H589" s="1">
        <v>44105</v>
      </c>
      <c r="I589">
        <v>22</v>
      </c>
      <c r="J589" t="s">
        <v>78</v>
      </c>
      <c r="K589" t="s">
        <v>2407</v>
      </c>
      <c r="L589" t="s">
        <v>80</v>
      </c>
      <c r="M589" t="s">
        <v>95</v>
      </c>
      <c r="N589" t="s">
        <v>2080</v>
      </c>
      <c r="O589" t="s">
        <v>96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1</v>
      </c>
      <c r="AP589" t="s">
        <v>176</v>
      </c>
      <c r="AQ589" t="s">
        <v>85</v>
      </c>
      <c r="AR589">
        <v>3</v>
      </c>
      <c r="AS589">
        <v>1</v>
      </c>
      <c r="AT589">
        <v>1</v>
      </c>
      <c r="AU589" t="s">
        <v>2408</v>
      </c>
      <c r="AV589" t="s">
        <v>162</v>
      </c>
      <c r="AW589">
        <v>2</v>
      </c>
      <c r="AX589" t="s">
        <v>103</v>
      </c>
      <c r="BA589">
        <v>1</v>
      </c>
      <c r="BC589">
        <v>1</v>
      </c>
      <c r="BD589">
        <v>1</v>
      </c>
      <c r="BE589">
        <v>1</v>
      </c>
      <c r="BF589">
        <v>3</v>
      </c>
      <c r="BG589">
        <v>1</v>
      </c>
      <c r="BH589">
        <v>1</v>
      </c>
      <c r="BI589">
        <v>0</v>
      </c>
      <c r="BJ589">
        <v>1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 t="s">
        <v>88</v>
      </c>
      <c r="BT589" t="s">
        <v>1330</v>
      </c>
      <c r="BU589" t="s">
        <v>2030</v>
      </c>
      <c r="BV589" t="s">
        <v>1346</v>
      </c>
      <c r="BW589" t="s">
        <v>88</v>
      </c>
    </row>
    <row r="590" spans="1:75" x14ac:dyDescent="0.3">
      <c r="A590">
        <v>589</v>
      </c>
      <c r="B590" t="s">
        <v>2260</v>
      </c>
      <c r="C590" t="s">
        <v>2103</v>
      </c>
      <c r="D590">
        <v>2</v>
      </c>
      <c r="E590" t="s">
        <v>2409</v>
      </c>
      <c r="F590">
        <v>0</v>
      </c>
      <c r="H590" s="1">
        <v>44105</v>
      </c>
      <c r="I590">
        <v>23</v>
      </c>
      <c r="J590" t="s">
        <v>78</v>
      </c>
      <c r="K590" t="s">
        <v>2410</v>
      </c>
      <c r="L590" t="s">
        <v>80</v>
      </c>
      <c r="M590" t="s">
        <v>125</v>
      </c>
      <c r="N590" t="s">
        <v>132</v>
      </c>
      <c r="O590" t="s">
        <v>564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0</v>
      </c>
      <c r="AP590" t="s">
        <v>176</v>
      </c>
      <c r="AQ590" t="s">
        <v>85</v>
      </c>
      <c r="AR590">
        <v>4</v>
      </c>
      <c r="AS590">
        <v>0</v>
      </c>
      <c r="AT590">
        <v>1</v>
      </c>
      <c r="AU590" t="s">
        <v>2411</v>
      </c>
      <c r="AV590" t="s">
        <v>80</v>
      </c>
      <c r="AW590">
        <v>1</v>
      </c>
      <c r="AX590" t="s">
        <v>111</v>
      </c>
      <c r="AY590" t="s">
        <v>392</v>
      </c>
      <c r="AZ590" t="s">
        <v>2412</v>
      </c>
      <c r="BA590">
        <v>1</v>
      </c>
      <c r="BB590">
        <v>0</v>
      </c>
      <c r="BC590">
        <v>1</v>
      </c>
      <c r="BD590">
        <v>0</v>
      </c>
      <c r="BE590">
        <v>1</v>
      </c>
      <c r="BF590">
        <v>1</v>
      </c>
      <c r="BG590">
        <v>1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2</v>
      </c>
      <c r="BN590">
        <v>0</v>
      </c>
      <c r="BO590">
        <v>0</v>
      </c>
      <c r="BP590">
        <v>0</v>
      </c>
      <c r="BQ590">
        <v>0</v>
      </c>
      <c r="BR590">
        <v>0</v>
      </c>
      <c r="BS590" t="s">
        <v>88</v>
      </c>
      <c r="BT590" t="s">
        <v>1330</v>
      </c>
      <c r="BU590" t="s">
        <v>2030</v>
      </c>
      <c r="BV590" t="s">
        <v>1346</v>
      </c>
      <c r="BW590" t="s">
        <v>88</v>
      </c>
    </row>
    <row r="591" spans="1:75" x14ac:dyDescent="0.3">
      <c r="A591">
        <v>590</v>
      </c>
      <c r="B591" t="s">
        <v>2260</v>
      </c>
      <c r="C591" t="s">
        <v>2103</v>
      </c>
      <c r="D591">
        <v>2</v>
      </c>
      <c r="E591" t="s">
        <v>2413</v>
      </c>
      <c r="F591">
        <v>0</v>
      </c>
      <c r="H591" s="1">
        <v>44105</v>
      </c>
      <c r="I591">
        <v>22</v>
      </c>
      <c r="J591" t="s">
        <v>78</v>
      </c>
      <c r="K591" t="s">
        <v>2414</v>
      </c>
      <c r="L591" t="s">
        <v>80</v>
      </c>
      <c r="M591" t="s">
        <v>843</v>
      </c>
      <c r="N591" t="s">
        <v>2415</v>
      </c>
      <c r="O591" t="s">
        <v>2256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 t="s">
        <v>84</v>
      </c>
      <c r="AQ591" t="s">
        <v>1984</v>
      </c>
      <c r="AR591">
        <v>4</v>
      </c>
      <c r="AS591">
        <v>0</v>
      </c>
      <c r="AT591">
        <v>1</v>
      </c>
      <c r="AU591" t="s">
        <v>2416</v>
      </c>
      <c r="AV591" t="s">
        <v>80</v>
      </c>
      <c r="AW591">
        <v>1</v>
      </c>
      <c r="AX591" t="s">
        <v>118</v>
      </c>
      <c r="AY591" t="s">
        <v>392</v>
      </c>
      <c r="AZ591" t="s">
        <v>2417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1</v>
      </c>
      <c r="BJ591">
        <v>1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 t="s">
        <v>88</v>
      </c>
      <c r="BT591" t="s">
        <v>1330</v>
      </c>
      <c r="BU591" t="s">
        <v>2030</v>
      </c>
      <c r="BV591" t="s">
        <v>1346</v>
      </c>
      <c r="BW591" t="s">
        <v>88</v>
      </c>
    </row>
    <row r="592" spans="1:75" x14ac:dyDescent="0.3">
      <c r="A592">
        <v>591</v>
      </c>
      <c r="B592" t="s">
        <v>2260</v>
      </c>
      <c r="C592" t="s">
        <v>2103</v>
      </c>
      <c r="D592">
        <v>2</v>
      </c>
      <c r="E592" t="s">
        <v>2418</v>
      </c>
      <c r="F592">
        <v>0</v>
      </c>
      <c r="H592" s="1">
        <v>44105</v>
      </c>
      <c r="I592">
        <v>22</v>
      </c>
      <c r="J592" t="s">
        <v>78</v>
      </c>
      <c r="K592" t="s">
        <v>1527</v>
      </c>
      <c r="L592" t="s">
        <v>80</v>
      </c>
      <c r="M592" t="s">
        <v>81</v>
      </c>
      <c r="N592" t="s">
        <v>226</v>
      </c>
      <c r="O592" t="s">
        <v>1527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 t="s">
        <v>84</v>
      </c>
      <c r="AQ592" t="s">
        <v>494</v>
      </c>
      <c r="AR592">
        <v>5</v>
      </c>
      <c r="AS592">
        <v>0</v>
      </c>
      <c r="AT592">
        <v>1</v>
      </c>
      <c r="AU592" t="s">
        <v>2419</v>
      </c>
      <c r="AV592" t="s">
        <v>80</v>
      </c>
      <c r="AW592">
        <v>1</v>
      </c>
      <c r="AX592" t="s">
        <v>87</v>
      </c>
      <c r="AY592" t="s">
        <v>392</v>
      </c>
      <c r="AZ592" t="s">
        <v>2420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2</v>
      </c>
      <c r="BH592">
        <v>1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 t="s">
        <v>88</v>
      </c>
      <c r="BT592" t="s">
        <v>1330</v>
      </c>
      <c r="BU592" t="s">
        <v>2030</v>
      </c>
      <c r="BV592" t="s">
        <v>1346</v>
      </c>
      <c r="BW592" t="s">
        <v>88</v>
      </c>
    </row>
    <row r="593" spans="1:75" x14ac:dyDescent="0.3">
      <c r="A593">
        <v>592</v>
      </c>
      <c r="B593" t="s">
        <v>2260</v>
      </c>
      <c r="C593" t="s">
        <v>2103</v>
      </c>
      <c r="D593">
        <v>2</v>
      </c>
      <c r="E593" t="s">
        <v>2421</v>
      </c>
      <c r="F593">
        <v>0</v>
      </c>
      <c r="H593" s="1">
        <v>44105</v>
      </c>
      <c r="I593">
        <v>22</v>
      </c>
      <c r="J593" t="s">
        <v>78</v>
      </c>
      <c r="K593" t="s">
        <v>2422</v>
      </c>
      <c r="L593" t="s">
        <v>80</v>
      </c>
      <c r="M593" t="s">
        <v>81</v>
      </c>
      <c r="N593" t="s">
        <v>132</v>
      </c>
      <c r="O593" t="s">
        <v>2423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 t="s">
        <v>144</v>
      </c>
      <c r="AQ593" t="s">
        <v>2424</v>
      </c>
      <c r="AR593">
        <v>3</v>
      </c>
      <c r="AS593">
        <v>1</v>
      </c>
      <c r="AT593">
        <v>0</v>
      </c>
      <c r="AU593" t="s">
        <v>2425</v>
      </c>
      <c r="AV593" t="s">
        <v>80</v>
      </c>
      <c r="AW593">
        <v>1</v>
      </c>
      <c r="AX593" t="s">
        <v>118</v>
      </c>
      <c r="AY593" t="s">
        <v>392</v>
      </c>
      <c r="AZ593" t="s">
        <v>2426</v>
      </c>
      <c r="BA593">
        <v>0</v>
      </c>
      <c r="BB593">
        <v>0</v>
      </c>
      <c r="BC593">
        <v>1</v>
      </c>
      <c r="BD593">
        <v>1</v>
      </c>
      <c r="BE593">
        <v>0</v>
      </c>
      <c r="BF593">
        <v>0</v>
      </c>
      <c r="BG593">
        <v>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 t="s">
        <v>88</v>
      </c>
      <c r="BT593" t="s">
        <v>1330</v>
      </c>
      <c r="BU593" t="s">
        <v>2030</v>
      </c>
      <c r="BV593" t="s">
        <v>1346</v>
      </c>
      <c r="BW593" t="s">
        <v>88</v>
      </c>
    </row>
    <row r="594" spans="1:75" x14ac:dyDescent="0.3">
      <c r="A594">
        <v>593</v>
      </c>
      <c r="B594" t="s">
        <v>2260</v>
      </c>
      <c r="C594" t="s">
        <v>2103</v>
      </c>
      <c r="D594">
        <v>2</v>
      </c>
      <c r="E594" t="s">
        <v>2427</v>
      </c>
      <c r="F594">
        <v>0</v>
      </c>
      <c r="H594" s="1">
        <v>44105</v>
      </c>
      <c r="I594">
        <v>22</v>
      </c>
      <c r="J594" t="s">
        <v>78</v>
      </c>
      <c r="K594" t="s">
        <v>2428</v>
      </c>
      <c r="L594" t="s">
        <v>80</v>
      </c>
      <c r="M594" t="s">
        <v>95</v>
      </c>
      <c r="N594" t="s">
        <v>95</v>
      </c>
      <c r="O594" t="s">
        <v>96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1</v>
      </c>
      <c r="AP594" t="s">
        <v>84</v>
      </c>
      <c r="AQ594" t="s">
        <v>85</v>
      </c>
      <c r="AR594">
        <v>5</v>
      </c>
      <c r="AS594">
        <v>0</v>
      </c>
      <c r="AT594">
        <v>1</v>
      </c>
      <c r="AU594" t="s">
        <v>2429</v>
      </c>
      <c r="AV594" t="s">
        <v>114</v>
      </c>
      <c r="AW594">
        <v>1</v>
      </c>
      <c r="AX594" t="s">
        <v>87</v>
      </c>
      <c r="AY594" t="s">
        <v>392</v>
      </c>
      <c r="AZ594" t="s">
        <v>2430</v>
      </c>
      <c r="BA594">
        <v>1</v>
      </c>
      <c r="BB594">
        <v>0</v>
      </c>
      <c r="BC594">
        <v>1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2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 t="s">
        <v>88</v>
      </c>
      <c r="BT594" t="s">
        <v>1330</v>
      </c>
      <c r="BU594" t="s">
        <v>2030</v>
      </c>
      <c r="BV594" t="s">
        <v>1346</v>
      </c>
      <c r="BW594" t="s">
        <v>88</v>
      </c>
    </row>
    <row r="595" spans="1:75" x14ac:dyDescent="0.3">
      <c r="A595">
        <v>594</v>
      </c>
      <c r="B595" t="s">
        <v>2260</v>
      </c>
      <c r="C595" t="s">
        <v>2103</v>
      </c>
      <c r="D595">
        <v>2</v>
      </c>
      <c r="E595" t="s">
        <v>2431</v>
      </c>
      <c r="F595">
        <v>0</v>
      </c>
      <c r="H595" s="1">
        <v>44105</v>
      </c>
      <c r="I595">
        <v>22</v>
      </c>
      <c r="J595" t="s">
        <v>78</v>
      </c>
      <c r="K595" t="s">
        <v>2432</v>
      </c>
      <c r="L595" t="s">
        <v>80</v>
      </c>
      <c r="M595" t="s">
        <v>125</v>
      </c>
      <c r="N595" t="s">
        <v>187</v>
      </c>
      <c r="O595" t="s">
        <v>187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0</v>
      </c>
      <c r="AO595">
        <v>0</v>
      </c>
      <c r="AP595" t="s">
        <v>186</v>
      </c>
      <c r="AQ595" t="s">
        <v>779</v>
      </c>
      <c r="AR595">
        <v>4</v>
      </c>
      <c r="AS595">
        <v>0</v>
      </c>
      <c r="AT595">
        <v>1</v>
      </c>
      <c r="AU595" t="s">
        <v>2433</v>
      </c>
      <c r="AV595" t="s">
        <v>80</v>
      </c>
      <c r="AW595">
        <v>1</v>
      </c>
      <c r="AX595" t="s">
        <v>111</v>
      </c>
      <c r="AY595" t="s">
        <v>392</v>
      </c>
      <c r="AZ595" t="s">
        <v>2434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 t="s">
        <v>88</v>
      </c>
      <c r="BT595" t="s">
        <v>1330</v>
      </c>
      <c r="BU595" t="s">
        <v>2030</v>
      </c>
      <c r="BV595" t="s">
        <v>1346</v>
      </c>
      <c r="BW595" t="s">
        <v>88</v>
      </c>
    </row>
    <row r="596" spans="1:75" x14ac:dyDescent="0.3">
      <c r="A596">
        <v>595</v>
      </c>
      <c r="B596" t="s">
        <v>2260</v>
      </c>
      <c r="C596" t="s">
        <v>2103</v>
      </c>
      <c r="D596">
        <v>2</v>
      </c>
      <c r="E596" t="s">
        <v>2435</v>
      </c>
      <c r="F596">
        <v>0</v>
      </c>
      <c r="H596" s="1">
        <v>44105</v>
      </c>
      <c r="I596">
        <v>22</v>
      </c>
      <c r="J596" t="s">
        <v>78</v>
      </c>
      <c r="K596" t="s">
        <v>201</v>
      </c>
      <c r="L596" t="s">
        <v>80</v>
      </c>
      <c r="M596" t="s">
        <v>106</v>
      </c>
      <c r="N596" t="s">
        <v>201</v>
      </c>
      <c r="O596" t="s">
        <v>96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  <c r="AN596">
        <v>0</v>
      </c>
      <c r="AP596" t="s">
        <v>466</v>
      </c>
      <c r="AQ596" t="s">
        <v>2436</v>
      </c>
      <c r="AR596">
        <v>4</v>
      </c>
      <c r="AS596">
        <v>0</v>
      </c>
      <c r="AT596">
        <v>1</v>
      </c>
      <c r="AU596" t="s">
        <v>2437</v>
      </c>
      <c r="AV596" t="s">
        <v>80</v>
      </c>
      <c r="AW596">
        <v>1</v>
      </c>
      <c r="AX596" t="s">
        <v>103</v>
      </c>
      <c r="AY596" t="s">
        <v>392</v>
      </c>
      <c r="AZ596" t="s">
        <v>2438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2</v>
      </c>
      <c r="BG596">
        <v>4</v>
      </c>
      <c r="BH596">
        <v>1</v>
      </c>
      <c r="BI596">
        <v>0</v>
      </c>
      <c r="BJ596">
        <v>1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 t="s">
        <v>88</v>
      </c>
      <c r="BT596" t="s">
        <v>1330</v>
      </c>
      <c r="BU596" t="s">
        <v>2030</v>
      </c>
      <c r="BV596" t="s">
        <v>1346</v>
      </c>
      <c r="BW596" t="s">
        <v>88</v>
      </c>
    </row>
    <row r="597" spans="1:75" x14ac:dyDescent="0.3">
      <c r="A597">
        <v>596</v>
      </c>
      <c r="B597" t="s">
        <v>2260</v>
      </c>
      <c r="C597" t="s">
        <v>2103</v>
      </c>
      <c r="D597">
        <v>2</v>
      </c>
      <c r="E597" t="s">
        <v>2439</v>
      </c>
      <c r="F597">
        <v>0</v>
      </c>
      <c r="H597" s="1">
        <v>44105</v>
      </c>
      <c r="I597">
        <v>22</v>
      </c>
      <c r="J597" t="s">
        <v>78</v>
      </c>
      <c r="K597" t="s">
        <v>133</v>
      </c>
      <c r="L597" t="s">
        <v>80</v>
      </c>
      <c r="M597" t="s">
        <v>131</v>
      </c>
      <c r="N597" t="s">
        <v>133</v>
      </c>
      <c r="O597" t="s">
        <v>133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1</v>
      </c>
      <c r="AP597" t="s">
        <v>84</v>
      </c>
      <c r="AQ597" t="s">
        <v>2440</v>
      </c>
      <c r="AR597">
        <v>2</v>
      </c>
      <c r="AS597">
        <v>0</v>
      </c>
      <c r="AT597">
        <v>1</v>
      </c>
      <c r="AU597" t="s">
        <v>2441</v>
      </c>
      <c r="AV597" t="s">
        <v>80</v>
      </c>
      <c r="AW597">
        <v>1</v>
      </c>
      <c r="AX597" t="s">
        <v>103</v>
      </c>
      <c r="AY597" t="s">
        <v>392</v>
      </c>
      <c r="AZ597" t="s">
        <v>2442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 t="s">
        <v>88</v>
      </c>
      <c r="BT597" t="s">
        <v>1330</v>
      </c>
      <c r="BU597" t="s">
        <v>2030</v>
      </c>
      <c r="BV597" t="s">
        <v>1346</v>
      </c>
      <c r="BW597" t="s">
        <v>88</v>
      </c>
    </row>
    <row r="598" spans="1:75" x14ac:dyDescent="0.3">
      <c r="A598">
        <v>597</v>
      </c>
      <c r="B598" t="s">
        <v>2260</v>
      </c>
      <c r="C598" t="s">
        <v>2103</v>
      </c>
      <c r="D598">
        <v>2</v>
      </c>
      <c r="E598" t="s">
        <v>2443</v>
      </c>
      <c r="F598">
        <v>0</v>
      </c>
      <c r="H598" s="1">
        <v>44105</v>
      </c>
      <c r="I598">
        <v>22</v>
      </c>
      <c r="J598" t="s">
        <v>78</v>
      </c>
      <c r="K598" t="s">
        <v>2444</v>
      </c>
      <c r="L598" t="s">
        <v>80</v>
      </c>
      <c r="M598" t="s">
        <v>95</v>
      </c>
      <c r="N598" t="s">
        <v>95</v>
      </c>
      <c r="O598" t="s">
        <v>96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 t="s">
        <v>176</v>
      </c>
      <c r="AQ598" t="s">
        <v>85</v>
      </c>
      <c r="AR598">
        <v>3</v>
      </c>
      <c r="AS598">
        <v>0</v>
      </c>
      <c r="AT598">
        <v>1</v>
      </c>
      <c r="AU598" t="s">
        <v>2445</v>
      </c>
      <c r="AV598" t="s">
        <v>80</v>
      </c>
      <c r="AW598">
        <v>1</v>
      </c>
      <c r="AX598" t="s">
        <v>103</v>
      </c>
      <c r="AY598" t="s">
        <v>392</v>
      </c>
      <c r="AZ598" t="s">
        <v>2446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 t="s">
        <v>88</v>
      </c>
      <c r="BT598" t="s">
        <v>1330</v>
      </c>
      <c r="BU598" t="s">
        <v>2030</v>
      </c>
      <c r="BV598" t="s">
        <v>1346</v>
      </c>
      <c r="BW598" t="s">
        <v>88</v>
      </c>
    </row>
    <row r="599" spans="1:75" x14ac:dyDescent="0.3">
      <c r="A599">
        <v>598</v>
      </c>
      <c r="B599" t="s">
        <v>2260</v>
      </c>
      <c r="C599" t="s">
        <v>2103</v>
      </c>
      <c r="D599">
        <v>2</v>
      </c>
      <c r="E599" t="s">
        <v>2447</v>
      </c>
      <c r="F599">
        <v>0</v>
      </c>
      <c r="H599" s="1">
        <v>44105</v>
      </c>
      <c r="I599">
        <v>22</v>
      </c>
      <c r="J599" t="s">
        <v>78</v>
      </c>
      <c r="K599" t="s">
        <v>2448</v>
      </c>
      <c r="L599" t="s">
        <v>80</v>
      </c>
      <c r="M599" t="s">
        <v>157</v>
      </c>
      <c r="N599" t="s">
        <v>1178</v>
      </c>
      <c r="O599" t="s">
        <v>2449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 t="s">
        <v>84</v>
      </c>
      <c r="AQ599" t="s">
        <v>419</v>
      </c>
      <c r="AR599">
        <v>3</v>
      </c>
      <c r="AS599">
        <v>1</v>
      </c>
      <c r="AT599">
        <v>0</v>
      </c>
      <c r="AU599" t="s">
        <v>2450</v>
      </c>
      <c r="AV599" t="s">
        <v>167</v>
      </c>
      <c r="AW599">
        <v>2</v>
      </c>
      <c r="AX599" t="s">
        <v>1320</v>
      </c>
      <c r="AY599" t="s">
        <v>392</v>
      </c>
      <c r="AZ599" t="s">
        <v>2451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0</v>
      </c>
      <c r="BH599">
        <v>0</v>
      </c>
      <c r="BI599">
        <v>0</v>
      </c>
      <c r="BJ599">
        <v>3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 t="s">
        <v>88</v>
      </c>
      <c r="BT599" t="s">
        <v>1330</v>
      </c>
      <c r="BU599" t="s">
        <v>2030</v>
      </c>
      <c r="BV599" t="s">
        <v>1346</v>
      </c>
      <c r="BW599" t="s">
        <v>88</v>
      </c>
    </row>
    <row r="600" spans="1:75" x14ac:dyDescent="0.3">
      <c r="A600">
        <v>599</v>
      </c>
      <c r="B600" t="s">
        <v>2260</v>
      </c>
      <c r="C600" t="s">
        <v>2103</v>
      </c>
      <c r="D600">
        <v>2</v>
      </c>
      <c r="E600" t="s">
        <v>2452</v>
      </c>
      <c r="F600">
        <v>0</v>
      </c>
      <c r="H600" s="1">
        <v>44105</v>
      </c>
      <c r="I600">
        <v>22</v>
      </c>
      <c r="J600" t="s">
        <v>78</v>
      </c>
      <c r="K600" t="s">
        <v>2453</v>
      </c>
      <c r="L600" t="s">
        <v>291</v>
      </c>
      <c r="M600" t="s">
        <v>2454</v>
      </c>
      <c r="N600" t="s">
        <v>2455</v>
      </c>
      <c r="O600" t="s">
        <v>2456</v>
      </c>
      <c r="P600">
        <v>0</v>
      </c>
      <c r="Q600">
        <v>4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1</v>
      </c>
      <c r="AP600" t="s">
        <v>84</v>
      </c>
      <c r="AQ600" t="s">
        <v>109</v>
      </c>
      <c r="AR600">
        <v>6</v>
      </c>
      <c r="AS600">
        <v>0</v>
      </c>
      <c r="AT600">
        <v>1</v>
      </c>
      <c r="AU600" t="s">
        <v>2457</v>
      </c>
      <c r="AV600" t="s">
        <v>114</v>
      </c>
      <c r="AW600">
        <v>1</v>
      </c>
      <c r="AX600" t="s">
        <v>87</v>
      </c>
      <c r="AY600" t="s">
        <v>392</v>
      </c>
      <c r="AZ600" t="s">
        <v>2458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1</v>
      </c>
      <c r="BH600">
        <v>0</v>
      </c>
      <c r="BI600">
        <v>0</v>
      </c>
      <c r="BJ600">
        <v>3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 t="s">
        <v>88</v>
      </c>
      <c r="BT600" t="s">
        <v>1330</v>
      </c>
      <c r="BU600" t="s">
        <v>2030</v>
      </c>
      <c r="BV600" t="s">
        <v>1346</v>
      </c>
      <c r="BW600" t="s">
        <v>88</v>
      </c>
    </row>
    <row r="601" spans="1:75" x14ac:dyDescent="0.3">
      <c r="A601">
        <v>600</v>
      </c>
      <c r="B601" t="s">
        <v>1301</v>
      </c>
      <c r="C601" t="s">
        <v>1301</v>
      </c>
      <c r="D601" t="s">
        <v>691</v>
      </c>
      <c r="E601" t="s">
        <v>2459</v>
      </c>
      <c r="F601">
        <v>6.3</v>
      </c>
      <c r="G601">
        <v>978</v>
      </c>
      <c r="H601" s="1">
        <v>44110</v>
      </c>
      <c r="I601">
        <v>76</v>
      </c>
      <c r="J601" t="s">
        <v>691</v>
      </c>
      <c r="K601" t="s">
        <v>2460</v>
      </c>
      <c r="L601" t="s">
        <v>167</v>
      </c>
      <c r="M601" t="s">
        <v>2461</v>
      </c>
      <c r="N601" t="s">
        <v>2462</v>
      </c>
      <c r="O601" t="s">
        <v>2463</v>
      </c>
      <c r="P601">
        <v>0</v>
      </c>
      <c r="Q601">
        <v>2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1</v>
      </c>
      <c r="AN601">
        <v>0</v>
      </c>
      <c r="AP601" t="s">
        <v>176</v>
      </c>
      <c r="AQ601" t="s">
        <v>109</v>
      </c>
      <c r="AR601">
        <v>5</v>
      </c>
      <c r="AS601">
        <v>0</v>
      </c>
      <c r="AT601">
        <v>1</v>
      </c>
      <c r="AU601" t="s">
        <v>2464</v>
      </c>
      <c r="AV601" t="s">
        <v>167</v>
      </c>
      <c r="AW601">
        <v>2</v>
      </c>
      <c r="AX601" t="s">
        <v>111</v>
      </c>
      <c r="BA601">
        <v>1</v>
      </c>
      <c r="BB601">
        <v>3</v>
      </c>
      <c r="BC601">
        <v>0</v>
      </c>
      <c r="BD601">
        <v>0</v>
      </c>
      <c r="BE601">
        <v>0</v>
      </c>
      <c r="BF601">
        <v>2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 t="s">
        <v>88</v>
      </c>
      <c r="BT601" t="s">
        <v>1330</v>
      </c>
      <c r="BU601" t="s">
        <v>2030</v>
      </c>
      <c r="BV601" t="s">
        <v>1346</v>
      </c>
      <c r="BW601" t="s">
        <v>88</v>
      </c>
    </row>
    <row r="602" spans="1:75" x14ac:dyDescent="0.3">
      <c r="A602">
        <v>601</v>
      </c>
      <c r="B602" t="s">
        <v>1301</v>
      </c>
      <c r="C602" t="s">
        <v>1301</v>
      </c>
      <c r="D602" t="s">
        <v>691</v>
      </c>
      <c r="E602" t="s">
        <v>2465</v>
      </c>
      <c r="F602">
        <v>6.2</v>
      </c>
      <c r="G602">
        <v>422</v>
      </c>
      <c r="H602" s="1">
        <v>43884</v>
      </c>
      <c r="I602">
        <v>77</v>
      </c>
      <c r="J602" t="s">
        <v>691</v>
      </c>
      <c r="K602" t="s">
        <v>2466</v>
      </c>
      <c r="L602" t="s">
        <v>214</v>
      </c>
      <c r="M602" t="s">
        <v>2167</v>
      </c>
      <c r="N602" t="s">
        <v>2467</v>
      </c>
      <c r="O602" t="s">
        <v>217</v>
      </c>
      <c r="P602">
        <v>0</v>
      </c>
      <c r="Q602">
        <v>2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P602" t="s">
        <v>176</v>
      </c>
      <c r="AQ602" t="s">
        <v>475</v>
      </c>
      <c r="AR602">
        <v>8</v>
      </c>
      <c r="AS602">
        <v>0</v>
      </c>
      <c r="AT602">
        <v>1</v>
      </c>
      <c r="AU602" t="s">
        <v>2468</v>
      </c>
      <c r="AV602" t="s">
        <v>114</v>
      </c>
      <c r="AW602">
        <v>1</v>
      </c>
      <c r="AX602" t="s">
        <v>118</v>
      </c>
      <c r="AY602" t="s">
        <v>392</v>
      </c>
      <c r="AZ602" t="s">
        <v>2469</v>
      </c>
      <c r="BA602">
        <v>0</v>
      </c>
      <c r="BB602">
        <v>0</v>
      </c>
      <c r="BC602">
        <v>0</v>
      </c>
      <c r="BD602">
        <v>3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 t="s">
        <v>88</v>
      </c>
      <c r="BT602" t="s">
        <v>1330</v>
      </c>
      <c r="BU602" t="s">
        <v>2030</v>
      </c>
      <c r="BV602" t="s">
        <v>1346</v>
      </c>
      <c r="BW602" t="s">
        <v>88</v>
      </c>
    </row>
    <row r="603" spans="1:75" x14ac:dyDescent="0.3">
      <c r="A603">
        <v>602</v>
      </c>
      <c r="B603" t="s">
        <v>2260</v>
      </c>
      <c r="C603" t="s">
        <v>2103</v>
      </c>
      <c r="D603">
        <v>2</v>
      </c>
      <c r="E603" t="s">
        <v>2470</v>
      </c>
      <c r="F603">
        <v>0</v>
      </c>
      <c r="H603" s="1">
        <v>44252</v>
      </c>
      <c r="I603">
        <v>22</v>
      </c>
      <c r="J603" t="s">
        <v>78</v>
      </c>
      <c r="K603" t="s">
        <v>2471</v>
      </c>
      <c r="L603" t="s">
        <v>148</v>
      </c>
      <c r="M603" t="s">
        <v>2472</v>
      </c>
      <c r="N603" t="s">
        <v>1737</v>
      </c>
      <c r="O603" t="s">
        <v>2473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1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P603" t="s">
        <v>116</v>
      </c>
      <c r="AQ603" t="s">
        <v>85</v>
      </c>
      <c r="AR603">
        <v>9</v>
      </c>
      <c r="AS603">
        <v>0</v>
      </c>
      <c r="AT603">
        <v>1</v>
      </c>
      <c r="AU603" t="s">
        <v>2474</v>
      </c>
      <c r="AV603" t="s">
        <v>1457</v>
      </c>
      <c r="AW603">
        <v>3</v>
      </c>
      <c r="AX603" t="s">
        <v>103</v>
      </c>
      <c r="AY603" t="s">
        <v>392</v>
      </c>
      <c r="AZ603" t="s">
        <v>2475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3</v>
      </c>
      <c r="BG603">
        <v>3</v>
      </c>
      <c r="BH603">
        <v>1</v>
      </c>
      <c r="BI603">
        <v>0</v>
      </c>
      <c r="BJ603">
        <v>2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 t="s">
        <v>88</v>
      </c>
      <c r="BT603" t="s">
        <v>1330</v>
      </c>
      <c r="BU603" t="s">
        <v>2030</v>
      </c>
      <c r="BV603" t="s">
        <v>1346</v>
      </c>
      <c r="BW603" t="s">
        <v>88</v>
      </c>
    </row>
    <row r="604" spans="1:75" x14ac:dyDescent="0.3">
      <c r="A604">
        <v>603</v>
      </c>
      <c r="B604" t="s">
        <v>2260</v>
      </c>
      <c r="C604" t="s">
        <v>2103</v>
      </c>
      <c r="D604">
        <v>2</v>
      </c>
      <c r="E604" t="s">
        <v>2476</v>
      </c>
      <c r="F604">
        <v>0</v>
      </c>
      <c r="H604" s="1">
        <v>44148</v>
      </c>
      <c r="I604">
        <v>23</v>
      </c>
      <c r="J604" t="s">
        <v>78</v>
      </c>
      <c r="K604" t="s">
        <v>2477</v>
      </c>
      <c r="L604" t="s">
        <v>80</v>
      </c>
      <c r="M604" t="s">
        <v>131</v>
      </c>
      <c r="N604" t="s">
        <v>1021</v>
      </c>
      <c r="O604" t="s">
        <v>133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P604" t="s">
        <v>84</v>
      </c>
      <c r="AQ604" t="s">
        <v>109</v>
      </c>
      <c r="AR604">
        <v>2</v>
      </c>
      <c r="AS604">
        <v>0</v>
      </c>
      <c r="AT604">
        <v>1</v>
      </c>
      <c r="AU604" t="s">
        <v>2478</v>
      </c>
      <c r="AV604" t="s">
        <v>80</v>
      </c>
      <c r="AW604">
        <v>1</v>
      </c>
      <c r="AX604" t="s">
        <v>118</v>
      </c>
      <c r="AY604" t="s">
        <v>392</v>
      </c>
      <c r="AZ604" t="s">
        <v>2479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1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 t="s">
        <v>88</v>
      </c>
      <c r="BT604" t="s">
        <v>1330</v>
      </c>
      <c r="BU604" t="s">
        <v>2030</v>
      </c>
      <c r="BV604" t="s">
        <v>1346</v>
      </c>
      <c r="BW604" t="s">
        <v>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B5D0-1B6A-44FC-913B-E2502235CADE}">
  <dimension ref="B2:G24"/>
  <sheetViews>
    <sheetView showGridLines="0" tabSelected="1" workbookViewId="0">
      <selection activeCell="E22" sqref="E22"/>
    </sheetView>
  </sheetViews>
  <sheetFormatPr defaultRowHeight="14.4" outlineLevelRow="1" outlineLevelCol="1" x14ac:dyDescent="0.3"/>
  <cols>
    <col min="2" max="2" width="14" customWidth="1"/>
    <col min="3" max="3" width="14.109375" hidden="1" customWidth="1" outlineLevel="1"/>
    <col min="4" max="4" width="13.77734375" hidden="1" customWidth="1" outlineLevel="1"/>
    <col min="5" max="5" width="34.33203125" bestFit="1" customWidth="1" collapsed="1"/>
    <col min="6" max="6" width="12.109375" customWidth="1"/>
    <col min="7" max="7" width="29" customWidth="1"/>
  </cols>
  <sheetData>
    <row r="2" spans="2:7" hidden="1" outlineLevel="1" x14ac:dyDescent="0.3">
      <c r="B2" s="11" t="s">
        <v>2493</v>
      </c>
      <c r="C2" s="11"/>
      <c r="D2" s="11"/>
    </row>
    <row r="3" spans="2:7" hidden="1" outlineLevel="1" x14ac:dyDescent="0.3">
      <c r="B3" s="10" t="s">
        <v>2490</v>
      </c>
      <c r="C3" s="10"/>
      <c r="D3" s="10"/>
      <c r="E3" s="10" t="s">
        <v>2491</v>
      </c>
      <c r="F3" s="10" t="s">
        <v>2492</v>
      </c>
      <c r="G3" s="10" t="s">
        <v>2305</v>
      </c>
    </row>
    <row r="4" spans="2:7" hidden="1" outlineLevel="1" x14ac:dyDescent="0.3">
      <c r="B4" s="12">
        <v>1</v>
      </c>
      <c r="C4" s="12"/>
      <c r="D4" s="12"/>
      <c r="E4" s="12" t="str">
        <f>VLOOKUP($B4, Scooby[], 5, 0)</f>
        <v>What a Night for a Knight</v>
      </c>
      <c r="F4" s="12">
        <f>VLOOKUP($B4, Scooby[], 6, 0)</f>
        <v>8.1</v>
      </c>
      <c r="G4" s="12" t="str">
        <f>VLOOKUP($B4, Scooby[], 11, 0)</f>
        <v>Black Knight</v>
      </c>
    </row>
    <row r="5" spans="2:7" hidden="1" outlineLevel="1" x14ac:dyDescent="0.3">
      <c r="B5" s="12">
        <v>10</v>
      </c>
      <c r="C5" s="12"/>
      <c r="D5" s="12"/>
      <c r="E5" s="12" t="str">
        <f>VLOOKUP($B5, Scooby[], 5, 0)</f>
        <v>Bedlam in the Big Top</v>
      </c>
      <c r="F5" s="12">
        <f>VLOOKUP($B5, Scooby[], 6, 0)</f>
        <v>8</v>
      </c>
      <c r="G5" s="12" t="str">
        <f>VLOOKUP($B5, Scooby[], 11, 0)</f>
        <v>Ghost Clown</v>
      </c>
    </row>
    <row r="6" spans="2:7" hidden="1" outlineLevel="1" x14ac:dyDescent="0.3">
      <c r="B6" s="12">
        <v>20</v>
      </c>
      <c r="C6" s="12"/>
      <c r="D6" s="12"/>
      <c r="E6" s="12" t="str">
        <f>VLOOKUP($B6, Scooby[], 5, 0)</f>
        <v>Scooby's Night with a Frozen Fright</v>
      </c>
      <c r="F6" s="12">
        <f>VLOOKUP($B6, Scooby[], 6, 0)</f>
        <v>7.7</v>
      </c>
      <c r="G6" s="12" t="str">
        <f>VLOOKUP($B6, Scooby[], 11, 0)</f>
        <v>Caveman</v>
      </c>
    </row>
    <row r="7" spans="2:7" hidden="1" outlineLevel="1" x14ac:dyDescent="0.3">
      <c r="B7" s="12">
        <v>40</v>
      </c>
      <c r="C7" s="12"/>
      <c r="D7" s="12"/>
      <c r="E7" s="12" t="str">
        <f>VLOOKUP($B7, Scooby[], 5, 0)</f>
        <v>The Caped Crusader Caper</v>
      </c>
      <c r="F7" s="12">
        <f>VLOOKUP($B7, Scooby[], 6, 0)</f>
        <v>7.2</v>
      </c>
      <c r="G7" s="12" t="str">
        <f>VLOOKUP($B7, Scooby[], 11, 0)</f>
        <v>Dryad,Troll</v>
      </c>
    </row>
    <row r="8" spans="2:7" collapsed="1" x14ac:dyDescent="0.3"/>
    <row r="10" spans="2:7" hidden="1" outlineLevel="1" x14ac:dyDescent="0.3">
      <c r="B10" s="11" t="s">
        <v>2494</v>
      </c>
      <c r="C10" s="11"/>
      <c r="D10" s="11"/>
    </row>
    <row r="11" spans="2:7" hidden="1" outlineLevel="1" x14ac:dyDescent="0.3">
      <c r="B11" s="10" t="s">
        <v>2490</v>
      </c>
      <c r="C11" s="10"/>
      <c r="D11" s="10"/>
      <c r="E11" s="10" t="s">
        <v>2491</v>
      </c>
      <c r="F11" s="10" t="s">
        <v>2492</v>
      </c>
      <c r="G11" s="10" t="s">
        <v>2305</v>
      </c>
    </row>
    <row r="12" spans="2:7" hidden="1" outlineLevel="1" x14ac:dyDescent="0.3">
      <c r="B12" s="12">
        <v>1</v>
      </c>
      <c r="C12" s="12"/>
      <c r="D12" s="12"/>
      <c r="E12" s="12" t="str">
        <f>_xlfn.XLOOKUP($B12,Scooby[index],Scooby[title],"",0)</f>
        <v>What a Night for a Knight</v>
      </c>
      <c r="F12" s="12">
        <f>_xlfn.XLOOKUP($B12,Scooby[index],Scooby[imdb],"",0)</f>
        <v>8.1</v>
      </c>
      <c r="G12" s="12" t="str">
        <f>_xlfn.XLOOKUP($B12,Scooby[index],Scooby[monster_me],"",0)</f>
        <v>Black Knight</v>
      </c>
    </row>
    <row r="13" spans="2:7" hidden="1" outlineLevel="1" x14ac:dyDescent="0.3">
      <c r="B13" s="12">
        <v>10</v>
      </c>
      <c r="C13" s="12"/>
      <c r="D13" s="12"/>
      <c r="E13" s="12" t="str">
        <f>_xlfn.XLOOKUP($B13,Scooby[index],Scooby[title],"",0)</f>
        <v>Bedlam in the Big Top</v>
      </c>
      <c r="F13" s="12">
        <f>_xlfn.XLOOKUP($B13,Scooby[index],Scooby[imdb],"",0)</f>
        <v>8</v>
      </c>
      <c r="G13" s="12" t="str">
        <f>_xlfn.XLOOKUP($B13,Scooby[index],Scooby[monster_me],"",0)</f>
        <v>Ghost Clown</v>
      </c>
    </row>
    <row r="14" spans="2:7" hidden="1" outlineLevel="1" x14ac:dyDescent="0.3">
      <c r="B14" s="12">
        <v>20</v>
      </c>
      <c r="C14" s="12"/>
      <c r="D14" s="12"/>
      <c r="E14" s="12" t="str">
        <f>_xlfn.XLOOKUP($B14,Scooby[index],Scooby[title],"",0)</f>
        <v>Scooby's Night with a Frozen Fright</v>
      </c>
      <c r="F14" s="12">
        <f>_xlfn.XLOOKUP($B14,Scooby[index],Scooby[imdb],"",0)</f>
        <v>7.7</v>
      </c>
      <c r="G14" s="12" t="str">
        <f>_xlfn.XLOOKUP($B14,Scooby[index],Scooby[monster_me],"",0)</f>
        <v>Caveman</v>
      </c>
    </row>
    <row r="15" spans="2:7" hidden="1" outlineLevel="1" x14ac:dyDescent="0.3">
      <c r="B15" s="12">
        <v>40</v>
      </c>
      <c r="C15" s="12"/>
      <c r="D15" s="12"/>
      <c r="E15" s="12" t="str">
        <f>_xlfn.XLOOKUP($B15,Scooby[index],Scooby[title],"",0)</f>
        <v>The Caped Crusader Caper</v>
      </c>
      <c r="F15" s="12">
        <f>_xlfn.XLOOKUP($B15,Scooby[index],Scooby[imdb],"",0)</f>
        <v>7.2</v>
      </c>
      <c r="G15" s="12" t="str">
        <f>_xlfn.XLOOKUP($B15,Scooby[index],Scooby[monster_me],"",0)</f>
        <v>Dryad,Troll</v>
      </c>
    </row>
    <row r="16" spans="2:7" collapsed="1" x14ac:dyDescent="0.3"/>
    <row r="18" spans="2:7" hidden="1" outlineLevel="1" x14ac:dyDescent="0.3">
      <c r="B18" s="11" t="s">
        <v>2496</v>
      </c>
      <c r="C18" s="11"/>
      <c r="D18" s="11"/>
    </row>
    <row r="19" spans="2:7" hidden="1" outlineLevel="1" x14ac:dyDescent="0.3">
      <c r="B19" s="10" t="s">
        <v>2</v>
      </c>
      <c r="C19" s="10" t="s">
        <v>40</v>
      </c>
      <c r="D19" s="10" t="s">
        <v>2495</v>
      </c>
      <c r="E19" s="10" t="s">
        <v>2491</v>
      </c>
      <c r="F19" s="10" t="s">
        <v>2492</v>
      </c>
      <c r="G19" s="10" t="s">
        <v>2305</v>
      </c>
    </row>
    <row r="20" spans="2:7" hidden="1" outlineLevel="1" x14ac:dyDescent="0.3">
      <c r="B20" s="12" t="s">
        <v>76</v>
      </c>
      <c r="C20" s="12">
        <v>1</v>
      </c>
      <c r="D20" s="12">
        <v>8</v>
      </c>
      <c r="E20" s="12" t="str">
        <f t="array" ref="E20">INDEX(Scooby[title],MATCH(1, ($B20=Scooby[network]) * ($C20=Scooby[trap_work_first]) * (Scooby[imdb]&gt;=$D20),0))</f>
        <v>What the Hex Going On?</v>
      </c>
      <c r="F20" s="13" cm="1">
        <f t="array" ref="F20">INDEX(Scooby[imdb],MATCH(1, ($B20=Scooby[network]) * ($C20=Scooby[trap_work_first]) * (Scooby[imdb]&gt;=$D20),0))</f>
        <v>8.4</v>
      </c>
      <c r="G20" s="12" t="str">
        <f t="array" ref="G20">INDEX(Scooby[monster_me],MATCH(1, ($B20=Scooby[network]) * ($C20=Scooby[trap_work_first]) * (Scooby[imdb]&gt;=$D20),0))</f>
        <v>Ghost of Elias Kingston</v>
      </c>
    </row>
    <row r="21" spans="2:7" hidden="1" outlineLevel="1" x14ac:dyDescent="0.3">
      <c r="B21" s="12" t="s">
        <v>359</v>
      </c>
      <c r="C21" s="12">
        <v>1</v>
      </c>
      <c r="D21" s="12">
        <v>5</v>
      </c>
      <c r="E21" s="12" t="str">
        <f t="array" ref="E21">INDEX(Scooby[title],MATCH(1, ($B21=Scooby[network]) * ($C21=Scooby[trap_work_first]) * (Scooby[imdb]&gt;=$D21),0))</f>
        <v>The Gruesome Game of the Gator Ghoul</v>
      </c>
      <c r="F21" s="13" cm="1">
        <f t="array" ref="F21">INDEX(Scooby[imdb],MATCH(1, ($B21=Scooby[network]) * ($C21=Scooby[trap_work_first]) * (Scooby[imdb]&gt;=$D21),0))</f>
        <v>7.5</v>
      </c>
      <c r="G21" s="12" t="str">
        <f t="array" ref="G21">INDEX(Scooby[monster_me],MATCH(1, ($B21=Scooby[network]) * ($C21=Scooby[trap_work_first]) * (Scooby[imdb]&gt;=$D21),0))</f>
        <v>Ghost of Gator Ghoul</v>
      </c>
    </row>
    <row r="22" spans="2:7" hidden="1" outlineLevel="1" x14ac:dyDescent="0.3">
      <c r="B22" s="12" t="s">
        <v>359</v>
      </c>
      <c r="C22" s="12">
        <v>1</v>
      </c>
      <c r="D22" s="12">
        <v>8</v>
      </c>
      <c r="E22" s="12" t="str">
        <f t="array" ref="E22">INDEX(Scooby[title],MATCH(1, ($B22=Scooby[network]) * ($C22=Scooby[trap_work_first]) * (Scooby[imdb]&gt;=$D22),0))</f>
        <v>Whatta Shocking Ghost</v>
      </c>
      <c r="F22" s="13" cm="1">
        <f t="array" ref="F22">INDEX(Scooby[imdb],MATCH(1, ($B22=Scooby[network]) * ($C22=Scooby[trap_work_first]) * (Scooby[imdb]&gt;=$D22),0))</f>
        <v>8</v>
      </c>
      <c r="G22" s="12" t="str">
        <f t="array" ref="G22">INDEX(Scooby[monster_me],MATCH(1, ($B22=Scooby[network]) * ($C22=Scooby[trap_work_first]) * (Scooby[imdb]&gt;=$D22),0))</f>
        <v>10000 Volt Ghost</v>
      </c>
    </row>
    <row r="23" spans="2:7" hidden="1" outlineLevel="1" x14ac:dyDescent="0.3">
      <c r="B23" s="14" t="s">
        <v>2497</v>
      </c>
    </row>
    <row r="24" spans="2:7" collapsed="1" x14ac:dyDescent="0.3"/>
  </sheetData>
  <pageMargins left="0.7" right="0.7" top="0.75" bottom="0.75" header="0.3" footer="0.3"/>
  <ignoredErrors>
    <ignoredError sqref="F20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0335C-0D98-40DA-B19F-5B0887E88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demo_ScoobyDoo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Woolery, Chris</cp:lastModifiedBy>
  <dcterms:created xsi:type="dcterms:W3CDTF">2023-03-20T21:15:29Z</dcterms:created>
  <dcterms:modified xsi:type="dcterms:W3CDTF">2023-03-23T13:44:39Z</dcterms:modified>
</cp:coreProperties>
</file>