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nald Jean-Price\Documents\Conzult Tool\Conzult\"/>
    </mc:Choice>
  </mc:AlternateContent>
  <bookViews>
    <workbookView xWindow="360" yWindow="396" windowWidth="20112" windowHeight="8916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A36" i="1" l="1"/>
  <c r="A37" i="1"/>
  <c r="A35" i="1" l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D10" i="1" l="1"/>
  <c r="D9" i="1" l="1"/>
  <c r="D8" i="1"/>
  <c r="A14" i="1" l="1"/>
  <c r="A13" i="1"/>
  <c r="C10" i="1"/>
</calcChain>
</file>

<file path=xl/sharedStrings.xml><?xml version="1.0" encoding="utf-8"?>
<sst xmlns="http://schemas.openxmlformats.org/spreadsheetml/2006/main" count="202" uniqueCount="130">
  <si>
    <t>Bill of Materials</t>
  </si>
  <si>
    <t>Project:</t>
  </si>
  <si>
    <t>Revision:</t>
  </si>
  <si>
    <t>Report Date:</t>
  </si>
  <si>
    <t>Print Date:</t>
  </si>
  <si>
    <t>Report Time:</t>
  </si>
  <si>
    <t>#</t>
  </si>
  <si>
    <t>Populate:</t>
  </si>
  <si>
    <t>Fitted Line Items ALL</t>
  </si>
  <si>
    <t>Not Fitted Line Items ALL</t>
  </si>
  <si>
    <t>Fitted Parts ALL</t>
  </si>
  <si>
    <t xml:space="preserve"> </t>
  </si>
  <si>
    <t>Production</t>
  </si>
  <si>
    <t>2/9/2016</t>
  </si>
  <si>
    <t>1:28:26 PM</t>
  </si>
  <si>
    <t>&lt;Parameter VariantNotes not found&gt;</t>
  </si>
  <si>
    <t>Fitted</t>
  </si>
  <si>
    <t>Not Fitted</t>
  </si>
  <si>
    <t>Description</t>
  </si>
  <si>
    <t>Array Diode Vclamp = VCC+25V @ 10A SOT-5</t>
  </si>
  <si>
    <t>Bicolor LED, Red/Green, 2V @20mA, 35/45mcd, 1210</t>
  </si>
  <si>
    <t>Bridge, USB to UART</t>
  </si>
  <si>
    <t>Ceramic Capacitor 0.1uF 50V +/-10% X7R SMT-0603</t>
  </si>
  <si>
    <t>Ceramic Capacitor 1000pF 50V +/-5% X7R SMT-0603</t>
  </si>
  <si>
    <t>Ceramic Capacitor 100pF 50V +/-5% C0G SMT-0603</t>
  </si>
  <si>
    <t>Ceramic Capacitor 10uF 6.3V +/-20% X5R SMT-0603</t>
  </si>
  <si>
    <t>Ceramic Capacitor 22pF 50V +/-5% C0G SMT-0603</t>
  </si>
  <si>
    <t>Crystal 8MHz HC49/US 11.4mmx4.7 mm 30ppm</t>
  </si>
  <si>
    <t>IC BNRY COUNTR/DIV 14STG 16TSSOP</t>
  </si>
  <si>
    <t>IC REG LDO 5V 0.8A SOT223</t>
  </si>
  <si>
    <t>MOSFET, Dual N /P Channel, +/-30Vds, 3.4A/-2.7A Id, 0.84W, SOT-23-6L</t>
  </si>
  <si>
    <t>MOSFET, N-CH, 25Vds, 0.22A Id, 0.35W, SOT-23-3</t>
  </si>
  <si>
    <t>Red LED, 2.2V @ 20mA, 40mcd, 0805</t>
  </si>
  <si>
    <t>Resistor 0 1% 1/10W SMT-0603</t>
  </si>
  <si>
    <t>Resistor 1.00K 1% 1/10W SMT-0603</t>
  </si>
  <si>
    <t>Resistor 10.0M 1% 1/10W SMT-0603</t>
  </si>
  <si>
    <t>Resistor 10K 1% 1/10W SMT-0603</t>
  </si>
  <si>
    <t>Resistor 4.70K 1% 1/10W SMT-0603</t>
  </si>
  <si>
    <t>Schottky Diode 0.285 @ 10mA SOD-323</t>
  </si>
  <si>
    <t>Single General Purpose Rail-to-rail Opamp, 1MHz GBP, 0.6V/uS</t>
  </si>
  <si>
    <t>USB 2.0 Mini-AB Connector w/PTH Alignment Posts</t>
  </si>
  <si>
    <t>header male 5x1 vertical 2.54MM</t>
  </si>
  <si>
    <t>Quantity</t>
  </si>
  <si>
    <t>Designator</t>
  </si>
  <si>
    <t>D1</t>
  </si>
  <si>
    <t>D6</t>
  </si>
  <si>
    <t>U1</t>
  </si>
  <si>
    <t>C1, C2, C5, C7, C8, C10</t>
  </si>
  <si>
    <t>C4, C6</t>
  </si>
  <si>
    <t>C3</t>
  </si>
  <si>
    <t>C9</t>
  </si>
  <si>
    <t>C11, C12</t>
  </si>
  <si>
    <t>Y1</t>
  </si>
  <si>
    <t>U4</t>
  </si>
  <si>
    <t>U3</t>
  </si>
  <si>
    <t>Q2</t>
  </si>
  <si>
    <t>Q1, Q3</t>
  </si>
  <si>
    <t>R12</t>
  </si>
  <si>
    <t>R3, R4, R17, R18</t>
  </si>
  <si>
    <t>R15</t>
  </si>
  <si>
    <t>R1, R6, R7, R9, R10, R11, R13, R16</t>
  </si>
  <si>
    <t>R8</t>
  </si>
  <si>
    <t>D5</t>
  </si>
  <si>
    <t>U2</t>
  </si>
  <si>
    <t>J1</t>
  </si>
  <si>
    <t>J2</t>
  </si>
  <si>
    <t>R14</t>
  </si>
  <si>
    <t>Manufacturer 1</t>
  </si>
  <si>
    <t>TEXAS INSTRUMENTS</t>
  </si>
  <si>
    <t>LITE-ON</t>
  </si>
  <si>
    <t>FTDI</t>
  </si>
  <si>
    <t>Samsung</t>
  </si>
  <si>
    <t>KEMET</t>
  </si>
  <si>
    <t>TDK</t>
  </si>
  <si>
    <t>MURATA ELECTRONICS</t>
  </si>
  <si>
    <t/>
  </si>
  <si>
    <t>DIODES INC</t>
  </si>
  <si>
    <t>FAIRCHILD SEMI</t>
  </si>
  <si>
    <t>DIALIGHT</t>
  </si>
  <si>
    <t>VISHAY DALE</t>
  </si>
  <si>
    <t>Vishay Dale</t>
  </si>
  <si>
    <t>MICROCHIP TECHNOLOGY</t>
  </si>
  <si>
    <t>TE CONNECTIVITY</t>
  </si>
  <si>
    <t>FCI</t>
  </si>
  <si>
    <t>Manufacturer Part Number 1</t>
  </si>
  <si>
    <t>TPD2E001DRLRG4</t>
  </si>
  <si>
    <t>LTST-C155KGJRKT</t>
  </si>
  <si>
    <t>FT232RL</t>
  </si>
  <si>
    <t>CL10B104KB8NNNC</t>
  </si>
  <si>
    <t>C0603C102J5RACTU</t>
  </si>
  <si>
    <t>C1608C0G1H101J080AA</t>
  </si>
  <si>
    <t>GRM188R60J106ME47J</t>
  </si>
  <si>
    <t>C1608C0G1H220J080AA</t>
  </si>
  <si>
    <t>DMG6602SVT-7</t>
  </si>
  <si>
    <t>FDV301N</t>
  </si>
  <si>
    <t>598-8110-107F</t>
  </si>
  <si>
    <t>CRCW06030000Z0EA</t>
  </si>
  <si>
    <t>CRCW06031K00FKEA</t>
  </si>
  <si>
    <t>CRCW060310M0FKEA</t>
  </si>
  <si>
    <t>CRCW060310K0FKEA</t>
  </si>
  <si>
    <t>CRCW06034K70FKEA</t>
  </si>
  <si>
    <t>B0540WS-7</t>
  </si>
  <si>
    <t>MCP6L01T-E/OT</t>
  </si>
  <si>
    <t>1-1734328-1</t>
  </si>
  <si>
    <t>67997-210HLF</t>
  </si>
  <si>
    <t>Supplier 1</t>
  </si>
  <si>
    <t>Digi-Key</t>
  </si>
  <si>
    <t>Digikey</t>
  </si>
  <si>
    <t>Arrow</t>
  </si>
  <si>
    <t>Supplier Part Number 1</t>
  </si>
  <si>
    <t>296-35960-2-ND</t>
  </si>
  <si>
    <t>160-1409-1-ND</t>
  </si>
  <si>
    <t>768-1007-1-ND</t>
  </si>
  <si>
    <t>399-1083-6-ND</t>
  </si>
  <si>
    <t>DMG6602SVT-7DITR-ND</t>
  </si>
  <si>
    <t>FDV301NTR-ND</t>
  </si>
  <si>
    <t>350-2038-1-ND</t>
  </si>
  <si>
    <t>541-0.0GTR-ND</t>
  </si>
  <si>
    <t>B0540WSDIDKR-ND</t>
  </si>
  <si>
    <t>MCP6L01T-E/OTCT-ND</t>
  </si>
  <si>
    <t>A114944-ND</t>
  </si>
  <si>
    <t>609-3236-ND</t>
  </si>
  <si>
    <t>#Column Name Error:Supplier 2</t>
  </si>
  <si>
    <t>#Column Name Error:Supplier Part Number 2</t>
  </si>
  <si>
    <t>GREEN LED, 2.2V @ 20mA, 40mcd, 0805</t>
  </si>
  <si>
    <t>D2</t>
  </si>
  <si>
    <t>D3</t>
  </si>
  <si>
    <t>Reggie Jean-Brice</t>
  </si>
  <si>
    <t>Conzult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</si>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</sst>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22" fontId="2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0" xfId="0" quotePrefix="1" applyFont="1" applyAlignment="1"/>
    <xf numFmtId="14" fontId="2" fillId="0" borderId="0" xfId="0" quotePrefix="1" applyNumberFormat="1" applyFont="1" applyAlignment="1">
      <alignment horizontal="left"/>
    </xf>
    <xf numFmtId="0" fontId="0" fillId="0" borderId="0" xfId="0" quotePrefix="1" applyAlignment="1"/>
    <xf numFmtId="0" fontId="1" fillId="2" borderId="1" xfId="0" quotePrefix="1" applyFont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2" borderId="1" xfId="0" quotePrefix="1" applyFont="1" applyFill="1" applyBorder="1" applyAlignment="1">
      <alignment horizontal="center" wrapText="1"/>
    </xf>
    <xf numFmtId="0" fontId="0" fillId="3" borderId="1" xfId="0" quotePrefix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0" borderId="1" xfId="0" quotePrefix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left"/>
    </xf>
    <xf numFmtId="0" fontId="0" fillId="4" borderId="1" xfId="0" quotePrefix="1" applyFill="1" applyBorder="1" applyAlignment="1">
      <alignment horizontal="left" wrapText="1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192"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99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70" zoomScaleNormal="70" workbookViewId="0">
      <selection activeCell="D6" sqref="D6"/>
    </sheetView>
  </sheetViews>
  <sheetFormatPr defaultColWidth="9.109375" defaultRowHeight="14.4" x14ac:dyDescent="0.3"/>
  <cols>
    <col min="1" max="1" width="7.6640625" style="8" customWidth="1"/>
    <col min="2" max="2" width="16.44140625" style="8" customWidth="1"/>
    <col min="3" max="3" width="59.6640625" style="8" customWidth="1"/>
    <col min="4" max="4" width="24.109375" style="14" customWidth="1"/>
    <col min="5" max="5" width="52" style="12" customWidth="1"/>
    <col min="6" max="6" width="40.5546875" style="8" customWidth="1"/>
    <col min="7" max="7" width="38.5546875" style="8" bestFit="1" customWidth="1"/>
    <col min="8" max="8" width="20.21875" style="8" bestFit="1" customWidth="1"/>
    <col min="9" max="9" width="33.77734375" style="8" bestFit="1" customWidth="1"/>
    <col min="10" max="10" width="20.21875" style="8" bestFit="1" customWidth="1"/>
    <col min="11" max="11" width="33.77734375" style="8" bestFit="1" customWidth="1"/>
    <col min="12" max="16384" width="9.109375" style="8"/>
  </cols>
  <sheetData>
    <row r="1" spans="1:11" x14ac:dyDescent="0.3">
      <c r="C1" s="9"/>
      <c r="E1" s="8"/>
    </row>
    <row r="2" spans="1:11" x14ac:dyDescent="0.3">
      <c r="C2" s="17" t="s">
        <v>127</v>
      </c>
      <c r="E2" s="8"/>
      <c r="F2" s="19" t="s">
        <v>15</v>
      </c>
    </row>
    <row r="3" spans="1:11" x14ac:dyDescent="0.3">
      <c r="C3" s="9" t="s">
        <v>0</v>
      </c>
      <c r="E3" s="8"/>
    </row>
    <row r="4" spans="1:11" x14ac:dyDescent="0.3">
      <c r="B4" s="1" t="s">
        <v>1</v>
      </c>
      <c r="C4" s="17" t="s">
        <v>128</v>
      </c>
      <c r="E4" s="8"/>
    </row>
    <row r="5" spans="1:11" x14ac:dyDescent="0.3">
      <c r="B5" s="1" t="s">
        <v>2</v>
      </c>
      <c r="C5" s="17" t="s">
        <v>129</v>
      </c>
      <c r="E5" s="8"/>
    </row>
    <row r="6" spans="1:11" x14ac:dyDescent="0.3">
      <c r="B6" s="1" t="s">
        <v>7</v>
      </c>
      <c r="C6" s="17" t="s">
        <v>12</v>
      </c>
      <c r="E6" s="8"/>
    </row>
    <row r="7" spans="1:11" x14ac:dyDescent="0.3">
      <c r="B7" s="1"/>
      <c r="C7" s="1"/>
      <c r="E7" s="8"/>
    </row>
    <row r="8" spans="1:11" x14ac:dyDescent="0.3">
      <c r="B8" s="1" t="s">
        <v>3</v>
      </c>
      <c r="C8" s="18" t="s">
        <v>13</v>
      </c>
      <c r="D8" s="14">
        <f>COUNTIF(B13:B36,"Fitted")</f>
        <v>23</v>
      </c>
      <c r="E8" s="8" t="s">
        <v>8</v>
      </c>
    </row>
    <row r="9" spans="1:11" x14ac:dyDescent="0.3">
      <c r="B9" s="1" t="s">
        <v>5</v>
      </c>
      <c r="C9" s="18" t="s">
        <v>14</v>
      </c>
      <c r="D9" s="14">
        <f>COUNTIF(B13:B36,"Not Fitted")</f>
        <v>1</v>
      </c>
      <c r="E9" s="8" t="s">
        <v>9</v>
      </c>
    </row>
    <row r="10" spans="1:11" x14ac:dyDescent="0.3">
      <c r="B10" s="1" t="s">
        <v>4</v>
      </c>
      <c r="C10" s="4">
        <f ca="1">NOW()</f>
        <v>42409.563420833336</v>
      </c>
      <c r="D10" s="14">
        <f>SUMIFS(D13:D36,B13:B36,"Fitted")</f>
        <v>43</v>
      </c>
      <c r="E10" s="8" t="s">
        <v>10</v>
      </c>
    </row>
    <row r="11" spans="1:11" x14ac:dyDescent="0.3">
      <c r="B11" s="1"/>
      <c r="C11" s="1"/>
      <c r="E11" s="1"/>
      <c r="F11" s="1"/>
      <c r="G11" s="1"/>
      <c r="H11" s="1"/>
      <c r="I11" s="1"/>
    </row>
    <row r="12" spans="1:11" x14ac:dyDescent="0.3">
      <c r="A12" s="6" t="s">
        <v>6</v>
      </c>
      <c r="B12" s="20" t="s">
        <v>16</v>
      </c>
      <c r="C12" s="20" t="s">
        <v>18</v>
      </c>
      <c r="D12" s="20" t="s">
        <v>42</v>
      </c>
      <c r="E12" s="23" t="s">
        <v>43</v>
      </c>
      <c r="F12" s="20" t="s">
        <v>67</v>
      </c>
      <c r="G12" s="20" t="s">
        <v>84</v>
      </c>
      <c r="H12" s="20" t="s">
        <v>105</v>
      </c>
      <c r="I12" s="20" t="s">
        <v>109</v>
      </c>
      <c r="J12" s="20" t="s">
        <v>122</v>
      </c>
      <c r="K12" s="20" t="s">
        <v>123</v>
      </c>
    </row>
    <row r="13" spans="1:11" s="3" customFormat="1" x14ac:dyDescent="0.3">
      <c r="A13" s="10">
        <f t="shared" ref="A13:A36" si="0">ROW(C13) - ROW($C$12)</f>
        <v>1</v>
      </c>
      <c r="B13" s="21" t="s">
        <v>16</v>
      </c>
      <c r="C13" s="21" t="s">
        <v>19</v>
      </c>
      <c r="D13" s="10">
        <v>1</v>
      </c>
      <c r="E13" s="24" t="s">
        <v>44</v>
      </c>
      <c r="F13" s="21" t="s">
        <v>68</v>
      </c>
      <c r="G13" s="21" t="s">
        <v>85</v>
      </c>
      <c r="H13" s="21" t="s">
        <v>106</v>
      </c>
      <c r="I13" s="21" t="s">
        <v>110</v>
      </c>
      <c r="J13" s="7"/>
      <c r="K13" s="7"/>
    </row>
    <row r="14" spans="1:11" s="3" customFormat="1" x14ac:dyDescent="0.3">
      <c r="A14" s="11">
        <f t="shared" si="0"/>
        <v>2</v>
      </c>
      <c r="B14" s="22" t="s">
        <v>16</v>
      </c>
      <c r="C14" s="22" t="s">
        <v>20</v>
      </c>
      <c r="D14" s="15">
        <v>1</v>
      </c>
      <c r="E14" s="25" t="s">
        <v>45</v>
      </c>
      <c r="F14" s="22" t="s">
        <v>69</v>
      </c>
      <c r="G14" s="22" t="s">
        <v>86</v>
      </c>
      <c r="H14" s="22" t="s">
        <v>106</v>
      </c>
      <c r="I14" s="22" t="s">
        <v>111</v>
      </c>
      <c r="J14" s="5"/>
      <c r="K14" s="5"/>
    </row>
    <row r="15" spans="1:11" s="3" customFormat="1" x14ac:dyDescent="0.3">
      <c r="A15" s="10">
        <f t="shared" si="0"/>
        <v>3</v>
      </c>
      <c r="B15" s="21" t="s">
        <v>16</v>
      </c>
      <c r="C15" s="21" t="s">
        <v>21</v>
      </c>
      <c r="D15" s="10">
        <v>1</v>
      </c>
      <c r="E15" s="24" t="s">
        <v>46</v>
      </c>
      <c r="F15" s="21" t="s">
        <v>70</v>
      </c>
      <c r="G15" s="21" t="s">
        <v>87</v>
      </c>
      <c r="H15" s="21" t="s">
        <v>107</v>
      </c>
      <c r="I15" s="21" t="s">
        <v>112</v>
      </c>
      <c r="J15" s="7"/>
      <c r="K15" s="7"/>
    </row>
    <row r="16" spans="1:11" s="3" customFormat="1" x14ac:dyDescent="0.3">
      <c r="A16" s="11">
        <f t="shared" si="0"/>
        <v>4</v>
      </c>
      <c r="B16" s="22" t="s">
        <v>16</v>
      </c>
      <c r="C16" s="22" t="s">
        <v>22</v>
      </c>
      <c r="D16" s="15">
        <v>6</v>
      </c>
      <c r="E16" s="25" t="s">
        <v>47</v>
      </c>
      <c r="F16" s="22" t="s">
        <v>71</v>
      </c>
      <c r="G16" s="22" t="s">
        <v>88</v>
      </c>
      <c r="H16" s="22" t="s">
        <v>108</v>
      </c>
      <c r="I16" s="22" t="s">
        <v>88</v>
      </c>
      <c r="J16" s="5"/>
      <c r="K16" s="5"/>
    </row>
    <row r="17" spans="1:11" s="3" customFormat="1" x14ac:dyDescent="0.3">
      <c r="A17" s="10">
        <f t="shared" si="0"/>
        <v>5</v>
      </c>
      <c r="B17" s="21" t="s">
        <v>16</v>
      </c>
      <c r="C17" s="21" t="s">
        <v>23</v>
      </c>
      <c r="D17" s="10">
        <v>2</v>
      </c>
      <c r="E17" s="24" t="s">
        <v>48</v>
      </c>
      <c r="F17" s="21" t="s">
        <v>72</v>
      </c>
      <c r="G17" s="21" t="s">
        <v>89</v>
      </c>
      <c r="H17" s="21" t="s">
        <v>106</v>
      </c>
      <c r="I17" s="21" t="s">
        <v>113</v>
      </c>
      <c r="J17" s="7"/>
      <c r="K17" s="7"/>
    </row>
    <row r="18" spans="1:11" s="3" customFormat="1" x14ac:dyDescent="0.3">
      <c r="A18" s="11">
        <f t="shared" si="0"/>
        <v>6</v>
      </c>
      <c r="B18" s="22" t="s">
        <v>16</v>
      </c>
      <c r="C18" s="22" t="s">
        <v>24</v>
      </c>
      <c r="D18" s="15">
        <v>1</v>
      </c>
      <c r="E18" s="25" t="s">
        <v>49</v>
      </c>
      <c r="F18" s="22" t="s">
        <v>73</v>
      </c>
      <c r="G18" s="22" t="s">
        <v>90</v>
      </c>
      <c r="H18" s="22" t="s">
        <v>108</v>
      </c>
      <c r="I18" s="22" t="s">
        <v>90</v>
      </c>
      <c r="J18" s="5"/>
      <c r="K18" s="5"/>
    </row>
    <row r="19" spans="1:11" s="3" customFormat="1" x14ac:dyDescent="0.3">
      <c r="A19" s="10">
        <f t="shared" si="0"/>
        <v>7</v>
      </c>
      <c r="B19" s="21" t="s">
        <v>16</v>
      </c>
      <c r="C19" s="21" t="s">
        <v>25</v>
      </c>
      <c r="D19" s="10">
        <v>1</v>
      </c>
      <c r="E19" s="24" t="s">
        <v>50</v>
      </c>
      <c r="F19" s="21" t="s">
        <v>74</v>
      </c>
      <c r="G19" s="21" t="s">
        <v>91</v>
      </c>
      <c r="H19" s="21" t="s">
        <v>108</v>
      </c>
      <c r="I19" s="21" t="s">
        <v>91</v>
      </c>
      <c r="J19" s="7"/>
      <c r="K19" s="7"/>
    </row>
    <row r="20" spans="1:11" s="3" customFormat="1" x14ac:dyDescent="0.3">
      <c r="A20" s="11">
        <f t="shared" si="0"/>
        <v>8</v>
      </c>
      <c r="B20" s="22" t="s">
        <v>16</v>
      </c>
      <c r="C20" s="22" t="s">
        <v>26</v>
      </c>
      <c r="D20" s="15">
        <v>2</v>
      </c>
      <c r="E20" s="25" t="s">
        <v>51</v>
      </c>
      <c r="F20" s="22" t="s">
        <v>73</v>
      </c>
      <c r="G20" s="22" t="s">
        <v>92</v>
      </c>
      <c r="H20" s="22" t="s">
        <v>108</v>
      </c>
      <c r="I20" s="22" t="s">
        <v>92</v>
      </c>
      <c r="J20" s="5"/>
      <c r="K20" s="5"/>
    </row>
    <row r="21" spans="1:11" s="3" customFormat="1" x14ac:dyDescent="0.3">
      <c r="A21" s="10">
        <f t="shared" si="0"/>
        <v>9</v>
      </c>
      <c r="B21" s="21" t="s">
        <v>16</v>
      </c>
      <c r="C21" s="21" t="s">
        <v>27</v>
      </c>
      <c r="D21" s="10">
        <v>1</v>
      </c>
      <c r="E21" s="24" t="s">
        <v>52</v>
      </c>
      <c r="F21" s="21" t="s">
        <v>75</v>
      </c>
      <c r="G21" s="21" t="s">
        <v>75</v>
      </c>
      <c r="H21" s="21" t="s">
        <v>75</v>
      </c>
      <c r="I21" s="21" t="s">
        <v>75</v>
      </c>
      <c r="J21" s="7"/>
      <c r="K21" s="7"/>
    </row>
    <row r="22" spans="1:11" s="3" customFormat="1" x14ac:dyDescent="0.3">
      <c r="A22" s="11">
        <f t="shared" si="0"/>
        <v>10</v>
      </c>
      <c r="B22" s="22" t="s">
        <v>16</v>
      </c>
      <c r="C22" s="22" t="s">
        <v>28</v>
      </c>
      <c r="D22" s="15">
        <v>1</v>
      </c>
      <c r="E22" s="25" t="s">
        <v>53</v>
      </c>
      <c r="F22" s="22" t="s">
        <v>75</v>
      </c>
      <c r="G22" s="22" t="s">
        <v>75</v>
      </c>
      <c r="H22" s="22" t="s">
        <v>75</v>
      </c>
      <c r="I22" s="22" t="s">
        <v>75</v>
      </c>
      <c r="J22" s="5"/>
      <c r="K22" s="5"/>
    </row>
    <row r="23" spans="1:11" s="3" customFormat="1" x14ac:dyDescent="0.3">
      <c r="A23" s="10">
        <f t="shared" si="0"/>
        <v>11</v>
      </c>
      <c r="B23" s="21" t="s">
        <v>16</v>
      </c>
      <c r="C23" s="21" t="s">
        <v>29</v>
      </c>
      <c r="D23" s="10">
        <v>1</v>
      </c>
      <c r="E23" s="24" t="s">
        <v>54</v>
      </c>
      <c r="F23" s="21" t="s">
        <v>75</v>
      </c>
      <c r="G23" s="21" t="s">
        <v>75</v>
      </c>
      <c r="H23" s="21" t="s">
        <v>75</v>
      </c>
      <c r="I23" s="21" t="s">
        <v>75</v>
      </c>
      <c r="J23" s="7"/>
      <c r="K23" s="7"/>
    </row>
    <row r="24" spans="1:11" s="3" customFormat="1" x14ac:dyDescent="0.3">
      <c r="A24" s="11">
        <f t="shared" si="0"/>
        <v>12</v>
      </c>
      <c r="B24" s="22" t="s">
        <v>16</v>
      </c>
      <c r="C24" s="22" t="s">
        <v>30</v>
      </c>
      <c r="D24" s="15">
        <v>1</v>
      </c>
      <c r="E24" s="25" t="s">
        <v>55</v>
      </c>
      <c r="F24" s="22" t="s">
        <v>76</v>
      </c>
      <c r="G24" s="22" t="s">
        <v>93</v>
      </c>
      <c r="H24" s="22" t="s">
        <v>106</v>
      </c>
      <c r="I24" s="22" t="s">
        <v>114</v>
      </c>
      <c r="J24" s="5"/>
      <c r="K24" s="5"/>
    </row>
    <row r="25" spans="1:11" s="3" customFormat="1" x14ac:dyDescent="0.3">
      <c r="A25" s="10">
        <f t="shared" si="0"/>
        <v>13</v>
      </c>
      <c r="B25" s="21" t="s">
        <v>16</v>
      </c>
      <c r="C25" s="21" t="s">
        <v>31</v>
      </c>
      <c r="D25" s="10">
        <v>2</v>
      </c>
      <c r="E25" s="24" t="s">
        <v>56</v>
      </c>
      <c r="F25" s="21" t="s">
        <v>77</v>
      </c>
      <c r="G25" s="21" t="s">
        <v>94</v>
      </c>
      <c r="H25" s="21" t="s">
        <v>106</v>
      </c>
      <c r="I25" s="21" t="s">
        <v>115</v>
      </c>
      <c r="J25" s="7"/>
      <c r="K25" s="7"/>
    </row>
    <row r="26" spans="1:11" s="3" customFormat="1" x14ac:dyDescent="0.3">
      <c r="A26" s="11">
        <f t="shared" si="0"/>
        <v>14</v>
      </c>
      <c r="B26" s="22" t="s">
        <v>16</v>
      </c>
      <c r="C26" s="22" t="s">
        <v>32</v>
      </c>
      <c r="D26" s="15">
        <v>2</v>
      </c>
      <c r="E26" s="25" t="s">
        <v>126</v>
      </c>
      <c r="F26" s="22" t="s">
        <v>78</v>
      </c>
      <c r="G26" s="22" t="s">
        <v>95</v>
      </c>
      <c r="H26" s="22" t="s">
        <v>106</v>
      </c>
      <c r="I26" s="22" t="s">
        <v>116</v>
      </c>
      <c r="J26" s="5"/>
      <c r="K26" s="5"/>
    </row>
    <row r="27" spans="1:11" s="3" customFormat="1" x14ac:dyDescent="0.3">
      <c r="A27" s="10">
        <f t="shared" si="0"/>
        <v>15</v>
      </c>
      <c r="B27" s="21" t="s">
        <v>16</v>
      </c>
      <c r="C27" s="21" t="s">
        <v>33</v>
      </c>
      <c r="D27" s="10">
        <v>1</v>
      </c>
      <c r="E27" s="24" t="s">
        <v>57</v>
      </c>
      <c r="F27" s="21" t="s">
        <v>79</v>
      </c>
      <c r="G27" s="21" t="s">
        <v>96</v>
      </c>
      <c r="H27" s="21" t="s">
        <v>106</v>
      </c>
      <c r="I27" s="21" t="s">
        <v>117</v>
      </c>
      <c r="J27" s="7"/>
      <c r="K27" s="7"/>
    </row>
    <row r="28" spans="1:11" s="3" customFormat="1" x14ac:dyDescent="0.3">
      <c r="A28" s="11">
        <f t="shared" si="0"/>
        <v>16</v>
      </c>
      <c r="B28" s="22" t="s">
        <v>16</v>
      </c>
      <c r="C28" s="22" t="s">
        <v>34</v>
      </c>
      <c r="D28" s="15">
        <v>4</v>
      </c>
      <c r="E28" s="25" t="s">
        <v>58</v>
      </c>
      <c r="F28" s="22" t="s">
        <v>80</v>
      </c>
      <c r="G28" s="22" t="s">
        <v>97</v>
      </c>
      <c r="H28" s="22" t="s">
        <v>108</v>
      </c>
      <c r="I28" s="22" t="s">
        <v>97</v>
      </c>
      <c r="J28" s="5"/>
      <c r="K28" s="5"/>
    </row>
    <row r="29" spans="1:11" s="3" customFormat="1" x14ac:dyDescent="0.3">
      <c r="A29" s="10">
        <f t="shared" si="0"/>
        <v>17</v>
      </c>
      <c r="B29" s="21" t="s">
        <v>16</v>
      </c>
      <c r="C29" s="21" t="s">
        <v>35</v>
      </c>
      <c r="D29" s="10">
        <v>1</v>
      </c>
      <c r="E29" s="24" t="s">
        <v>59</v>
      </c>
      <c r="F29" s="21" t="s">
        <v>80</v>
      </c>
      <c r="G29" s="21" t="s">
        <v>98</v>
      </c>
      <c r="H29" s="21" t="s">
        <v>108</v>
      </c>
      <c r="I29" s="21" t="s">
        <v>98</v>
      </c>
      <c r="J29" s="7"/>
      <c r="K29" s="7"/>
    </row>
    <row r="30" spans="1:11" s="3" customFormat="1" x14ac:dyDescent="0.3">
      <c r="A30" s="11">
        <f t="shared" si="0"/>
        <v>18</v>
      </c>
      <c r="B30" s="22" t="s">
        <v>16</v>
      </c>
      <c r="C30" s="22" t="s">
        <v>36</v>
      </c>
      <c r="D30" s="15">
        <v>8</v>
      </c>
      <c r="E30" s="25" t="s">
        <v>60</v>
      </c>
      <c r="F30" s="22" t="s">
        <v>80</v>
      </c>
      <c r="G30" s="22" t="s">
        <v>99</v>
      </c>
      <c r="H30" s="22" t="s">
        <v>108</v>
      </c>
      <c r="I30" s="22" t="s">
        <v>99</v>
      </c>
      <c r="J30" s="5"/>
      <c r="K30" s="5"/>
    </row>
    <row r="31" spans="1:11" s="3" customFormat="1" x14ac:dyDescent="0.3">
      <c r="A31" s="10">
        <f t="shared" si="0"/>
        <v>19</v>
      </c>
      <c r="B31" s="21" t="s">
        <v>16</v>
      </c>
      <c r="C31" s="21" t="s">
        <v>37</v>
      </c>
      <c r="D31" s="10">
        <v>1</v>
      </c>
      <c r="E31" s="24" t="s">
        <v>61</v>
      </c>
      <c r="F31" s="21" t="s">
        <v>80</v>
      </c>
      <c r="G31" s="21" t="s">
        <v>100</v>
      </c>
      <c r="H31" s="21" t="s">
        <v>108</v>
      </c>
      <c r="I31" s="21" t="s">
        <v>100</v>
      </c>
      <c r="J31" s="7"/>
      <c r="K31" s="7"/>
    </row>
    <row r="32" spans="1:11" s="3" customFormat="1" x14ac:dyDescent="0.3">
      <c r="A32" s="11">
        <f t="shared" si="0"/>
        <v>20</v>
      </c>
      <c r="B32" s="22" t="s">
        <v>16</v>
      </c>
      <c r="C32" s="22" t="s">
        <v>38</v>
      </c>
      <c r="D32" s="15">
        <v>1</v>
      </c>
      <c r="E32" s="25" t="s">
        <v>62</v>
      </c>
      <c r="F32" s="22" t="s">
        <v>76</v>
      </c>
      <c r="G32" s="22" t="s">
        <v>101</v>
      </c>
      <c r="H32" s="22" t="s">
        <v>106</v>
      </c>
      <c r="I32" s="22" t="s">
        <v>118</v>
      </c>
      <c r="J32" s="5"/>
      <c r="K32" s="5"/>
    </row>
    <row r="33" spans="1:11" s="3" customFormat="1" x14ac:dyDescent="0.3">
      <c r="A33" s="10">
        <f t="shared" si="0"/>
        <v>21</v>
      </c>
      <c r="B33" s="21" t="s">
        <v>16</v>
      </c>
      <c r="C33" s="21" t="s">
        <v>39</v>
      </c>
      <c r="D33" s="10">
        <v>1</v>
      </c>
      <c r="E33" s="24" t="s">
        <v>63</v>
      </c>
      <c r="F33" s="21" t="s">
        <v>81</v>
      </c>
      <c r="G33" s="21" t="s">
        <v>102</v>
      </c>
      <c r="H33" s="21" t="s">
        <v>106</v>
      </c>
      <c r="I33" s="21" t="s">
        <v>119</v>
      </c>
      <c r="J33" s="7"/>
      <c r="K33" s="7"/>
    </row>
    <row r="34" spans="1:11" s="3" customFormat="1" x14ac:dyDescent="0.3">
      <c r="A34" s="11">
        <f t="shared" si="0"/>
        <v>22</v>
      </c>
      <c r="B34" s="22" t="s">
        <v>16</v>
      </c>
      <c r="C34" s="22" t="s">
        <v>40</v>
      </c>
      <c r="D34" s="15">
        <v>1</v>
      </c>
      <c r="E34" s="25" t="s">
        <v>64</v>
      </c>
      <c r="F34" s="22" t="s">
        <v>82</v>
      </c>
      <c r="G34" s="22" t="s">
        <v>103</v>
      </c>
      <c r="H34" s="22" t="s">
        <v>106</v>
      </c>
      <c r="I34" s="22" t="s">
        <v>120</v>
      </c>
      <c r="J34" s="5"/>
      <c r="K34" s="5"/>
    </row>
    <row r="35" spans="1:11" s="3" customFormat="1" x14ac:dyDescent="0.3">
      <c r="A35" s="10">
        <f t="shared" si="0"/>
        <v>23</v>
      </c>
      <c r="B35" s="22" t="s">
        <v>16</v>
      </c>
      <c r="C35" s="22" t="s">
        <v>124</v>
      </c>
      <c r="D35" s="15">
        <v>2</v>
      </c>
      <c r="E35" s="25" t="s">
        <v>125</v>
      </c>
      <c r="F35" s="22" t="s">
        <v>78</v>
      </c>
      <c r="G35" s="22"/>
      <c r="H35" s="22" t="s">
        <v>106</v>
      </c>
      <c r="I35" s="22"/>
      <c r="J35" s="5"/>
      <c r="K35" s="5"/>
    </row>
    <row r="36" spans="1:11" s="3" customFormat="1" x14ac:dyDescent="0.3">
      <c r="A36" s="11">
        <f t="shared" ref="A36:A37" si="1">ROW(C36) - ROW($C$12)</f>
        <v>24</v>
      </c>
      <c r="B36" s="26" t="s">
        <v>17</v>
      </c>
      <c r="C36" s="26" t="s">
        <v>41</v>
      </c>
      <c r="D36" s="11">
        <v>0</v>
      </c>
      <c r="E36" s="27" t="s">
        <v>65</v>
      </c>
      <c r="F36" s="26" t="s">
        <v>83</v>
      </c>
      <c r="G36" s="26" t="s">
        <v>104</v>
      </c>
      <c r="H36" s="26" t="s">
        <v>106</v>
      </c>
      <c r="I36" s="26" t="s">
        <v>121</v>
      </c>
      <c r="J36" s="28"/>
      <c r="K36" s="28"/>
    </row>
    <row r="37" spans="1:11" x14ac:dyDescent="0.3">
      <c r="A37" s="29">
        <f t="shared" si="1"/>
        <v>25</v>
      </c>
      <c r="B37" s="30" t="s">
        <v>17</v>
      </c>
      <c r="C37" s="30" t="s">
        <v>33</v>
      </c>
      <c r="D37" s="29">
        <v>0</v>
      </c>
      <c r="E37" s="31" t="s">
        <v>66</v>
      </c>
      <c r="F37" s="30" t="s">
        <v>79</v>
      </c>
      <c r="G37" s="30" t="s">
        <v>96</v>
      </c>
      <c r="H37" s="30" t="s">
        <v>106</v>
      </c>
      <c r="I37" s="30" t="s">
        <v>117</v>
      </c>
      <c r="J37" s="32"/>
      <c r="K37" s="32"/>
    </row>
    <row r="38" spans="1:11" x14ac:dyDescent="0.3">
      <c r="B38" s="1"/>
      <c r="C38" s="2"/>
      <c r="E38" s="13"/>
      <c r="F38" s="1"/>
      <c r="G38" s="1"/>
      <c r="H38" s="1"/>
      <c r="I38" s="1"/>
    </row>
    <row r="39" spans="1:11" x14ac:dyDescent="0.3">
      <c r="B39" s="1"/>
      <c r="C39" s="1"/>
      <c r="E39" s="13"/>
      <c r="F39" s="1"/>
      <c r="G39" s="1"/>
      <c r="H39" s="1"/>
      <c r="I39" s="1"/>
    </row>
    <row r="40" spans="1:11" ht="16.8" x14ac:dyDescent="0.4">
      <c r="B40" s="1"/>
      <c r="C40" s="2"/>
      <c r="E40" s="16"/>
      <c r="F40" s="1"/>
      <c r="G40" s="1"/>
      <c r="H40" s="1"/>
      <c r="I40" s="1"/>
    </row>
    <row r="48" spans="1:11" x14ac:dyDescent="0.3">
      <c r="E48" s="12" t="s">
        <v>11</v>
      </c>
    </row>
  </sheetData>
  <conditionalFormatting sqref="A13:I14">
    <cfRule type="expression" dxfId="191" priority="171">
      <formula>ISNUMBER(SEARCH("ic",$E13))</formula>
    </cfRule>
    <cfRule type="expression" dxfId="190" priority="172">
      <formula>ISNUMBER(SEARCH("fw",$E13))</formula>
    </cfRule>
    <cfRule type="expression" dxfId="189" priority="173">
      <formula>ISNUMBER(SEARCH("preprogrammed",$C13))</formula>
    </cfRule>
  </conditionalFormatting>
  <conditionalFormatting sqref="J13:K14">
    <cfRule type="expression" dxfId="188" priority="157">
      <formula>ISNUMBER(SEARCH("ic",$E13))</formula>
    </cfRule>
    <cfRule type="expression" dxfId="187" priority="158">
      <formula>ISNUMBER(SEARCH("fw",$E13))</formula>
    </cfRule>
    <cfRule type="expression" dxfId="186" priority="159">
      <formula>ISNUMBER(SEARCH("preprogrammed",$C13))</formula>
    </cfRule>
  </conditionalFormatting>
  <conditionalFormatting sqref="A15:I15">
    <cfRule type="expression" dxfId="185" priority="154">
      <formula>ISNUMBER(SEARCH("ic",$E15))</formula>
    </cfRule>
    <cfRule type="expression" dxfId="184" priority="155">
      <formula>ISNUMBER(SEARCH("fw",$E15))</formula>
    </cfRule>
    <cfRule type="expression" dxfId="183" priority="156">
      <formula>ISNUMBER(SEARCH("preprogrammed",$C15))</formula>
    </cfRule>
  </conditionalFormatting>
  <conditionalFormatting sqref="J15:K15">
    <cfRule type="expression" dxfId="182" priority="151">
      <formula>ISNUMBER(SEARCH("ic",$E15))</formula>
    </cfRule>
    <cfRule type="expression" dxfId="181" priority="152">
      <formula>ISNUMBER(SEARCH("fw",$E15))</formula>
    </cfRule>
    <cfRule type="expression" dxfId="180" priority="153">
      <formula>ISNUMBER(SEARCH("preprogrammed",$C15))</formula>
    </cfRule>
  </conditionalFormatting>
  <conditionalFormatting sqref="A16:I16">
    <cfRule type="expression" dxfId="179" priority="148">
      <formula>ISNUMBER(SEARCH("ic",$E16))</formula>
    </cfRule>
    <cfRule type="expression" dxfId="178" priority="149">
      <formula>ISNUMBER(SEARCH("fw",$E16))</formula>
    </cfRule>
    <cfRule type="expression" dxfId="177" priority="150">
      <formula>ISNUMBER(SEARCH("preprogrammed",$C16))</formula>
    </cfRule>
  </conditionalFormatting>
  <conditionalFormatting sqref="J16:K16">
    <cfRule type="expression" dxfId="176" priority="145">
      <formula>ISNUMBER(SEARCH("ic",$E16))</formula>
    </cfRule>
    <cfRule type="expression" dxfId="175" priority="146">
      <formula>ISNUMBER(SEARCH("fw",$E16))</formula>
    </cfRule>
    <cfRule type="expression" dxfId="174" priority="147">
      <formula>ISNUMBER(SEARCH("preprogrammed",$C16))</formula>
    </cfRule>
  </conditionalFormatting>
  <conditionalFormatting sqref="A17:I17">
    <cfRule type="expression" dxfId="173" priority="142">
      <formula>ISNUMBER(SEARCH("ic",$E17))</formula>
    </cfRule>
    <cfRule type="expression" dxfId="172" priority="143">
      <formula>ISNUMBER(SEARCH("fw",$E17))</formula>
    </cfRule>
    <cfRule type="expression" dxfId="171" priority="144">
      <formula>ISNUMBER(SEARCH("preprogrammed",$C17))</formula>
    </cfRule>
  </conditionalFormatting>
  <conditionalFormatting sqref="J17:K17">
    <cfRule type="expression" dxfId="170" priority="139">
      <formula>ISNUMBER(SEARCH("ic",$E17))</formula>
    </cfRule>
    <cfRule type="expression" dxfId="169" priority="140">
      <formula>ISNUMBER(SEARCH("fw",$E17))</formula>
    </cfRule>
    <cfRule type="expression" dxfId="168" priority="141">
      <formula>ISNUMBER(SEARCH("preprogrammed",$C17))</formula>
    </cfRule>
  </conditionalFormatting>
  <conditionalFormatting sqref="A18:I18">
    <cfRule type="expression" dxfId="167" priority="136">
      <formula>ISNUMBER(SEARCH("ic",$E18))</formula>
    </cfRule>
    <cfRule type="expression" dxfId="166" priority="137">
      <formula>ISNUMBER(SEARCH("fw",$E18))</formula>
    </cfRule>
    <cfRule type="expression" dxfId="165" priority="138">
      <formula>ISNUMBER(SEARCH("preprogrammed",$C18))</formula>
    </cfRule>
  </conditionalFormatting>
  <conditionalFormatting sqref="J18:K18">
    <cfRule type="expression" dxfId="164" priority="133">
      <formula>ISNUMBER(SEARCH("ic",$E18))</formula>
    </cfRule>
    <cfRule type="expression" dxfId="163" priority="134">
      <formula>ISNUMBER(SEARCH("fw",$E18))</formula>
    </cfRule>
    <cfRule type="expression" dxfId="162" priority="135">
      <formula>ISNUMBER(SEARCH("preprogrammed",$C18))</formula>
    </cfRule>
  </conditionalFormatting>
  <conditionalFormatting sqref="A19:I19">
    <cfRule type="expression" dxfId="161" priority="130">
      <formula>ISNUMBER(SEARCH("ic",$E19))</formula>
    </cfRule>
    <cfRule type="expression" dxfId="160" priority="131">
      <formula>ISNUMBER(SEARCH("fw",$E19))</formula>
    </cfRule>
    <cfRule type="expression" dxfId="159" priority="132">
      <formula>ISNUMBER(SEARCH("preprogrammed",$C19))</formula>
    </cfRule>
  </conditionalFormatting>
  <conditionalFormatting sqref="J19:K19">
    <cfRule type="expression" dxfId="158" priority="127">
      <formula>ISNUMBER(SEARCH("ic",$E19))</formula>
    </cfRule>
    <cfRule type="expression" dxfId="157" priority="128">
      <formula>ISNUMBER(SEARCH("fw",$E19))</formula>
    </cfRule>
    <cfRule type="expression" dxfId="156" priority="129">
      <formula>ISNUMBER(SEARCH("preprogrammed",$C19))</formula>
    </cfRule>
  </conditionalFormatting>
  <conditionalFormatting sqref="A20:I20">
    <cfRule type="expression" dxfId="155" priority="124">
      <formula>ISNUMBER(SEARCH("ic",$E20))</formula>
    </cfRule>
    <cfRule type="expression" dxfId="154" priority="125">
      <formula>ISNUMBER(SEARCH("fw",$E20))</formula>
    </cfRule>
    <cfRule type="expression" dxfId="153" priority="126">
      <formula>ISNUMBER(SEARCH("preprogrammed",$C20))</formula>
    </cfRule>
  </conditionalFormatting>
  <conditionalFormatting sqref="J20:K20">
    <cfRule type="expression" dxfId="152" priority="121">
      <formula>ISNUMBER(SEARCH("ic",$E20))</formula>
    </cfRule>
    <cfRule type="expression" dxfId="151" priority="122">
      <formula>ISNUMBER(SEARCH("fw",$E20))</formula>
    </cfRule>
    <cfRule type="expression" dxfId="150" priority="123">
      <formula>ISNUMBER(SEARCH("preprogrammed",$C20))</formula>
    </cfRule>
  </conditionalFormatting>
  <conditionalFormatting sqref="A21:I21">
    <cfRule type="expression" dxfId="149" priority="118">
      <formula>ISNUMBER(SEARCH("ic",$E21))</formula>
    </cfRule>
    <cfRule type="expression" dxfId="148" priority="119">
      <formula>ISNUMBER(SEARCH("fw",$E21))</formula>
    </cfRule>
    <cfRule type="expression" dxfId="147" priority="120">
      <formula>ISNUMBER(SEARCH("preprogrammed",$C21))</formula>
    </cfRule>
  </conditionalFormatting>
  <conditionalFormatting sqref="J21:K21">
    <cfRule type="expression" dxfId="146" priority="115">
      <formula>ISNUMBER(SEARCH("ic",$E21))</formula>
    </cfRule>
    <cfRule type="expression" dxfId="145" priority="116">
      <formula>ISNUMBER(SEARCH("fw",$E21))</formula>
    </cfRule>
    <cfRule type="expression" dxfId="144" priority="117">
      <formula>ISNUMBER(SEARCH("preprogrammed",$C21))</formula>
    </cfRule>
  </conditionalFormatting>
  <conditionalFormatting sqref="A22:I22">
    <cfRule type="expression" dxfId="143" priority="112">
      <formula>ISNUMBER(SEARCH("ic",$E22))</formula>
    </cfRule>
    <cfRule type="expression" dxfId="142" priority="113">
      <formula>ISNUMBER(SEARCH("fw",$E22))</formula>
    </cfRule>
    <cfRule type="expression" dxfId="141" priority="114">
      <formula>ISNUMBER(SEARCH("preprogrammed",$C22))</formula>
    </cfRule>
  </conditionalFormatting>
  <conditionalFormatting sqref="J22:K22">
    <cfRule type="expression" dxfId="140" priority="109">
      <formula>ISNUMBER(SEARCH("ic",$E22))</formula>
    </cfRule>
    <cfRule type="expression" dxfId="139" priority="110">
      <formula>ISNUMBER(SEARCH("fw",$E22))</formula>
    </cfRule>
    <cfRule type="expression" dxfId="138" priority="111">
      <formula>ISNUMBER(SEARCH("preprogrammed",$C22))</formula>
    </cfRule>
  </conditionalFormatting>
  <conditionalFormatting sqref="A23:I23">
    <cfRule type="expression" dxfId="137" priority="106">
      <formula>ISNUMBER(SEARCH("ic",$E23))</formula>
    </cfRule>
    <cfRule type="expression" dxfId="136" priority="107">
      <formula>ISNUMBER(SEARCH("fw",$E23))</formula>
    </cfRule>
    <cfRule type="expression" dxfId="135" priority="108">
      <formula>ISNUMBER(SEARCH("preprogrammed",$C23))</formula>
    </cfRule>
  </conditionalFormatting>
  <conditionalFormatting sqref="J23:K23">
    <cfRule type="expression" dxfId="134" priority="103">
      <formula>ISNUMBER(SEARCH("ic",$E23))</formula>
    </cfRule>
    <cfRule type="expression" dxfId="133" priority="104">
      <formula>ISNUMBER(SEARCH("fw",$E23))</formula>
    </cfRule>
    <cfRule type="expression" dxfId="132" priority="105">
      <formula>ISNUMBER(SEARCH("preprogrammed",$C23))</formula>
    </cfRule>
  </conditionalFormatting>
  <conditionalFormatting sqref="A24:I24">
    <cfRule type="expression" dxfId="131" priority="100">
      <formula>ISNUMBER(SEARCH("ic",$E24))</formula>
    </cfRule>
    <cfRule type="expression" dxfId="130" priority="101">
      <formula>ISNUMBER(SEARCH("fw",$E24))</formula>
    </cfRule>
    <cfRule type="expression" dxfId="129" priority="102">
      <formula>ISNUMBER(SEARCH("preprogrammed",$C24))</formula>
    </cfRule>
  </conditionalFormatting>
  <conditionalFormatting sqref="J24:K24">
    <cfRule type="expression" dxfId="128" priority="97">
      <formula>ISNUMBER(SEARCH("ic",$E24))</formula>
    </cfRule>
    <cfRule type="expression" dxfId="127" priority="98">
      <formula>ISNUMBER(SEARCH("fw",$E24))</formula>
    </cfRule>
    <cfRule type="expression" dxfId="126" priority="99">
      <formula>ISNUMBER(SEARCH("preprogrammed",$C24))</formula>
    </cfRule>
  </conditionalFormatting>
  <conditionalFormatting sqref="A25:I25">
    <cfRule type="expression" dxfId="125" priority="94">
      <formula>ISNUMBER(SEARCH("ic",$E25))</formula>
    </cfRule>
    <cfRule type="expression" dxfId="124" priority="95">
      <formula>ISNUMBER(SEARCH("fw",$E25))</formula>
    </cfRule>
    <cfRule type="expression" dxfId="123" priority="96">
      <formula>ISNUMBER(SEARCH("preprogrammed",$C25))</formula>
    </cfRule>
  </conditionalFormatting>
  <conditionalFormatting sqref="J25:K25">
    <cfRule type="expression" dxfId="122" priority="91">
      <formula>ISNUMBER(SEARCH("ic",$E25))</formula>
    </cfRule>
    <cfRule type="expression" dxfId="121" priority="92">
      <formula>ISNUMBER(SEARCH("fw",$E25))</formula>
    </cfRule>
    <cfRule type="expression" dxfId="120" priority="93">
      <formula>ISNUMBER(SEARCH("preprogrammed",$C25))</formula>
    </cfRule>
  </conditionalFormatting>
  <conditionalFormatting sqref="A26:I26">
    <cfRule type="expression" dxfId="119" priority="88">
      <formula>ISNUMBER(SEARCH("ic",$E26))</formula>
    </cfRule>
    <cfRule type="expression" dxfId="118" priority="89">
      <formula>ISNUMBER(SEARCH("fw",$E26))</formula>
    </cfRule>
    <cfRule type="expression" dxfId="117" priority="90">
      <formula>ISNUMBER(SEARCH("preprogrammed",$C26))</formula>
    </cfRule>
  </conditionalFormatting>
  <conditionalFormatting sqref="J26:K26">
    <cfRule type="expression" dxfId="116" priority="85">
      <formula>ISNUMBER(SEARCH("ic",$E26))</formula>
    </cfRule>
    <cfRule type="expression" dxfId="115" priority="86">
      <formula>ISNUMBER(SEARCH("fw",$E26))</formula>
    </cfRule>
    <cfRule type="expression" dxfId="114" priority="87">
      <formula>ISNUMBER(SEARCH("preprogrammed",$C26))</formula>
    </cfRule>
  </conditionalFormatting>
  <conditionalFormatting sqref="A27:I27">
    <cfRule type="expression" dxfId="113" priority="82">
      <formula>ISNUMBER(SEARCH("ic",$E27))</formula>
    </cfRule>
    <cfRule type="expression" dxfId="112" priority="83">
      <formula>ISNUMBER(SEARCH("fw",$E27))</formula>
    </cfRule>
    <cfRule type="expression" dxfId="111" priority="84">
      <formula>ISNUMBER(SEARCH("preprogrammed",$C27))</formula>
    </cfRule>
  </conditionalFormatting>
  <conditionalFormatting sqref="J27:K27">
    <cfRule type="expression" dxfId="110" priority="79">
      <formula>ISNUMBER(SEARCH("ic",$E27))</formula>
    </cfRule>
    <cfRule type="expression" dxfId="109" priority="80">
      <formula>ISNUMBER(SEARCH("fw",$E27))</formula>
    </cfRule>
    <cfRule type="expression" dxfId="108" priority="81">
      <formula>ISNUMBER(SEARCH("preprogrammed",$C27))</formula>
    </cfRule>
  </conditionalFormatting>
  <conditionalFormatting sqref="A28:I28">
    <cfRule type="expression" dxfId="107" priority="76">
      <formula>ISNUMBER(SEARCH("ic",$E28))</formula>
    </cfRule>
    <cfRule type="expression" dxfId="106" priority="77">
      <formula>ISNUMBER(SEARCH("fw",$E28))</formula>
    </cfRule>
    <cfRule type="expression" dxfId="105" priority="78">
      <formula>ISNUMBER(SEARCH("preprogrammed",$C28))</formula>
    </cfRule>
  </conditionalFormatting>
  <conditionalFormatting sqref="J28:K28">
    <cfRule type="expression" dxfId="104" priority="73">
      <formula>ISNUMBER(SEARCH("ic",$E28))</formula>
    </cfRule>
    <cfRule type="expression" dxfId="103" priority="74">
      <formula>ISNUMBER(SEARCH("fw",$E28))</formula>
    </cfRule>
    <cfRule type="expression" dxfId="102" priority="75">
      <formula>ISNUMBER(SEARCH("preprogrammed",$C28))</formula>
    </cfRule>
  </conditionalFormatting>
  <conditionalFormatting sqref="A29:I29">
    <cfRule type="expression" dxfId="101" priority="70">
      <formula>ISNUMBER(SEARCH("ic",$E29))</formula>
    </cfRule>
    <cfRule type="expression" dxfId="100" priority="71">
      <formula>ISNUMBER(SEARCH("fw",$E29))</formula>
    </cfRule>
    <cfRule type="expression" dxfId="99" priority="72">
      <formula>ISNUMBER(SEARCH("preprogrammed",$C29))</formula>
    </cfRule>
  </conditionalFormatting>
  <conditionalFormatting sqref="J29:K29">
    <cfRule type="expression" dxfId="98" priority="67">
      <formula>ISNUMBER(SEARCH("ic",$E29))</formula>
    </cfRule>
    <cfRule type="expression" dxfId="97" priority="68">
      <formula>ISNUMBER(SEARCH("fw",$E29))</formula>
    </cfRule>
    <cfRule type="expression" dxfId="96" priority="69">
      <formula>ISNUMBER(SEARCH("preprogrammed",$C29))</formula>
    </cfRule>
  </conditionalFormatting>
  <conditionalFormatting sqref="A30:I30">
    <cfRule type="expression" dxfId="95" priority="64">
      <formula>ISNUMBER(SEARCH("ic",$E30))</formula>
    </cfRule>
    <cfRule type="expression" dxfId="94" priority="65">
      <formula>ISNUMBER(SEARCH("fw",$E30))</formula>
    </cfRule>
    <cfRule type="expression" dxfId="93" priority="66">
      <formula>ISNUMBER(SEARCH("preprogrammed",$C30))</formula>
    </cfRule>
  </conditionalFormatting>
  <conditionalFormatting sqref="J30:K30">
    <cfRule type="expression" dxfId="92" priority="61">
      <formula>ISNUMBER(SEARCH("ic",$E30))</formula>
    </cfRule>
    <cfRule type="expression" dxfId="91" priority="62">
      <formula>ISNUMBER(SEARCH("fw",$E30))</formula>
    </cfRule>
    <cfRule type="expression" dxfId="90" priority="63">
      <formula>ISNUMBER(SEARCH("preprogrammed",$C30))</formula>
    </cfRule>
  </conditionalFormatting>
  <conditionalFormatting sqref="A31:I31">
    <cfRule type="expression" dxfId="89" priority="58">
      <formula>ISNUMBER(SEARCH("ic",$E31))</formula>
    </cfRule>
    <cfRule type="expression" dxfId="88" priority="59">
      <formula>ISNUMBER(SEARCH("fw",$E31))</formula>
    </cfRule>
    <cfRule type="expression" dxfId="87" priority="60">
      <formula>ISNUMBER(SEARCH("preprogrammed",$C31))</formula>
    </cfRule>
  </conditionalFormatting>
  <conditionalFormatting sqref="J31:K31">
    <cfRule type="expression" dxfId="86" priority="55">
      <formula>ISNUMBER(SEARCH("ic",$E31))</formula>
    </cfRule>
    <cfRule type="expression" dxfId="85" priority="56">
      <formula>ISNUMBER(SEARCH("fw",$E31))</formula>
    </cfRule>
    <cfRule type="expression" dxfId="84" priority="57">
      <formula>ISNUMBER(SEARCH("preprogrammed",$C31))</formula>
    </cfRule>
  </conditionalFormatting>
  <conditionalFormatting sqref="A32:I32">
    <cfRule type="expression" dxfId="83" priority="52">
      <formula>ISNUMBER(SEARCH("ic",$E32))</formula>
    </cfRule>
    <cfRule type="expression" dxfId="82" priority="53">
      <formula>ISNUMBER(SEARCH("fw",$E32))</formula>
    </cfRule>
    <cfRule type="expression" dxfId="81" priority="54">
      <formula>ISNUMBER(SEARCH("preprogrammed",$C32))</formula>
    </cfRule>
  </conditionalFormatting>
  <conditionalFormatting sqref="J32:K32">
    <cfRule type="expression" dxfId="80" priority="49">
      <formula>ISNUMBER(SEARCH("ic",$E32))</formula>
    </cfRule>
    <cfRule type="expression" dxfId="79" priority="50">
      <formula>ISNUMBER(SEARCH("fw",$E32))</formula>
    </cfRule>
    <cfRule type="expression" dxfId="78" priority="51">
      <formula>ISNUMBER(SEARCH("preprogrammed",$C32))</formula>
    </cfRule>
  </conditionalFormatting>
  <conditionalFormatting sqref="A33:I33">
    <cfRule type="expression" dxfId="77" priority="46">
      <formula>ISNUMBER(SEARCH("ic",$E33))</formula>
    </cfRule>
    <cfRule type="expression" dxfId="76" priority="47">
      <formula>ISNUMBER(SEARCH("fw",$E33))</formula>
    </cfRule>
    <cfRule type="expression" dxfId="75" priority="48">
      <formula>ISNUMBER(SEARCH("preprogrammed",$C33))</formula>
    </cfRule>
  </conditionalFormatting>
  <conditionalFormatting sqref="J33:K33">
    <cfRule type="expression" dxfId="74" priority="43">
      <formula>ISNUMBER(SEARCH("ic",$E33))</formula>
    </cfRule>
    <cfRule type="expression" dxfId="73" priority="44">
      <formula>ISNUMBER(SEARCH("fw",$E33))</formula>
    </cfRule>
    <cfRule type="expression" dxfId="72" priority="45">
      <formula>ISNUMBER(SEARCH("preprogrammed",$C33))</formula>
    </cfRule>
  </conditionalFormatting>
  <conditionalFormatting sqref="A34:I34">
    <cfRule type="expression" dxfId="71" priority="40">
      <formula>ISNUMBER(SEARCH("ic",$E34))</formula>
    </cfRule>
    <cfRule type="expression" dxfId="70" priority="41">
      <formula>ISNUMBER(SEARCH("fw",$E34))</formula>
    </cfRule>
    <cfRule type="expression" dxfId="69" priority="42">
      <formula>ISNUMBER(SEARCH("preprogrammed",$C34))</formula>
    </cfRule>
  </conditionalFormatting>
  <conditionalFormatting sqref="J34:K34">
    <cfRule type="expression" dxfId="68" priority="37">
      <formula>ISNUMBER(SEARCH("ic",$E34))</formula>
    </cfRule>
    <cfRule type="expression" dxfId="67" priority="38">
      <formula>ISNUMBER(SEARCH("fw",$E34))</formula>
    </cfRule>
    <cfRule type="expression" dxfId="66" priority="39">
      <formula>ISNUMBER(SEARCH("preprogrammed",$C34))</formula>
    </cfRule>
  </conditionalFormatting>
  <conditionalFormatting sqref="A35">
    <cfRule type="expression" dxfId="65" priority="34">
      <formula>ISNUMBER(SEARCH("ic",$E35))</formula>
    </cfRule>
    <cfRule type="expression" dxfId="64" priority="35">
      <formula>ISNUMBER(SEARCH("fw",$E35))</formula>
    </cfRule>
    <cfRule type="expression" dxfId="63" priority="36">
      <formula>ISNUMBER(SEARCH("preprogrammed",$C35))</formula>
    </cfRule>
  </conditionalFormatting>
  <conditionalFormatting sqref="A36:I36">
    <cfRule type="expression" dxfId="59" priority="28">
      <formula>ISNUMBER(SEARCH("ic",$E36))</formula>
    </cfRule>
    <cfRule type="expression" dxfId="58" priority="29">
      <formula>ISNUMBER(SEARCH("fw",$E36))</formula>
    </cfRule>
    <cfRule type="expression" dxfId="57" priority="30">
      <formula>ISNUMBER(SEARCH("preprogrammed",$C36))</formula>
    </cfRule>
  </conditionalFormatting>
  <conditionalFormatting sqref="J36:K36">
    <cfRule type="expression" dxfId="56" priority="25">
      <formula>ISNUMBER(SEARCH("ic",$E36))</formula>
    </cfRule>
    <cfRule type="expression" dxfId="55" priority="26">
      <formula>ISNUMBER(SEARCH("fw",$E36))</formula>
    </cfRule>
    <cfRule type="expression" dxfId="54" priority="27">
      <formula>ISNUMBER(SEARCH("preprogrammed",$C36))</formula>
    </cfRule>
  </conditionalFormatting>
  <conditionalFormatting sqref="A37:I37">
    <cfRule type="expression" dxfId="53" priority="22">
      <formula>ISNUMBER(SEARCH("ic",$E37))</formula>
    </cfRule>
    <cfRule type="expression" dxfId="52" priority="23">
      <formula>ISNUMBER(SEARCH("fw",$E37))</formula>
    </cfRule>
    <cfRule type="expression" dxfId="51" priority="24">
      <formula>ISNUMBER(SEARCH("preprogrammed",$C37))</formula>
    </cfRule>
  </conditionalFormatting>
  <conditionalFormatting sqref="J37:K37">
    <cfRule type="expression" dxfId="47" priority="19">
      <formula>ISNUMBER(SEARCH("ic",$E37))</formula>
    </cfRule>
    <cfRule type="expression" dxfId="46" priority="20">
      <formula>ISNUMBER(SEARCH("fw",$E37))</formula>
    </cfRule>
    <cfRule type="expression" dxfId="45" priority="21">
      <formula>ISNUMBER(SEARCH("preprogrammed",$C37))</formula>
    </cfRule>
  </conditionalFormatting>
  <conditionalFormatting sqref="A36:I36">
    <cfRule type="expression" dxfId="41" priority="16">
      <formula>ISNUMBER(SEARCH("ic",$E36))</formula>
    </cfRule>
    <cfRule type="expression" dxfId="40" priority="17">
      <formula>ISNUMBER(SEARCH("fw",$E36))</formula>
    </cfRule>
    <cfRule type="expression" dxfId="39" priority="18">
      <formula>ISNUMBER(SEARCH("preprogrammed",$C36))</formula>
    </cfRule>
  </conditionalFormatting>
  <conditionalFormatting sqref="J36:K36">
    <cfRule type="expression" dxfId="35" priority="13">
      <formula>ISNUMBER(SEARCH("ic",$E36))</formula>
    </cfRule>
    <cfRule type="expression" dxfId="34" priority="14">
      <formula>ISNUMBER(SEARCH("fw",$E36))</formula>
    </cfRule>
    <cfRule type="expression" dxfId="33" priority="15">
      <formula>ISNUMBER(SEARCH("preprogrammed",$C36))</formula>
    </cfRule>
  </conditionalFormatting>
  <conditionalFormatting sqref="A37:I37">
    <cfRule type="expression" dxfId="29" priority="10">
      <formula>ISNUMBER(SEARCH("ic",$E37))</formula>
    </cfRule>
    <cfRule type="expression" dxfId="28" priority="11">
      <formula>ISNUMBER(SEARCH("fw",$E37))</formula>
    </cfRule>
    <cfRule type="expression" dxfId="27" priority="12">
      <formula>ISNUMBER(SEARCH("preprogrammed",$C37))</formula>
    </cfRule>
  </conditionalFormatting>
  <conditionalFormatting sqref="J37:K37">
    <cfRule type="expression" dxfId="23" priority="7">
      <formula>ISNUMBER(SEARCH("ic",$E37))</formula>
    </cfRule>
    <cfRule type="expression" dxfId="22" priority="8">
      <formula>ISNUMBER(SEARCH("fw",$E37))</formula>
    </cfRule>
    <cfRule type="expression" dxfId="21" priority="9">
      <formula>ISNUMBER(SEARCH("preprogrammed",$C37))</formula>
    </cfRule>
  </conditionalFormatting>
  <conditionalFormatting sqref="B35:I35">
    <cfRule type="expression" dxfId="11" priority="4">
      <formula>ISNUMBER(SEARCH("ic",$E35))</formula>
    </cfRule>
    <cfRule type="expression" dxfId="10" priority="5">
      <formula>ISNUMBER(SEARCH("fw",$E35))</formula>
    </cfRule>
    <cfRule type="expression" dxfId="9" priority="6">
      <formula>ISNUMBER(SEARCH("preprogrammed",$C35))</formula>
    </cfRule>
  </conditionalFormatting>
  <conditionalFormatting sqref="J35:K35">
    <cfRule type="expression" dxfId="5" priority="1">
      <formula>ISNUMBER(SEARCH("ic",$E35))</formula>
    </cfRule>
    <cfRule type="expression" dxfId="4" priority="2">
      <formula>ISNUMBER(SEARCH("fw",$E35))</formula>
    </cfRule>
    <cfRule type="expression" dxfId="3" priority="3">
      <formula>ISNUMBER(SEARCH("preprogrammed",$C35))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Jean-Price</dc:creator>
  <cp:lastModifiedBy>Reginald Jean-Price</cp:lastModifiedBy>
  <dcterms:created xsi:type="dcterms:W3CDTF">2012-12-05T22:53:59Z</dcterms:created>
  <dcterms:modified xsi:type="dcterms:W3CDTF">2016-02-09T18:31:24Z</dcterms:modified>
</cp:coreProperties>
</file>