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blems" sheetId="1" state="visible" r:id="rId1"/>
    <sheet xmlns:r="http://schemas.openxmlformats.org/officeDocument/2006/relationships" name="Instruc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Week</t>
        </is>
      </c>
      <c r="B1" s="1" t="inlineStr">
        <is>
          <t>Week_Number</t>
        </is>
      </c>
      <c r="C1" s="1" t="inlineStr">
        <is>
          <t>Topic</t>
        </is>
      </c>
      <c r="D1" s="1" t="inlineStr">
        <is>
          <t>Problem_ID</t>
        </is>
      </c>
      <c r="E1" s="1" t="inlineStr">
        <is>
          <t>Problem_Name</t>
        </is>
      </c>
      <c r="F1" s="1" t="inlineStr">
        <is>
          <t>Suggested_Slug</t>
        </is>
      </c>
      <c r="G1" s="1" t="inlineStr">
        <is>
          <t>Platform</t>
        </is>
      </c>
      <c r="H1" s="1" t="inlineStr">
        <is>
          <t>Difficulty</t>
        </is>
      </c>
      <c r="I1" s="1" t="inlineStr">
        <is>
          <t>Status</t>
        </is>
      </c>
      <c r="J1" s="1" t="inlineStr">
        <is>
          <t>Notes</t>
        </is>
      </c>
      <c r="K1" s="1" t="inlineStr">
        <is>
          <t>Date_Completed</t>
        </is>
      </c>
      <c r="L1" s="1" t="inlineStr">
        <is>
          <t>GitHub_File_Path</t>
        </is>
      </c>
      <c r="M1" s="1" t="inlineStr">
        <is>
          <t>GitHub_Link_Formula</t>
        </is>
      </c>
      <c r="N1" s="1" t="inlineStr">
        <is>
          <t>LeetCode_Link</t>
        </is>
      </c>
      <c r="O1" s="1" t="inlineStr">
        <is>
          <t>GFG_Link</t>
        </is>
      </c>
      <c r="P1" s="1" t="inlineStr">
        <is>
          <t>CodeStudio_Link</t>
        </is>
      </c>
    </row>
    <row r="2">
      <c r="A2" t="inlineStr">
        <is>
          <t>Week 1</t>
        </is>
      </c>
      <c r="B2" t="n">
        <v>1</v>
      </c>
      <c r="C2" t="inlineStr">
        <is>
          <t>Arrays + Strings</t>
        </is>
      </c>
      <c r="D2" t="n">
        <v>1</v>
      </c>
      <c r="E2" t="inlineStr">
        <is>
          <t>Arrays + Strings Problem 1</t>
        </is>
      </c>
      <c r="F2" t="inlineStr">
        <is>
          <t>arrays-strings-problem-1</t>
        </is>
      </c>
      <c r="G2" t="inlineStr">
        <is>
          <t>LeetCode</t>
        </is>
      </c>
      <c r="H2" t="inlineStr">
        <is>
          <t>Easy</t>
        </is>
      </c>
      <c r="I2" t="inlineStr">
        <is>
          <t>Pending</t>
        </is>
      </c>
      <c r="J2" t="inlineStr"/>
      <c r="K2" t="inlineStr"/>
      <c r="L2" t="inlineStr">
        <is>
          <t>Progress_Tracker/Week_1/1_arrays-strings-problem-1.cpp</t>
        </is>
      </c>
      <c r="M2">
        <f>HYPERLINK("https://github.com/RK-Ghosh/DSA-Striver-Tracker/blob/master/Progress_Tracker/Week_1/1_arrays-strings-problem-1.cpp", "Open on GitHub")</f>
        <v/>
      </c>
      <c r="N2" t="inlineStr"/>
      <c r="O2" t="inlineStr"/>
      <c r="P2" t="inlineStr"/>
    </row>
    <row r="3">
      <c r="A3" t="inlineStr">
        <is>
          <t>Week 1</t>
        </is>
      </c>
      <c r="B3" t="n">
        <v>1</v>
      </c>
      <c r="C3" t="inlineStr">
        <is>
          <t>Arrays + Strings</t>
        </is>
      </c>
      <c r="D3" t="n">
        <v>2</v>
      </c>
      <c r="E3" t="inlineStr">
        <is>
          <t>Arrays + Strings Problem 2</t>
        </is>
      </c>
      <c r="F3" t="inlineStr">
        <is>
          <t>arrays-strings-problem-2</t>
        </is>
      </c>
      <c r="G3" t="inlineStr">
        <is>
          <t>GeeksforGeeks</t>
        </is>
      </c>
      <c r="H3" t="inlineStr">
        <is>
          <t>Easy</t>
        </is>
      </c>
      <c r="I3" t="inlineStr">
        <is>
          <t>Pending</t>
        </is>
      </c>
      <c r="J3" t="inlineStr"/>
      <c r="K3" t="inlineStr"/>
      <c r="L3" t="inlineStr">
        <is>
          <t>Progress_Tracker/Week_1/2_arrays-strings-problem-2.cpp</t>
        </is>
      </c>
      <c r="M3">
        <f>HYPERLINK("https://github.com/RK-Ghosh/DSA-Striver-Tracker/blob/master/Progress_Tracker/Week_1/2_arrays-strings-problem-2.cpp", "Open on GitHub")</f>
        <v/>
      </c>
      <c r="N3" t="inlineStr"/>
      <c r="O3" t="inlineStr"/>
      <c r="P3" t="inlineStr"/>
    </row>
    <row r="4">
      <c r="A4" t="inlineStr">
        <is>
          <t>Week 1</t>
        </is>
      </c>
      <c r="B4" t="n">
        <v>1</v>
      </c>
      <c r="C4" t="inlineStr">
        <is>
          <t>Arrays + Strings</t>
        </is>
      </c>
      <c r="D4" t="n">
        <v>3</v>
      </c>
      <c r="E4" t="inlineStr">
        <is>
          <t>Arrays + Strings Problem 3</t>
        </is>
      </c>
      <c r="F4" t="inlineStr">
        <is>
          <t>arrays-strings-problem-3</t>
        </is>
      </c>
      <c r="G4" t="inlineStr">
        <is>
          <t>CodeStudio</t>
        </is>
      </c>
      <c r="H4" t="inlineStr">
        <is>
          <t>Medium</t>
        </is>
      </c>
      <c r="I4" t="inlineStr">
        <is>
          <t>Pending</t>
        </is>
      </c>
      <c r="J4" t="inlineStr"/>
      <c r="K4" t="inlineStr"/>
      <c r="L4" t="inlineStr">
        <is>
          <t>Progress_Tracker/Week_1/3_arrays-strings-problem-3.cpp</t>
        </is>
      </c>
      <c r="M4">
        <f>HYPERLINK("https://github.com/RK-Ghosh/DSA-Striver-Tracker/blob/master/Progress_Tracker/Week_1/3_arrays-strings-problem-3.cpp", "Open on GitHub")</f>
        <v/>
      </c>
      <c r="N4" t="inlineStr"/>
      <c r="O4" t="inlineStr"/>
      <c r="P4" t="inlineStr"/>
    </row>
    <row r="5">
      <c r="A5" t="inlineStr">
        <is>
          <t>Week 1</t>
        </is>
      </c>
      <c r="B5" t="n">
        <v>1</v>
      </c>
      <c r="C5" t="inlineStr">
        <is>
          <t>Arrays + Strings</t>
        </is>
      </c>
      <c r="D5" t="n">
        <v>4</v>
      </c>
      <c r="E5" t="inlineStr">
        <is>
          <t>Arrays + Strings Problem 4</t>
        </is>
      </c>
      <c r="F5" t="inlineStr">
        <is>
          <t>arrays-strings-problem-4</t>
        </is>
      </c>
      <c r="G5" t="inlineStr">
        <is>
          <t>LeetCode</t>
        </is>
      </c>
      <c r="H5" t="inlineStr">
        <is>
          <t>Medium</t>
        </is>
      </c>
      <c r="I5" t="inlineStr">
        <is>
          <t>Pending</t>
        </is>
      </c>
      <c r="J5" t="inlineStr"/>
      <c r="K5" t="inlineStr"/>
      <c r="L5" t="inlineStr">
        <is>
          <t>Progress_Tracker/Week_1/4_arrays-strings-problem-4.cpp</t>
        </is>
      </c>
      <c r="M5">
        <f>HYPERLINK("https://github.com/RK-Ghosh/DSA-Striver-Tracker/blob/master/Progress_Tracker/Week_1/4_arrays-strings-problem-4.cpp", "Open on GitHub")</f>
        <v/>
      </c>
      <c r="N5" t="inlineStr"/>
      <c r="O5" t="inlineStr"/>
      <c r="P5" t="inlineStr"/>
    </row>
    <row r="6">
      <c r="A6" t="inlineStr">
        <is>
          <t>Week 1</t>
        </is>
      </c>
      <c r="B6" t="n">
        <v>1</v>
      </c>
      <c r="C6" t="inlineStr">
        <is>
          <t>Arrays + Strings</t>
        </is>
      </c>
      <c r="D6" t="n">
        <v>5</v>
      </c>
      <c r="E6" t="inlineStr">
        <is>
          <t>Arrays + Strings Problem 5</t>
        </is>
      </c>
      <c r="F6" t="inlineStr">
        <is>
          <t>arrays-strings-problem-5</t>
        </is>
      </c>
      <c r="G6" t="inlineStr">
        <is>
          <t>GeeksforGeeks</t>
        </is>
      </c>
      <c r="H6" t="inlineStr">
        <is>
          <t>Hard</t>
        </is>
      </c>
      <c r="I6" t="inlineStr">
        <is>
          <t>Pending</t>
        </is>
      </c>
      <c r="J6" t="inlineStr"/>
      <c r="K6" t="inlineStr"/>
      <c r="L6" t="inlineStr">
        <is>
          <t>Progress_Tracker/Week_1/5_arrays-strings-problem-5.cpp</t>
        </is>
      </c>
      <c r="M6">
        <f>HYPERLINK("https://github.com/RK-Ghosh/DSA-Striver-Tracker/blob/master/Progress_Tracker/Week_1/5_arrays-strings-problem-5.cpp", "Open on GitHub")</f>
        <v/>
      </c>
      <c r="N6" t="inlineStr"/>
      <c r="O6" t="inlineStr"/>
      <c r="P6" t="inlineStr"/>
    </row>
    <row r="7">
      <c r="A7" t="inlineStr">
        <is>
          <t>Week 1</t>
        </is>
      </c>
      <c r="B7" t="n">
        <v>1</v>
      </c>
      <c r="C7" t="inlineStr">
        <is>
          <t>Arrays + Strings</t>
        </is>
      </c>
      <c r="D7" t="n">
        <v>6</v>
      </c>
      <c r="E7" t="inlineStr">
        <is>
          <t>Arrays + Strings Problem 6</t>
        </is>
      </c>
      <c r="F7" t="inlineStr">
        <is>
          <t>arrays-strings-problem-6</t>
        </is>
      </c>
      <c r="G7" t="inlineStr">
        <is>
          <t>CodeStudio</t>
        </is>
      </c>
      <c r="H7" t="inlineStr">
        <is>
          <t>Easy</t>
        </is>
      </c>
      <c r="I7" t="inlineStr">
        <is>
          <t>Pending</t>
        </is>
      </c>
      <c r="J7" t="inlineStr"/>
      <c r="K7" t="inlineStr"/>
      <c r="L7" t="inlineStr">
        <is>
          <t>Progress_Tracker/Week_1/6_arrays-strings-problem-6.cpp</t>
        </is>
      </c>
      <c r="M7">
        <f>HYPERLINK("https://github.com/RK-Ghosh/DSA-Striver-Tracker/blob/master/Progress_Tracker/Week_1/6_arrays-strings-problem-6.cpp", "Open on GitHub")</f>
        <v/>
      </c>
      <c r="N7" t="inlineStr"/>
      <c r="O7" t="inlineStr"/>
      <c r="P7" t="inlineStr"/>
    </row>
    <row r="8">
      <c r="A8" t="inlineStr">
        <is>
          <t>Week 1</t>
        </is>
      </c>
      <c r="B8" t="n">
        <v>1</v>
      </c>
      <c r="C8" t="inlineStr">
        <is>
          <t>Arrays + Strings</t>
        </is>
      </c>
      <c r="D8" t="n">
        <v>7</v>
      </c>
      <c r="E8" t="inlineStr">
        <is>
          <t>Arrays + Strings Problem 7</t>
        </is>
      </c>
      <c r="F8" t="inlineStr">
        <is>
          <t>arrays-strings-problem-7</t>
        </is>
      </c>
      <c r="G8" t="inlineStr">
        <is>
          <t>LeetCode</t>
        </is>
      </c>
      <c r="H8" t="inlineStr">
        <is>
          <t>Easy</t>
        </is>
      </c>
      <c r="I8" t="inlineStr">
        <is>
          <t>Pending</t>
        </is>
      </c>
      <c r="J8" t="inlineStr"/>
      <c r="K8" t="inlineStr"/>
      <c r="L8" t="inlineStr">
        <is>
          <t>Progress_Tracker/Week_1/7_arrays-strings-problem-7.cpp</t>
        </is>
      </c>
      <c r="M8">
        <f>HYPERLINK("https://github.com/RK-Ghosh/DSA-Striver-Tracker/blob/master/Progress_Tracker/Week_1/7_arrays-strings-problem-7.cpp", "Open on GitHub")</f>
        <v/>
      </c>
      <c r="N8" t="inlineStr"/>
      <c r="O8" t="inlineStr"/>
      <c r="P8" t="inlineStr"/>
    </row>
    <row r="9">
      <c r="A9" t="inlineStr">
        <is>
          <t>Week 1</t>
        </is>
      </c>
      <c r="B9" t="n">
        <v>1</v>
      </c>
      <c r="C9" t="inlineStr">
        <is>
          <t>Arrays + Strings</t>
        </is>
      </c>
      <c r="D9" t="n">
        <v>8</v>
      </c>
      <c r="E9" t="inlineStr">
        <is>
          <t>Arrays + Strings Problem 8</t>
        </is>
      </c>
      <c r="F9" t="inlineStr">
        <is>
          <t>arrays-strings-problem-8</t>
        </is>
      </c>
      <c r="G9" t="inlineStr">
        <is>
          <t>GeeksforGeeks</t>
        </is>
      </c>
      <c r="H9" t="inlineStr">
        <is>
          <t>Medium</t>
        </is>
      </c>
      <c r="I9" t="inlineStr">
        <is>
          <t>Pending</t>
        </is>
      </c>
      <c r="J9" t="inlineStr"/>
      <c r="K9" t="inlineStr"/>
      <c r="L9" t="inlineStr">
        <is>
          <t>Progress_Tracker/Week_1/8_arrays-strings-problem-8.cpp</t>
        </is>
      </c>
      <c r="M9">
        <f>HYPERLINK("https://github.com/RK-Ghosh/DSA-Striver-Tracker/blob/master/Progress_Tracker/Week_1/8_arrays-strings-problem-8.cpp", "Open on GitHub")</f>
        <v/>
      </c>
      <c r="N9" t="inlineStr"/>
      <c r="O9" t="inlineStr"/>
      <c r="P9" t="inlineStr"/>
    </row>
    <row r="10">
      <c r="A10" t="inlineStr">
        <is>
          <t>Week 1</t>
        </is>
      </c>
      <c r="B10" t="n">
        <v>1</v>
      </c>
      <c r="C10" t="inlineStr">
        <is>
          <t>Arrays + Strings</t>
        </is>
      </c>
      <c r="D10" t="n">
        <v>9</v>
      </c>
      <c r="E10" t="inlineStr">
        <is>
          <t>Arrays + Strings Problem 9</t>
        </is>
      </c>
      <c r="F10" t="inlineStr">
        <is>
          <t>arrays-strings-problem-9</t>
        </is>
      </c>
      <c r="G10" t="inlineStr">
        <is>
          <t>CodeStudio</t>
        </is>
      </c>
      <c r="H10" t="inlineStr">
        <is>
          <t>Medium</t>
        </is>
      </c>
      <c r="I10" t="inlineStr">
        <is>
          <t>Pending</t>
        </is>
      </c>
      <c r="J10" t="inlineStr"/>
      <c r="K10" t="inlineStr"/>
      <c r="L10" t="inlineStr">
        <is>
          <t>Progress_Tracker/Week_1/9_arrays-strings-problem-9.cpp</t>
        </is>
      </c>
      <c r="M10">
        <f>HYPERLINK("https://github.com/RK-Ghosh/DSA-Striver-Tracker/blob/master/Progress_Tracker/Week_1/9_arrays-strings-problem-9.cpp", "Open on GitHub")</f>
        <v/>
      </c>
      <c r="N10" t="inlineStr"/>
      <c r="O10" t="inlineStr"/>
      <c r="P10" t="inlineStr"/>
    </row>
    <row r="11">
      <c r="A11" t="inlineStr">
        <is>
          <t>Week 1</t>
        </is>
      </c>
      <c r="B11" t="n">
        <v>1</v>
      </c>
      <c r="C11" t="inlineStr">
        <is>
          <t>Arrays + Strings</t>
        </is>
      </c>
      <c r="D11" t="n">
        <v>10</v>
      </c>
      <c r="E11" t="inlineStr">
        <is>
          <t>Arrays + Strings Problem 10</t>
        </is>
      </c>
      <c r="F11" t="inlineStr">
        <is>
          <t>arrays-strings-problem-10</t>
        </is>
      </c>
      <c r="G11" t="inlineStr">
        <is>
          <t>LeetCode</t>
        </is>
      </c>
      <c r="H11" t="inlineStr">
        <is>
          <t>Hard</t>
        </is>
      </c>
      <c r="I11" t="inlineStr">
        <is>
          <t>Pending</t>
        </is>
      </c>
      <c r="J11" t="inlineStr"/>
      <c r="K11" t="inlineStr"/>
      <c r="L11" t="inlineStr">
        <is>
          <t>Progress_Tracker/Week_1/10_arrays-strings-problem-10.cpp</t>
        </is>
      </c>
      <c r="M11">
        <f>HYPERLINK("https://github.com/RK-Ghosh/DSA-Striver-Tracker/blob/master/Progress_Tracker/Week_1/10_arrays-strings-problem-10.cpp", "Open on GitHub")</f>
        <v/>
      </c>
      <c r="N11" t="inlineStr"/>
      <c r="O11" t="inlineStr"/>
      <c r="P11" t="inlineStr"/>
    </row>
    <row r="12">
      <c r="A12" t="inlineStr">
        <is>
          <t>Week 1</t>
        </is>
      </c>
      <c r="B12" t="n">
        <v>1</v>
      </c>
      <c r="C12" t="inlineStr">
        <is>
          <t>Arrays + Strings</t>
        </is>
      </c>
      <c r="D12" t="n">
        <v>11</v>
      </c>
      <c r="E12" t="inlineStr">
        <is>
          <t>Arrays + Strings Problem 11</t>
        </is>
      </c>
      <c r="F12" t="inlineStr">
        <is>
          <t>arrays-strings-problem-11</t>
        </is>
      </c>
      <c r="G12" t="inlineStr">
        <is>
          <t>GeeksforGeeks</t>
        </is>
      </c>
      <c r="H12" t="inlineStr">
        <is>
          <t>Easy</t>
        </is>
      </c>
      <c r="I12" t="inlineStr">
        <is>
          <t>Pending</t>
        </is>
      </c>
      <c r="J12" t="inlineStr"/>
      <c r="K12" t="inlineStr"/>
      <c r="L12" t="inlineStr">
        <is>
          <t>Progress_Tracker/Week_1/11_arrays-strings-problem-11.cpp</t>
        </is>
      </c>
      <c r="M12">
        <f>HYPERLINK("https://github.com/RK-Ghosh/DSA-Striver-Tracker/blob/master/Progress_Tracker/Week_1/11_arrays-strings-problem-11.cpp", "Open on GitHub")</f>
        <v/>
      </c>
      <c r="N12" t="inlineStr"/>
      <c r="O12" t="inlineStr"/>
      <c r="P12" t="inlineStr"/>
    </row>
    <row r="13">
      <c r="A13" t="inlineStr">
        <is>
          <t>Week 1</t>
        </is>
      </c>
      <c r="B13" t="n">
        <v>1</v>
      </c>
      <c r="C13" t="inlineStr">
        <is>
          <t>Arrays + Strings</t>
        </is>
      </c>
      <c r="D13" t="n">
        <v>12</v>
      </c>
      <c r="E13" t="inlineStr">
        <is>
          <t>Arrays + Strings Problem 12</t>
        </is>
      </c>
      <c r="F13" t="inlineStr">
        <is>
          <t>arrays-strings-problem-12</t>
        </is>
      </c>
      <c r="G13" t="inlineStr">
        <is>
          <t>CodeStudio</t>
        </is>
      </c>
      <c r="H13" t="inlineStr">
        <is>
          <t>Easy</t>
        </is>
      </c>
      <c r="I13" t="inlineStr">
        <is>
          <t>Pending</t>
        </is>
      </c>
      <c r="J13" t="inlineStr"/>
      <c r="K13" t="inlineStr"/>
      <c r="L13" t="inlineStr">
        <is>
          <t>Progress_Tracker/Week_1/12_arrays-strings-problem-12.cpp</t>
        </is>
      </c>
      <c r="M13">
        <f>HYPERLINK("https://github.com/RK-Ghosh/DSA-Striver-Tracker/blob/master/Progress_Tracker/Week_1/12_arrays-strings-problem-12.cpp", "Open on GitHub")</f>
        <v/>
      </c>
      <c r="N13" t="inlineStr"/>
      <c r="O13" t="inlineStr"/>
      <c r="P13" t="inlineStr"/>
    </row>
    <row r="14">
      <c r="A14" t="inlineStr">
        <is>
          <t>Week 1</t>
        </is>
      </c>
      <c r="B14" t="n">
        <v>1</v>
      </c>
      <c r="C14" t="inlineStr">
        <is>
          <t>Arrays + Strings</t>
        </is>
      </c>
      <c r="D14" t="n">
        <v>13</v>
      </c>
      <c r="E14" t="inlineStr">
        <is>
          <t>Arrays + Strings Problem 13</t>
        </is>
      </c>
      <c r="F14" t="inlineStr">
        <is>
          <t>arrays-strings-problem-13</t>
        </is>
      </c>
      <c r="G14" t="inlineStr">
        <is>
          <t>LeetCode</t>
        </is>
      </c>
      <c r="H14" t="inlineStr">
        <is>
          <t>Medium</t>
        </is>
      </c>
      <c r="I14" t="inlineStr">
        <is>
          <t>Pending</t>
        </is>
      </c>
      <c r="J14" t="inlineStr"/>
      <c r="K14" t="inlineStr"/>
      <c r="L14" t="inlineStr">
        <is>
          <t>Progress_Tracker/Week_1/13_arrays-strings-problem-13.cpp</t>
        </is>
      </c>
      <c r="M14">
        <f>HYPERLINK("https://github.com/RK-Ghosh/DSA-Striver-Tracker/blob/master/Progress_Tracker/Week_1/13_arrays-strings-problem-13.cpp", "Open on GitHub")</f>
        <v/>
      </c>
      <c r="N14" t="inlineStr"/>
      <c r="O14" t="inlineStr"/>
      <c r="P14" t="inlineStr"/>
    </row>
    <row r="15">
      <c r="A15" t="inlineStr">
        <is>
          <t>Week 1</t>
        </is>
      </c>
      <c r="B15" t="n">
        <v>1</v>
      </c>
      <c r="C15" t="inlineStr">
        <is>
          <t>Arrays + Strings</t>
        </is>
      </c>
      <c r="D15" t="n">
        <v>14</v>
      </c>
      <c r="E15" t="inlineStr">
        <is>
          <t>Arrays + Strings Problem 14</t>
        </is>
      </c>
      <c r="F15" t="inlineStr">
        <is>
          <t>arrays-strings-problem-14</t>
        </is>
      </c>
      <c r="G15" t="inlineStr">
        <is>
          <t>GeeksforGeeks</t>
        </is>
      </c>
      <c r="H15" t="inlineStr">
        <is>
          <t>Medium</t>
        </is>
      </c>
      <c r="I15" t="inlineStr">
        <is>
          <t>Pending</t>
        </is>
      </c>
      <c r="J15" t="inlineStr"/>
      <c r="K15" t="inlineStr"/>
      <c r="L15" t="inlineStr">
        <is>
          <t>Progress_Tracker/Week_1/14_arrays-strings-problem-14.cpp</t>
        </is>
      </c>
      <c r="M15">
        <f>HYPERLINK("https://github.com/RK-Ghosh/DSA-Striver-Tracker/blob/master/Progress_Tracker/Week_1/14_arrays-strings-problem-14.cpp", "Open on GitHub")</f>
        <v/>
      </c>
      <c r="N15" t="inlineStr"/>
      <c r="O15" t="inlineStr"/>
      <c r="P15" t="inlineStr"/>
    </row>
    <row r="16">
      <c r="A16" t="inlineStr">
        <is>
          <t>Week 1</t>
        </is>
      </c>
      <c r="B16" t="n">
        <v>1</v>
      </c>
      <c r="C16" t="inlineStr">
        <is>
          <t>Arrays + Strings</t>
        </is>
      </c>
      <c r="D16" t="n">
        <v>15</v>
      </c>
      <c r="E16" t="inlineStr">
        <is>
          <t>Arrays + Strings Problem 15</t>
        </is>
      </c>
      <c r="F16" t="inlineStr">
        <is>
          <t>arrays-strings-problem-15</t>
        </is>
      </c>
      <c r="G16" t="inlineStr">
        <is>
          <t>CodeStudio</t>
        </is>
      </c>
      <c r="H16" t="inlineStr">
        <is>
          <t>Hard</t>
        </is>
      </c>
      <c r="I16" t="inlineStr">
        <is>
          <t>Pending</t>
        </is>
      </c>
      <c r="J16" t="inlineStr"/>
      <c r="K16" t="inlineStr"/>
      <c r="L16" t="inlineStr">
        <is>
          <t>Progress_Tracker/Week_1/15_arrays-strings-problem-15.cpp</t>
        </is>
      </c>
      <c r="M16">
        <f>HYPERLINK("https://github.com/RK-Ghosh/DSA-Striver-Tracker/blob/master/Progress_Tracker/Week_1/15_arrays-strings-problem-15.cpp", "Open on GitHub")</f>
        <v/>
      </c>
      <c r="N16" t="inlineStr"/>
      <c r="O16" t="inlineStr"/>
      <c r="P16" t="inlineStr"/>
    </row>
    <row r="17">
      <c r="A17" t="inlineStr">
        <is>
          <t>Week 1</t>
        </is>
      </c>
      <c r="B17" t="n">
        <v>1</v>
      </c>
      <c r="C17" t="inlineStr">
        <is>
          <t>Arrays + Strings</t>
        </is>
      </c>
      <c r="D17" t="n">
        <v>16</v>
      </c>
      <c r="E17" t="inlineStr">
        <is>
          <t>Arrays + Strings Problem 16</t>
        </is>
      </c>
      <c r="F17" t="inlineStr">
        <is>
          <t>arrays-strings-problem-16</t>
        </is>
      </c>
      <c r="G17" t="inlineStr">
        <is>
          <t>LeetCode</t>
        </is>
      </c>
      <c r="H17" t="inlineStr">
        <is>
          <t>Easy</t>
        </is>
      </c>
      <c r="I17" t="inlineStr">
        <is>
          <t>Pending</t>
        </is>
      </c>
      <c r="J17" t="inlineStr"/>
      <c r="K17" t="inlineStr"/>
      <c r="L17" t="inlineStr">
        <is>
          <t>Progress_Tracker/Week_1/16_arrays-strings-problem-16.cpp</t>
        </is>
      </c>
      <c r="M17">
        <f>HYPERLINK("https://github.com/RK-Ghosh/DSA-Striver-Tracker/blob/master/Progress_Tracker/Week_1/16_arrays-strings-problem-16.cpp", "Open on GitHub")</f>
        <v/>
      </c>
      <c r="N17" t="inlineStr"/>
      <c r="O17" t="inlineStr"/>
      <c r="P17" t="inlineStr"/>
    </row>
    <row r="18">
      <c r="A18" t="inlineStr">
        <is>
          <t>Week 1</t>
        </is>
      </c>
      <c r="B18" t="n">
        <v>1</v>
      </c>
      <c r="C18" t="inlineStr">
        <is>
          <t>Arrays + Strings</t>
        </is>
      </c>
      <c r="D18" t="n">
        <v>17</v>
      </c>
      <c r="E18" t="inlineStr">
        <is>
          <t>Arrays + Strings Problem 17</t>
        </is>
      </c>
      <c r="F18" t="inlineStr">
        <is>
          <t>arrays-strings-problem-17</t>
        </is>
      </c>
      <c r="G18" t="inlineStr">
        <is>
          <t>GeeksforGeeks</t>
        </is>
      </c>
      <c r="H18" t="inlineStr">
        <is>
          <t>Easy</t>
        </is>
      </c>
      <c r="I18" t="inlineStr">
        <is>
          <t>Pending</t>
        </is>
      </c>
      <c r="J18" t="inlineStr"/>
      <c r="K18" t="inlineStr"/>
      <c r="L18" t="inlineStr">
        <is>
          <t>Progress_Tracker/Week_1/17_arrays-strings-problem-17.cpp</t>
        </is>
      </c>
      <c r="M18">
        <f>HYPERLINK("https://github.com/RK-Ghosh/DSA-Striver-Tracker/blob/master/Progress_Tracker/Week_1/17_arrays-strings-problem-17.cpp", "Open on GitHub")</f>
        <v/>
      </c>
      <c r="N18" t="inlineStr"/>
      <c r="O18" t="inlineStr"/>
      <c r="P18" t="inlineStr"/>
    </row>
    <row r="19">
      <c r="A19" t="inlineStr">
        <is>
          <t>Week 1</t>
        </is>
      </c>
      <c r="B19" t="n">
        <v>1</v>
      </c>
      <c r="C19" t="inlineStr">
        <is>
          <t>Arrays + Strings</t>
        </is>
      </c>
      <c r="D19" t="n">
        <v>18</v>
      </c>
      <c r="E19" t="inlineStr">
        <is>
          <t>Arrays + Strings Problem 18</t>
        </is>
      </c>
      <c r="F19" t="inlineStr">
        <is>
          <t>arrays-strings-problem-18</t>
        </is>
      </c>
      <c r="G19" t="inlineStr">
        <is>
          <t>CodeStudio</t>
        </is>
      </c>
      <c r="H19" t="inlineStr">
        <is>
          <t>Medium</t>
        </is>
      </c>
      <c r="I19" t="inlineStr">
        <is>
          <t>Pending</t>
        </is>
      </c>
      <c r="J19" t="inlineStr"/>
      <c r="K19" t="inlineStr"/>
      <c r="L19" t="inlineStr">
        <is>
          <t>Progress_Tracker/Week_1/18_arrays-strings-problem-18.cpp</t>
        </is>
      </c>
      <c r="M19">
        <f>HYPERLINK("https://github.com/RK-Ghosh/DSA-Striver-Tracker/blob/master/Progress_Tracker/Week_1/18_arrays-strings-problem-18.cpp", "Open on GitHub")</f>
        <v/>
      </c>
      <c r="N19" t="inlineStr"/>
      <c r="O19" t="inlineStr"/>
      <c r="P19" t="inlineStr"/>
    </row>
    <row r="20">
      <c r="A20" t="inlineStr">
        <is>
          <t>Week 1</t>
        </is>
      </c>
      <c r="B20" t="n">
        <v>1</v>
      </c>
      <c r="C20" t="inlineStr">
        <is>
          <t>Arrays + Strings</t>
        </is>
      </c>
      <c r="D20" t="n">
        <v>19</v>
      </c>
      <c r="E20" t="inlineStr">
        <is>
          <t>Arrays + Strings Problem 19</t>
        </is>
      </c>
      <c r="F20" t="inlineStr">
        <is>
          <t>arrays-strings-problem-19</t>
        </is>
      </c>
      <c r="G20" t="inlineStr">
        <is>
          <t>LeetCode</t>
        </is>
      </c>
      <c r="H20" t="inlineStr">
        <is>
          <t>Medium</t>
        </is>
      </c>
      <c r="I20" t="inlineStr">
        <is>
          <t>Pending</t>
        </is>
      </c>
      <c r="J20" t="inlineStr"/>
      <c r="K20" t="inlineStr"/>
      <c r="L20" t="inlineStr">
        <is>
          <t>Progress_Tracker/Week_1/19_arrays-strings-problem-19.cpp</t>
        </is>
      </c>
      <c r="M20">
        <f>HYPERLINK("https://github.com/RK-Ghosh/DSA-Striver-Tracker/blob/master/Progress_Tracker/Week_1/19_arrays-strings-problem-19.cpp", "Open on GitHub")</f>
        <v/>
      </c>
      <c r="N20" t="inlineStr"/>
      <c r="O20" t="inlineStr"/>
      <c r="P20" t="inlineStr"/>
    </row>
    <row r="21">
      <c r="A21" t="inlineStr">
        <is>
          <t>Week 1</t>
        </is>
      </c>
      <c r="B21" t="n">
        <v>1</v>
      </c>
      <c r="C21" t="inlineStr">
        <is>
          <t>Arrays + Strings</t>
        </is>
      </c>
      <c r="D21" t="n">
        <v>20</v>
      </c>
      <c r="E21" t="inlineStr">
        <is>
          <t>Arrays + Strings Problem 20</t>
        </is>
      </c>
      <c r="F21" t="inlineStr">
        <is>
          <t>arrays-strings-problem-20</t>
        </is>
      </c>
      <c r="G21" t="inlineStr">
        <is>
          <t>GeeksforGeeks</t>
        </is>
      </c>
      <c r="H21" t="inlineStr">
        <is>
          <t>Hard</t>
        </is>
      </c>
      <c r="I21" t="inlineStr">
        <is>
          <t>Pending</t>
        </is>
      </c>
      <c r="J21" t="inlineStr"/>
      <c r="K21" t="inlineStr"/>
      <c r="L21" t="inlineStr">
        <is>
          <t>Progress_Tracker/Week_1/20_arrays-strings-problem-20.cpp</t>
        </is>
      </c>
      <c r="M21">
        <f>HYPERLINK("https://github.com/RK-Ghosh/DSA-Striver-Tracker/blob/master/Progress_Tracker/Week_1/20_arrays-strings-problem-20.cpp", "Open on GitHub")</f>
        <v/>
      </c>
      <c r="N21" t="inlineStr"/>
      <c r="O21" t="inlineStr"/>
      <c r="P21" t="inlineStr"/>
    </row>
    <row r="22">
      <c r="A22" t="inlineStr">
        <is>
          <t>Week 1</t>
        </is>
      </c>
      <c r="B22" t="n">
        <v>1</v>
      </c>
      <c r="C22" t="inlineStr">
        <is>
          <t>Arrays + Strings</t>
        </is>
      </c>
      <c r="D22" t="n">
        <v>21</v>
      </c>
      <c r="E22" t="inlineStr">
        <is>
          <t>Arrays + Strings Problem 21</t>
        </is>
      </c>
      <c r="F22" t="inlineStr">
        <is>
          <t>arrays-strings-problem-21</t>
        </is>
      </c>
      <c r="G22" t="inlineStr">
        <is>
          <t>CodeStudio</t>
        </is>
      </c>
      <c r="H22" t="inlineStr">
        <is>
          <t>Easy</t>
        </is>
      </c>
      <c r="I22" t="inlineStr">
        <is>
          <t>Pending</t>
        </is>
      </c>
      <c r="J22" t="inlineStr"/>
      <c r="K22" t="inlineStr"/>
      <c r="L22" t="inlineStr">
        <is>
          <t>Progress_Tracker/Week_1/21_arrays-strings-problem-21.cpp</t>
        </is>
      </c>
      <c r="M22">
        <f>HYPERLINK("https://github.com/RK-Ghosh/DSA-Striver-Tracker/blob/master/Progress_Tracker/Week_1/21_arrays-strings-problem-21.cpp", "Open on GitHub")</f>
        <v/>
      </c>
      <c r="N22" t="inlineStr"/>
      <c r="O22" t="inlineStr"/>
      <c r="P22" t="inlineStr"/>
    </row>
    <row r="23">
      <c r="A23" t="inlineStr">
        <is>
          <t>Week 1</t>
        </is>
      </c>
      <c r="B23" t="n">
        <v>1</v>
      </c>
      <c r="C23" t="inlineStr">
        <is>
          <t>Arrays + Strings</t>
        </is>
      </c>
      <c r="D23" t="n">
        <v>22</v>
      </c>
      <c r="E23" t="inlineStr">
        <is>
          <t>Arrays + Strings Problem 22</t>
        </is>
      </c>
      <c r="F23" t="inlineStr">
        <is>
          <t>arrays-strings-problem-22</t>
        </is>
      </c>
      <c r="G23" t="inlineStr">
        <is>
          <t>LeetCode</t>
        </is>
      </c>
      <c r="H23" t="inlineStr">
        <is>
          <t>Easy</t>
        </is>
      </c>
      <c r="I23" t="inlineStr">
        <is>
          <t>Pending</t>
        </is>
      </c>
      <c r="J23" t="inlineStr"/>
      <c r="K23" t="inlineStr"/>
      <c r="L23" t="inlineStr">
        <is>
          <t>Progress_Tracker/Week_1/22_arrays-strings-problem-22.cpp</t>
        </is>
      </c>
      <c r="M23">
        <f>HYPERLINK("https://github.com/RK-Ghosh/DSA-Striver-Tracker/blob/master/Progress_Tracker/Week_1/22_arrays-strings-problem-22.cpp", "Open on GitHub")</f>
        <v/>
      </c>
      <c r="N23" t="inlineStr"/>
      <c r="O23" t="inlineStr"/>
      <c r="P23" t="inlineStr"/>
    </row>
    <row r="24">
      <c r="A24" t="inlineStr">
        <is>
          <t>Week 1</t>
        </is>
      </c>
      <c r="B24" t="n">
        <v>1</v>
      </c>
      <c r="C24" t="inlineStr">
        <is>
          <t>Arrays + Strings</t>
        </is>
      </c>
      <c r="D24" t="n">
        <v>23</v>
      </c>
      <c r="E24" t="inlineStr">
        <is>
          <t>Arrays + Strings Problem 23</t>
        </is>
      </c>
      <c r="F24" t="inlineStr">
        <is>
          <t>arrays-strings-problem-23</t>
        </is>
      </c>
      <c r="G24" t="inlineStr">
        <is>
          <t>GeeksforGeeks</t>
        </is>
      </c>
      <c r="H24" t="inlineStr">
        <is>
          <t>Medium</t>
        </is>
      </c>
      <c r="I24" t="inlineStr">
        <is>
          <t>Pending</t>
        </is>
      </c>
      <c r="J24" t="inlineStr"/>
      <c r="K24" t="inlineStr"/>
      <c r="L24" t="inlineStr">
        <is>
          <t>Progress_Tracker/Week_1/23_arrays-strings-problem-23.cpp</t>
        </is>
      </c>
      <c r="M24">
        <f>HYPERLINK("https://github.com/RK-Ghosh/DSA-Striver-Tracker/blob/master/Progress_Tracker/Week_1/23_arrays-strings-problem-23.cpp", "Open on GitHub")</f>
        <v/>
      </c>
      <c r="N24" t="inlineStr"/>
      <c r="O24" t="inlineStr"/>
      <c r="P24" t="inlineStr"/>
    </row>
    <row r="25">
      <c r="A25" t="inlineStr">
        <is>
          <t>Week 1</t>
        </is>
      </c>
      <c r="B25" t="n">
        <v>1</v>
      </c>
      <c r="C25" t="inlineStr">
        <is>
          <t>Arrays + Strings</t>
        </is>
      </c>
      <c r="D25" t="n">
        <v>24</v>
      </c>
      <c r="E25" t="inlineStr">
        <is>
          <t>Arrays + Strings Problem 24</t>
        </is>
      </c>
      <c r="F25" t="inlineStr">
        <is>
          <t>arrays-strings-problem-24</t>
        </is>
      </c>
      <c r="G25" t="inlineStr">
        <is>
          <t>CodeStudio</t>
        </is>
      </c>
      <c r="H25" t="inlineStr">
        <is>
          <t>Medium</t>
        </is>
      </c>
      <c r="I25" t="inlineStr">
        <is>
          <t>Pending</t>
        </is>
      </c>
      <c r="J25" t="inlineStr"/>
      <c r="K25" t="inlineStr"/>
      <c r="L25" t="inlineStr">
        <is>
          <t>Progress_Tracker/Week_1/24_arrays-strings-problem-24.cpp</t>
        </is>
      </c>
      <c r="M25">
        <f>HYPERLINK("https://github.com/RK-Ghosh/DSA-Striver-Tracker/blob/master/Progress_Tracker/Week_1/24_arrays-strings-problem-24.cpp", "Open on GitHub")</f>
        <v/>
      </c>
      <c r="N25" t="inlineStr"/>
      <c r="O25" t="inlineStr"/>
      <c r="P25" t="inlineStr"/>
    </row>
    <row r="26">
      <c r="A26" t="inlineStr">
        <is>
          <t>Week 1</t>
        </is>
      </c>
      <c r="B26" t="n">
        <v>1</v>
      </c>
      <c r="C26" t="inlineStr">
        <is>
          <t>Arrays + Strings</t>
        </is>
      </c>
      <c r="D26" t="n">
        <v>25</v>
      </c>
      <c r="E26" t="inlineStr">
        <is>
          <t>Arrays + Strings Problem 25</t>
        </is>
      </c>
      <c r="F26" t="inlineStr">
        <is>
          <t>arrays-strings-problem-25</t>
        </is>
      </c>
      <c r="G26" t="inlineStr">
        <is>
          <t>LeetCode</t>
        </is>
      </c>
      <c r="H26" t="inlineStr">
        <is>
          <t>Hard</t>
        </is>
      </c>
      <c r="I26" t="inlineStr">
        <is>
          <t>Pending</t>
        </is>
      </c>
      <c r="J26" t="inlineStr"/>
      <c r="K26" t="inlineStr"/>
      <c r="L26" t="inlineStr">
        <is>
          <t>Progress_Tracker/Week_1/25_arrays-strings-problem-25.cpp</t>
        </is>
      </c>
      <c r="M26">
        <f>HYPERLINK("https://github.com/RK-Ghosh/DSA-Striver-Tracker/blob/master/Progress_Tracker/Week_1/25_arrays-strings-problem-25.cpp", "Open on GitHub")</f>
        <v/>
      </c>
      <c r="N26" t="inlineStr"/>
      <c r="O26" t="inlineStr"/>
      <c r="P26" t="inlineStr"/>
    </row>
    <row r="27">
      <c r="A27" t="inlineStr">
        <is>
          <t>Week 2</t>
        </is>
      </c>
      <c r="B27" t="n">
        <v>2</v>
      </c>
      <c r="C27" t="inlineStr">
        <is>
          <t>Recursion + Backtracking</t>
        </is>
      </c>
      <c r="D27" t="n">
        <v>26</v>
      </c>
      <c r="E27" t="inlineStr">
        <is>
          <t>Recursion + Backtracking Problem 1</t>
        </is>
      </c>
      <c r="F27" t="inlineStr">
        <is>
          <t>recursion-backtracking-problem-1</t>
        </is>
      </c>
      <c r="G27" t="inlineStr">
        <is>
          <t>LeetCode</t>
        </is>
      </c>
      <c r="H27" t="inlineStr">
        <is>
          <t>Easy</t>
        </is>
      </c>
      <c r="I27" t="inlineStr">
        <is>
          <t>Pending</t>
        </is>
      </c>
      <c r="J27" t="inlineStr"/>
      <c r="K27" t="inlineStr"/>
      <c r="L27" t="inlineStr">
        <is>
          <t>Progress_Tracker/Week_2/26_recursion-backtracking-problem-1.cpp</t>
        </is>
      </c>
      <c r="M27">
        <f>HYPERLINK("https://github.com/RK-Ghosh/DSA-Striver-Tracker/blob/master/Progress_Tracker/Week_2/26_recursion-backtracking-problem-1.cpp", "Open on GitHub")</f>
        <v/>
      </c>
      <c r="N27" t="inlineStr"/>
      <c r="O27" t="inlineStr"/>
      <c r="P27" t="inlineStr"/>
    </row>
    <row r="28">
      <c r="A28" t="inlineStr">
        <is>
          <t>Week 2</t>
        </is>
      </c>
      <c r="B28" t="n">
        <v>2</v>
      </c>
      <c r="C28" t="inlineStr">
        <is>
          <t>Recursion + Backtracking</t>
        </is>
      </c>
      <c r="D28" t="n">
        <v>27</v>
      </c>
      <c r="E28" t="inlineStr">
        <is>
          <t>Recursion + Backtracking Problem 2</t>
        </is>
      </c>
      <c r="F28" t="inlineStr">
        <is>
          <t>recursion-backtracking-problem-2</t>
        </is>
      </c>
      <c r="G28" t="inlineStr">
        <is>
          <t>GeeksforGeeks</t>
        </is>
      </c>
      <c r="H28" t="inlineStr">
        <is>
          <t>Easy</t>
        </is>
      </c>
      <c r="I28" t="inlineStr">
        <is>
          <t>Pending</t>
        </is>
      </c>
      <c r="J28" t="inlineStr"/>
      <c r="K28" t="inlineStr"/>
      <c r="L28" t="inlineStr">
        <is>
          <t>Progress_Tracker/Week_2/27_recursion-backtracking-problem-2.cpp</t>
        </is>
      </c>
      <c r="M28">
        <f>HYPERLINK("https://github.com/RK-Ghosh/DSA-Striver-Tracker/blob/master/Progress_Tracker/Week_2/27_recursion-backtracking-problem-2.cpp", "Open on GitHub")</f>
        <v/>
      </c>
      <c r="N28" t="inlineStr"/>
      <c r="O28" t="inlineStr"/>
      <c r="P28" t="inlineStr"/>
    </row>
    <row r="29">
      <c r="A29" t="inlineStr">
        <is>
          <t>Week 2</t>
        </is>
      </c>
      <c r="B29" t="n">
        <v>2</v>
      </c>
      <c r="C29" t="inlineStr">
        <is>
          <t>Recursion + Backtracking</t>
        </is>
      </c>
      <c r="D29" t="n">
        <v>28</v>
      </c>
      <c r="E29" t="inlineStr">
        <is>
          <t>Recursion + Backtracking Problem 3</t>
        </is>
      </c>
      <c r="F29" t="inlineStr">
        <is>
          <t>recursion-backtracking-problem-3</t>
        </is>
      </c>
      <c r="G29" t="inlineStr">
        <is>
          <t>CodeStudio</t>
        </is>
      </c>
      <c r="H29" t="inlineStr">
        <is>
          <t>Medium</t>
        </is>
      </c>
      <c r="I29" t="inlineStr">
        <is>
          <t>Pending</t>
        </is>
      </c>
      <c r="J29" t="inlineStr"/>
      <c r="K29" t="inlineStr"/>
      <c r="L29" t="inlineStr">
        <is>
          <t>Progress_Tracker/Week_2/28_recursion-backtracking-problem-3.cpp</t>
        </is>
      </c>
      <c r="M29">
        <f>HYPERLINK("https://github.com/RK-Ghosh/DSA-Striver-Tracker/blob/master/Progress_Tracker/Week_2/28_recursion-backtracking-problem-3.cpp", "Open on GitHub")</f>
        <v/>
      </c>
      <c r="N29" t="inlineStr"/>
      <c r="O29" t="inlineStr"/>
      <c r="P29" t="inlineStr"/>
    </row>
    <row r="30">
      <c r="A30" t="inlineStr">
        <is>
          <t>Week 2</t>
        </is>
      </c>
      <c r="B30" t="n">
        <v>2</v>
      </c>
      <c r="C30" t="inlineStr">
        <is>
          <t>Recursion + Backtracking</t>
        </is>
      </c>
      <c r="D30" t="n">
        <v>29</v>
      </c>
      <c r="E30" t="inlineStr">
        <is>
          <t>Recursion + Backtracking Problem 4</t>
        </is>
      </c>
      <c r="F30" t="inlineStr">
        <is>
          <t>recursion-backtracking-problem-4</t>
        </is>
      </c>
      <c r="G30" t="inlineStr">
        <is>
          <t>LeetCode</t>
        </is>
      </c>
      <c r="H30" t="inlineStr">
        <is>
          <t>Medium</t>
        </is>
      </c>
      <c r="I30" t="inlineStr">
        <is>
          <t>Pending</t>
        </is>
      </c>
      <c r="J30" t="inlineStr"/>
      <c r="K30" t="inlineStr"/>
      <c r="L30" t="inlineStr">
        <is>
          <t>Progress_Tracker/Week_2/29_recursion-backtracking-problem-4.cpp</t>
        </is>
      </c>
      <c r="M30">
        <f>HYPERLINK("https://github.com/RK-Ghosh/DSA-Striver-Tracker/blob/master/Progress_Tracker/Week_2/29_recursion-backtracking-problem-4.cpp", "Open on GitHub")</f>
        <v/>
      </c>
      <c r="N30" t="inlineStr"/>
      <c r="O30" t="inlineStr"/>
      <c r="P30" t="inlineStr"/>
    </row>
    <row r="31">
      <c r="A31" t="inlineStr">
        <is>
          <t>Week 2</t>
        </is>
      </c>
      <c r="B31" t="n">
        <v>2</v>
      </c>
      <c r="C31" t="inlineStr">
        <is>
          <t>Recursion + Backtracking</t>
        </is>
      </c>
      <c r="D31" t="n">
        <v>30</v>
      </c>
      <c r="E31" t="inlineStr">
        <is>
          <t>Recursion + Backtracking Problem 5</t>
        </is>
      </c>
      <c r="F31" t="inlineStr">
        <is>
          <t>recursion-backtracking-problem-5</t>
        </is>
      </c>
      <c r="G31" t="inlineStr">
        <is>
          <t>GeeksforGeeks</t>
        </is>
      </c>
      <c r="H31" t="inlineStr">
        <is>
          <t>Hard</t>
        </is>
      </c>
      <c r="I31" t="inlineStr">
        <is>
          <t>Pending</t>
        </is>
      </c>
      <c r="J31" t="inlineStr"/>
      <c r="K31" t="inlineStr"/>
      <c r="L31" t="inlineStr">
        <is>
          <t>Progress_Tracker/Week_2/30_recursion-backtracking-problem-5.cpp</t>
        </is>
      </c>
      <c r="M31">
        <f>HYPERLINK("https://github.com/RK-Ghosh/DSA-Striver-Tracker/blob/master/Progress_Tracker/Week_2/30_recursion-backtracking-problem-5.cpp", "Open on GitHub")</f>
        <v/>
      </c>
      <c r="N31" t="inlineStr"/>
      <c r="O31" t="inlineStr"/>
      <c r="P31" t="inlineStr"/>
    </row>
    <row r="32">
      <c r="A32" t="inlineStr">
        <is>
          <t>Week 2</t>
        </is>
      </c>
      <c r="B32" t="n">
        <v>2</v>
      </c>
      <c r="C32" t="inlineStr">
        <is>
          <t>Recursion + Backtracking</t>
        </is>
      </c>
      <c r="D32" t="n">
        <v>31</v>
      </c>
      <c r="E32" t="inlineStr">
        <is>
          <t>Recursion + Backtracking Problem 6</t>
        </is>
      </c>
      <c r="F32" t="inlineStr">
        <is>
          <t>recursion-backtracking-problem-6</t>
        </is>
      </c>
      <c r="G32" t="inlineStr">
        <is>
          <t>CodeStudio</t>
        </is>
      </c>
      <c r="H32" t="inlineStr">
        <is>
          <t>Easy</t>
        </is>
      </c>
      <c r="I32" t="inlineStr">
        <is>
          <t>Pending</t>
        </is>
      </c>
      <c r="J32" t="inlineStr"/>
      <c r="K32" t="inlineStr"/>
      <c r="L32" t="inlineStr">
        <is>
          <t>Progress_Tracker/Week_2/31_recursion-backtracking-problem-6.cpp</t>
        </is>
      </c>
      <c r="M32">
        <f>HYPERLINK("https://github.com/RK-Ghosh/DSA-Striver-Tracker/blob/master/Progress_Tracker/Week_2/31_recursion-backtracking-problem-6.cpp", "Open on GitHub")</f>
        <v/>
      </c>
      <c r="N32" t="inlineStr"/>
      <c r="O32" t="inlineStr"/>
      <c r="P32" t="inlineStr"/>
    </row>
    <row r="33">
      <c r="A33" t="inlineStr">
        <is>
          <t>Week 2</t>
        </is>
      </c>
      <c r="B33" t="n">
        <v>2</v>
      </c>
      <c r="C33" t="inlineStr">
        <is>
          <t>Recursion + Backtracking</t>
        </is>
      </c>
      <c r="D33" t="n">
        <v>32</v>
      </c>
      <c r="E33" t="inlineStr">
        <is>
          <t>Recursion + Backtracking Problem 7</t>
        </is>
      </c>
      <c r="F33" t="inlineStr">
        <is>
          <t>recursion-backtracking-problem-7</t>
        </is>
      </c>
      <c r="G33" t="inlineStr">
        <is>
          <t>LeetCode</t>
        </is>
      </c>
      <c r="H33" t="inlineStr">
        <is>
          <t>Easy</t>
        </is>
      </c>
      <c r="I33" t="inlineStr">
        <is>
          <t>Pending</t>
        </is>
      </c>
      <c r="J33" t="inlineStr"/>
      <c r="K33" t="inlineStr"/>
      <c r="L33" t="inlineStr">
        <is>
          <t>Progress_Tracker/Week_2/32_recursion-backtracking-problem-7.cpp</t>
        </is>
      </c>
      <c r="M33">
        <f>HYPERLINK("https://github.com/RK-Ghosh/DSA-Striver-Tracker/blob/master/Progress_Tracker/Week_2/32_recursion-backtracking-problem-7.cpp", "Open on GitHub")</f>
        <v/>
      </c>
      <c r="N33" t="inlineStr"/>
      <c r="O33" t="inlineStr"/>
      <c r="P33" t="inlineStr"/>
    </row>
    <row r="34">
      <c r="A34" t="inlineStr">
        <is>
          <t>Week 2</t>
        </is>
      </c>
      <c r="B34" t="n">
        <v>2</v>
      </c>
      <c r="C34" t="inlineStr">
        <is>
          <t>Recursion + Backtracking</t>
        </is>
      </c>
      <c r="D34" t="n">
        <v>33</v>
      </c>
      <c r="E34" t="inlineStr">
        <is>
          <t>Recursion + Backtracking Problem 8</t>
        </is>
      </c>
      <c r="F34" t="inlineStr">
        <is>
          <t>recursion-backtracking-problem-8</t>
        </is>
      </c>
      <c r="G34" t="inlineStr">
        <is>
          <t>GeeksforGeeks</t>
        </is>
      </c>
      <c r="H34" t="inlineStr">
        <is>
          <t>Medium</t>
        </is>
      </c>
      <c r="I34" t="inlineStr">
        <is>
          <t>Pending</t>
        </is>
      </c>
      <c r="J34" t="inlineStr"/>
      <c r="K34" t="inlineStr"/>
      <c r="L34" t="inlineStr">
        <is>
          <t>Progress_Tracker/Week_2/33_recursion-backtracking-problem-8.cpp</t>
        </is>
      </c>
      <c r="M34">
        <f>HYPERLINK("https://github.com/RK-Ghosh/DSA-Striver-Tracker/blob/master/Progress_Tracker/Week_2/33_recursion-backtracking-problem-8.cpp", "Open on GitHub")</f>
        <v/>
      </c>
      <c r="N34" t="inlineStr"/>
      <c r="O34" t="inlineStr"/>
      <c r="P34" t="inlineStr"/>
    </row>
    <row r="35">
      <c r="A35" t="inlineStr">
        <is>
          <t>Week 2</t>
        </is>
      </c>
      <c r="B35" t="n">
        <v>2</v>
      </c>
      <c r="C35" t="inlineStr">
        <is>
          <t>Recursion + Backtracking</t>
        </is>
      </c>
      <c r="D35" t="n">
        <v>34</v>
      </c>
      <c r="E35" t="inlineStr">
        <is>
          <t>Recursion + Backtracking Problem 9</t>
        </is>
      </c>
      <c r="F35" t="inlineStr">
        <is>
          <t>recursion-backtracking-problem-9</t>
        </is>
      </c>
      <c r="G35" t="inlineStr">
        <is>
          <t>CodeStudio</t>
        </is>
      </c>
      <c r="H35" t="inlineStr">
        <is>
          <t>Medium</t>
        </is>
      </c>
      <c r="I35" t="inlineStr">
        <is>
          <t>Pending</t>
        </is>
      </c>
      <c r="J35" t="inlineStr"/>
      <c r="K35" t="inlineStr"/>
      <c r="L35" t="inlineStr">
        <is>
          <t>Progress_Tracker/Week_2/34_recursion-backtracking-problem-9.cpp</t>
        </is>
      </c>
      <c r="M35">
        <f>HYPERLINK("https://github.com/RK-Ghosh/DSA-Striver-Tracker/blob/master/Progress_Tracker/Week_2/34_recursion-backtracking-problem-9.cpp", "Open on GitHub")</f>
        <v/>
      </c>
      <c r="N35" t="inlineStr"/>
      <c r="O35" t="inlineStr"/>
      <c r="P35" t="inlineStr"/>
    </row>
    <row r="36">
      <c r="A36" t="inlineStr">
        <is>
          <t>Week 2</t>
        </is>
      </c>
      <c r="B36" t="n">
        <v>2</v>
      </c>
      <c r="C36" t="inlineStr">
        <is>
          <t>Recursion + Backtracking</t>
        </is>
      </c>
      <c r="D36" t="n">
        <v>35</v>
      </c>
      <c r="E36" t="inlineStr">
        <is>
          <t>Recursion + Backtracking Problem 10</t>
        </is>
      </c>
      <c r="F36" t="inlineStr">
        <is>
          <t>recursion-backtracking-problem-10</t>
        </is>
      </c>
      <c r="G36" t="inlineStr">
        <is>
          <t>LeetCode</t>
        </is>
      </c>
      <c r="H36" t="inlineStr">
        <is>
          <t>Hard</t>
        </is>
      </c>
      <c r="I36" t="inlineStr">
        <is>
          <t>Pending</t>
        </is>
      </c>
      <c r="J36" t="inlineStr"/>
      <c r="K36" t="inlineStr"/>
      <c r="L36" t="inlineStr">
        <is>
          <t>Progress_Tracker/Week_2/35_recursion-backtracking-problem-10.cpp</t>
        </is>
      </c>
      <c r="M36">
        <f>HYPERLINK("https://github.com/RK-Ghosh/DSA-Striver-Tracker/blob/master/Progress_Tracker/Week_2/35_recursion-backtracking-problem-10.cpp", "Open on GitHub")</f>
        <v/>
      </c>
      <c r="N36" t="inlineStr"/>
      <c r="O36" t="inlineStr"/>
      <c r="P36" t="inlineStr"/>
    </row>
    <row r="37">
      <c r="A37" t="inlineStr">
        <is>
          <t>Week 2</t>
        </is>
      </c>
      <c r="B37" t="n">
        <v>2</v>
      </c>
      <c r="C37" t="inlineStr">
        <is>
          <t>Recursion + Backtracking</t>
        </is>
      </c>
      <c r="D37" t="n">
        <v>36</v>
      </c>
      <c r="E37" t="inlineStr">
        <is>
          <t>Recursion + Backtracking Problem 11</t>
        </is>
      </c>
      <c r="F37" t="inlineStr">
        <is>
          <t>recursion-backtracking-problem-11</t>
        </is>
      </c>
      <c r="G37" t="inlineStr">
        <is>
          <t>GeeksforGeeks</t>
        </is>
      </c>
      <c r="H37" t="inlineStr">
        <is>
          <t>Easy</t>
        </is>
      </c>
      <c r="I37" t="inlineStr">
        <is>
          <t>Pending</t>
        </is>
      </c>
      <c r="J37" t="inlineStr"/>
      <c r="K37" t="inlineStr"/>
      <c r="L37" t="inlineStr">
        <is>
          <t>Progress_Tracker/Week_2/36_recursion-backtracking-problem-11.cpp</t>
        </is>
      </c>
      <c r="M37">
        <f>HYPERLINK("https://github.com/RK-Ghosh/DSA-Striver-Tracker/blob/master/Progress_Tracker/Week_2/36_recursion-backtracking-problem-11.cpp", "Open on GitHub")</f>
        <v/>
      </c>
      <c r="N37" t="inlineStr"/>
      <c r="O37" t="inlineStr"/>
      <c r="P37" t="inlineStr"/>
    </row>
    <row r="38">
      <c r="A38" t="inlineStr">
        <is>
          <t>Week 2</t>
        </is>
      </c>
      <c r="B38" t="n">
        <v>2</v>
      </c>
      <c r="C38" t="inlineStr">
        <is>
          <t>Recursion + Backtracking</t>
        </is>
      </c>
      <c r="D38" t="n">
        <v>37</v>
      </c>
      <c r="E38" t="inlineStr">
        <is>
          <t>Recursion + Backtracking Problem 12</t>
        </is>
      </c>
      <c r="F38" t="inlineStr">
        <is>
          <t>recursion-backtracking-problem-12</t>
        </is>
      </c>
      <c r="G38" t="inlineStr">
        <is>
          <t>CodeStudio</t>
        </is>
      </c>
      <c r="H38" t="inlineStr">
        <is>
          <t>Easy</t>
        </is>
      </c>
      <c r="I38" t="inlineStr">
        <is>
          <t>Pending</t>
        </is>
      </c>
      <c r="J38" t="inlineStr"/>
      <c r="K38" t="inlineStr"/>
      <c r="L38" t="inlineStr">
        <is>
          <t>Progress_Tracker/Week_2/37_recursion-backtracking-problem-12.cpp</t>
        </is>
      </c>
      <c r="M38">
        <f>HYPERLINK("https://github.com/RK-Ghosh/DSA-Striver-Tracker/blob/master/Progress_Tracker/Week_2/37_recursion-backtracking-problem-12.cpp", "Open on GitHub")</f>
        <v/>
      </c>
      <c r="N38" t="inlineStr"/>
      <c r="O38" t="inlineStr"/>
      <c r="P38" t="inlineStr"/>
    </row>
    <row r="39">
      <c r="A39" t="inlineStr">
        <is>
          <t>Week 2</t>
        </is>
      </c>
      <c r="B39" t="n">
        <v>2</v>
      </c>
      <c r="C39" t="inlineStr">
        <is>
          <t>Recursion + Backtracking</t>
        </is>
      </c>
      <c r="D39" t="n">
        <v>38</v>
      </c>
      <c r="E39" t="inlineStr">
        <is>
          <t>Recursion + Backtracking Problem 13</t>
        </is>
      </c>
      <c r="F39" t="inlineStr">
        <is>
          <t>recursion-backtracking-problem-13</t>
        </is>
      </c>
      <c r="G39" t="inlineStr">
        <is>
          <t>LeetCode</t>
        </is>
      </c>
      <c r="H39" t="inlineStr">
        <is>
          <t>Medium</t>
        </is>
      </c>
      <c r="I39" t="inlineStr">
        <is>
          <t>Pending</t>
        </is>
      </c>
      <c r="J39" t="inlineStr"/>
      <c r="K39" t="inlineStr"/>
      <c r="L39" t="inlineStr">
        <is>
          <t>Progress_Tracker/Week_2/38_recursion-backtracking-problem-13.cpp</t>
        </is>
      </c>
      <c r="M39">
        <f>HYPERLINK("https://github.com/RK-Ghosh/DSA-Striver-Tracker/blob/master/Progress_Tracker/Week_2/38_recursion-backtracking-problem-13.cpp", "Open on GitHub")</f>
        <v/>
      </c>
      <c r="N39" t="inlineStr"/>
      <c r="O39" t="inlineStr"/>
      <c r="P39" t="inlineStr"/>
    </row>
    <row r="40">
      <c r="A40" t="inlineStr">
        <is>
          <t>Week 2</t>
        </is>
      </c>
      <c r="B40" t="n">
        <v>2</v>
      </c>
      <c r="C40" t="inlineStr">
        <is>
          <t>Recursion + Backtracking</t>
        </is>
      </c>
      <c r="D40" t="n">
        <v>39</v>
      </c>
      <c r="E40" t="inlineStr">
        <is>
          <t>Recursion + Backtracking Problem 14</t>
        </is>
      </c>
      <c r="F40" t="inlineStr">
        <is>
          <t>recursion-backtracking-problem-14</t>
        </is>
      </c>
      <c r="G40" t="inlineStr">
        <is>
          <t>GeeksforGeeks</t>
        </is>
      </c>
      <c r="H40" t="inlineStr">
        <is>
          <t>Medium</t>
        </is>
      </c>
      <c r="I40" t="inlineStr">
        <is>
          <t>Pending</t>
        </is>
      </c>
      <c r="J40" t="inlineStr"/>
      <c r="K40" t="inlineStr"/>
      <c r="L40" t="inlineStr">
        <is>
          <t>Progress_Tracker/Week_2/39_recursion-backtracking-problem-14.cpp</t>
        </is>
      </c>
      <c r="M40">
        <f>HYPERLINK("https://github.com/RK-Ghosh/DSA-Striver-Tracker/blob/master/Progress_Tracker/Week_2/39_recursion-backtracking-problem-14.cpp", "Open on GitHub")</f>
        <v/>
      </c>
      <c r="N40" t="inlineStr"/>
      <c r="O40" t="inlineStr"/>
      <c r="P40" t="inlineStr"/>
    </row>
    <row r="41">
      <c r="A41" t="inlineStr">
        <is>
          <t>Week 2</t>
        </is>
      </c>
      <c r="B41" t="n">
        <v>2</v>
      </c>
      <c r="C41" t="inlineStr">
        <is>
          <t>Recursion + Backtracking</t>
        </is>
      </c>
      <c r="D41" t="n">
        <v>40</v>
      </c>
      <c r="E41" t="inlineStr">
        <is>
          <t>Recursion + Backtracking Problem 15</t>
        </is>
      </c>
      <c r="F41" t="inlineStr">
        <is>
          <t>recursion-backtracking-problem-15</t>
        </is>
      </c>
      <c r="G41" t="inlineStr">
        <is>
          <t>CodeStudio</t>
        </is>
      </c>
      <c r="H41" t="inlineStr">
        <is>
          <t>Hard</t>
        </is>
      </c>
      <c r="I41" t="inlineStr">
        <is>
          <t>Pending</t>
        </is>
      </c>
      <c r="J41" t="inlineStr"/>
      <c r="K41" t="inlineStr"/>
      <c r="L41" t="inlineStr">
        <is>
          <t>Progress_Tracker/Week_2/40_recursion-backtracking-problem-15.cpp</t>
        </is>
      </c>
      <c r="M41">
        <f>HYPERLINK("https://github.com/RK-Ghosh/DSA-Striver-Tracker/blob/master/Progress_Tracker/Week_2/40_recursion-backtracking-problem-15.cpp", "Open on GitHub")</f>
        <v/>
      </c>
      <c r="N41" t="inlineStr"/>
      <c r="O41" t="inlineStr"/>
      <c r="P41" t="inlineStr"/>
    </row>
    <row r="42">
      <c r="A42" t="inlineStr">
        <is>
          <t>Week 2</t>
        </is>
      </c>
      <c r="B42" t="n">
        <v>2</v>
      </c>
      <c r="C42" t="inlineStr">
        <is>
          <t>Recursion + Backtracking</t>
        </is>
      </c>
      <c r="D42" t="n">
        <v>41</v>
      </c>
      <c r="E42" t="inlineStr">
        <is>
          <t>Recursion + Backtracking Problem 16</t>
        </is>
      </c>
      <c r="F42" t="inlineStr">
        <is>
          <t>recursion-backtracking-problem-16</t>
        </is>
      </c>
      <c r="G42" t="inlineStr">
        <is>
          <t>LeetCode</t>
        </is>
      </c>
      <c r="H42" t="inlineStr">
        <is>
          <t>Easy</t>
        </is>
      </c>
      <c r="I42" t="inlineStr">
        <is>
          <t>Pending</t>
        </is>
      </c>
      <c r="J42" t="inlineStr"/>
      <c r="K42" t="inlineStr"/>
      <c r="L42" t="inlineStr">
        <is>
          <t>Progress_Tracker/Week_2/41_recursion-backtracking-problem-16.cpp</t>
        </is>
      </c>
      <c r="M42">
        <f>HYPERLINK("https://github.com/RK-Ghosh/DSA-Striver-Tracker/blob/master/Progress_Tracker/Week_2/41_recursion-backtracking-problem-16.cpp", "Open on GitHub")</f>
        <v/>
      </c>
      <c r="N42" t="inlineStr"/>
      <c r="O42" t="inlineStr"/>
      <c r="P42" t="inlineStr"/>
    </row>
    <row r="43">
      <c r="A43" t="inlineStr">
        <is>
          <t>Week 2</t>
        </is>
      </c>
      <c r="B43" t="n">
        <v>2</v>
      </c>
      <c r="C43" t="inlineStr">
        <is>
          <t>Recursion + Backtracking</t>
        </is>
      </c>
      <c r="D43" t="n">
        <v>42</v>
      </c>
      <c r="E43" t="inlineStr">
        <is>
          <t>Recursion + Backtracking Problem 17</t>
        </is>
      </c>
      <c r="F43" t="inlineStr">
        <is>
          <t>recursion-backtracking-problem-17</t>
        </is>
      </c>
      <c r="G43" t="inlineStr">
        <is>
          <t>GeeksforGeeks</t>
        </is>
      </c>
      <c r="H43" t="inlineStr">
        <is>
          <t>Easy</t>
        </is>
      </c>
      <c r="I43" t="inlineStr">
        <is>
          <t>Pending</t>
        </is>
      </c>
      <c r="J43" t="inlineStr"/>
      <c r="K43" t="inlineStr"/>
      <c r="L43" t="inlineStr">
        <is>
          <t>Progress_Tracker/Week_2/42_recursion-backtracking-problem-17.cpp</t>
        </is>
      </c>
      <c r="M43">
        <f>HYPERLINK("https://github.com/RK-Ghosh/DSA-Striver-Tracker/blob/master/Progress_Tracker/Week_2/42_recursion-backtracking-problem-17.cpp", "Open on GitHub")</f>
        <v/>
      </c>
      <c r="N43" t="inlineStr"/>
      <c r="O43" t="inlineStr"/>
      <c r="P43" t="inlineStr"/>
    </row>
    <row r="44">
      <c r="A44" t="inlineStr">
        <is>
          <t>Week 2</t>
        </is>
      </c>
      <c r="B44" t="n">
        <v>2</v>
      </c>
      <c r="C44" t="inlineStr">
        <is>
          <t>Recursion + Backtracking</t>
        </is>
      </c>
      <c r="D44" t="n">
        <v>43</v>
      </c>
      <c r="E44" t="inlineStr">
        <is>
          <t>Recursion + Backtracking Problem 18</t>
        </is>
      </c>
      <c r="F44" t="inlineStr">
        <is>
          <t>recursion-backtracking-problem-18</t>
        </is>
      </c>
      <c r="G44" t="inlineStr">
        <is>
          <t>CodeStudio</t>
        </is>
      </c>
      <c r="H44" t="inlineStr">
        <is>
          <t>Medium</t>
        </is>
      </c>
      <c r="I44" t="inlineStr">
        <is>
          <t>Pending</t>
        </is>
      </c>
      <c r="J44" t="inlineStr"/>
      <c r="K44" t="inlineStr"/>
      <c r="L44" t="inlineStr">
        <is>
          <t>Progress_Tracker/Week_2/43_recursion-backtracking-problem-18.cpp</t>
        </is>
      </c>
      <c r="M44">
        <f>HYPERLINK("https://github.com/RK-Ghosh/DSA-Striver-Tracker/blob/master/Progress_Tracker/Week_2/43_recursion-backtracking-problem-18.cpp", "Open on GitHub")</f>
        <v/>
      </c>
      <c r="N44" t="inlineStr"/>
      <c r="O44" t="inlineStr"/>
      <c r="P44" t="inlineStr"/>
    </row>
    <row r="45">
      <c r="A45" t="inlineStr">
        <is>
          <t>Week 2</t>
        </is>
      </c>
      <c r="B45" t="n">
        <v>2</v>
      </c>
      <c r="C45" t="inlineStr">
        <is>
          <t>Recursion + Backtracking</t>
        </is>
      </c>
      <c r="D45" t="n">
        <v>44</v>
      </c>
      <c r="E45" t="inlineStr">
        <is>
          <t>Recursion + Backtracking Problem 19</t>
        </is>
      </c>
      <c r="F45" t="inlineStr">
        <is>
          <t>recursion-backtracking-problem-19</t>
        </is>
      </c>
      <c r="G45" t="inlineStr">
        <is>
          <t>LeetCode</t>
        </is>
      </c>
      <c r="H45" t="inlineStr">
        <is>
          <t>Medium</t>
        </is>
      </c>
      <c r="I45" t="inlineStr">
        <is>
          <t>Pending</t>
        </is>
      </c>
      <c r="J45" t="inlineStr"/>
      <c r="K45" t="inlineStr"/>
      <c r="L45" t="inlineStr">
        <is>
          <t>Progress_Tracker/Week_2/44_recursion-backtracking-problem-19.cpp</t>
        </is>
      </c>
      <c r="M45">
        <f>HYPERLINK("https://github.com/RK-Ghosh/DSA-Striver-Tracker/blob/master/Progress_Tracker/Week_2/44_recursion-backtracking-problem-19.cpp", "Open on GitHub")</f>
        <v/>
      </c>
      <c r="N45" t="inlineStr"/>
      <c r="O45" t="inlineStr"/>
      <c r="P45" t="inlineStr"/>
    </row>
    <row r="46">
      <c r="A46" t="inlineStr">
        <is>
          <t>Week 2</t>
        </is>
      </c>
      <c r="B46" t="n">
        <v>2</v>
      </c>
      <c r="C46" t="inlineStr">
        <is>
          <t>Recursion + Backtracking</t>
        </is>
      </c>
      <c r="D46" t="n">
        <v>45</v>
      </c>
      <c r="E46" t="inlineStr">
        <is>
          <t>Recursion + Backtracking Problem 20</t>
        </is>
      </c>
      <c r="F46" t="inlineStr">
        <is>
          <t>recursion-backtracking-problem-20</t>
        </is>
      </c>
      <c r="G46" t="inlineStr">
        <is>
          <t>GeeksforGeeks</t>
        </is>
      </c>
      <c r="H46" t="inlineStr">
        <is>
          <t>Hard</t>
        </is>
      </c>
      <c r="I46" t="inlineStr">
        <is>
          <t>Pending</t>
        </is>
      </c>
      <c r="J46" t="inlineStr"/>
      <c r="K46" t="inlineStr"/>
      <c r="L46" t="inlineStr">
        <is>
          <t>Progress_Tracker/Week_2/45_recursion-backtracking-problem-20.cpp</t>
        </is>
      </c>
      <c r="M46">
        <f>HYPERLINK("https://github.com/RK-Ghosh/DSA-Striver-Tracker/blob/master/Progress_Tracker/Week_2/45_recursion-backtracking-problem-20.cpp", "Open on GitHub")</f>
        <v/>
      </c>
      <c r="N46" t="inlineStr"/>
      <c r="O46" t="inlineStr"/>
      <c r="P46" t="inlineStr"/>
    </row>
    <row r="47">
      <c r="A47" t="inlineStr">
        <is>
          <t>Week 2</t>
        </is>
      </c>
      <c r="B47" t="n">
        <v>2</v>
      </c>
      <c r="C47" t="inlineStr">
        <is>
          <t>Recursion + Backtracking</t>
        </is>
      </c>
      <c r="D47" t="n">
        <v>46</v>
      </c>
      <c r="E47" t="inlineStr">
        <is>
          <t>Recursion + Backtracking Problem 21</t>
        </is>
      </c>
      <c r="F47" t="inlineStr">
        <is>
          <t>recursion-backtracking-problem-21</t>
        </is>
      </c>
      <c r="G47" t="inlineStr">
        <is>
          <t>CodeStudio</t>
        </is>
      </c>
      <c r="H47" t="inlineStr">
        <is>
          <t>Easy</t>
        </is>
      </c>
      <c r="I47" t="inlineStr">
        <is>
          <t>Pending</t>
        </is>
      </c>
      <c r="J47" t="inlineStr"/>
      <c r="K47" t="inlineStr"/>
      <c r="L47" t="inlineStr">
        <is>
          <t>Progress_Tracker/Week_2/46_recursion-backtracking-problem-21.cpp</t>
        </is>
      </c>
      <c r="M47">
        <f>HYPERLINK("https://github.com/RK-Ghosh/DSA-Striver-Tracker/blob/master/Progress_Tracker/Week_2/46_recursion-backtracking-problem-21.cpp", "Open on GitHub")</f>
        <v/>
      </c>
      <c r="N47" t="inlineStr"/>
      <c r="O47" t="inlineStr"/>
      <c r="P47" t="inlineStr"/>
    </row>
    <row r="48">
      <c r="A48" t="inlineStr">
        <is>
          <t>Week 2</t>
        </is>
      </c>
      <c r="B48" t="n">
        <v>2</v>
      </c>
      <c r="C48" t="inlineStr">
        <is>
          <t>Recursion + Backtracking</t>
        </is>
      </c>
      <c r="D48" t="n">
        <v>47</v>
      </c>
      <c r="E48" t="inlineStr">
        <is>
          <t>Recursion + Backtracking Problem 22</t>
        </is>
      </c>
      <c r="F48" t="inlineStr">
        <is>
          <t>recursion-backtracking-problem-22</t>
        </is>
      </c>
      <c r="G48" t="inlineStr">
        <is>
          <t>LeetCode</t>
        </is>
      </c>
      <c r="H48" t="inlineStr">
        <is>
          <t>Easy</t>
        </is>
      </c>
      <c r="I48" t="inlineStr">
        <is>
          <t>Pending</t>
        </is>
      </c>
      <c r="J48" t="inlineStr"/>
      <c r="K48" t="inlineStr"/>
      <c r="L48" t="inlineStr">
        <is>
          <t>Progress_Tracker/Week_2/47_recursion-backtracking-problem-22.cpp</t>
        </is>
      </c>
      <c r="M48">
        <f>HYPERLINK("https://github.com/RK-Ghosh/DSA-Striver-Tracker/blob/master/Progress_Tracker/Week_2/47_recursion-backtracking-problem-22.cpp", "Open on GitHub")</f>
        <v/>
      </c>
      <c r="N48" t="inlineStr"/>
      <c r="O48" t="inlineStr"/>
      <c r="P48" t="inlineStr"/>
    </row>
    <row r="49">
      <c r="A49" t="inlineStr">
        <is>
          <t>Week 2</t>
        </is>
      </c>
      <c r="B49" t="n">
        <v>2</v>
      </c>
      <c r="C49" t="inlineStr">
        <is>
          <t>Recursion + Backtracking</t>
        </is>
      </c>
      <c r="D49" t="n">
        <v>48</v>
      </c>
      <c r="E49" t="inlineStr">
        <is>
          <t>Recursion + Backtracking Problem 23</t>
        </is>
      </c>
      <c r="F49" t="inlineStr">
        <is>
          <t>recursion-backtracking-problem-23</t>
        </is>
      </c>
      <c r="G49" t="inlineStr">
        <is>
          <t>GeeksforGeeks</t>
        </is>
      </c>
      <c r="H49" t="inlineStr">
        <is>
          <t>Medium</t>
        </is>
      </c>
      <c r="I49" t="inlineStr">
        <is>
          <t>Pending</t>
        </is>
      </c>
      <c r="J49" t="inlineStr"/>
      <c r="K49" t="inlineStr"/>
      <c r="L49" t="inlineStr">
        <is>
          <t>Progress_Tracker/Week_2/48_recursion-backtracking-problem-23.cpp</t>
        </is>
      </c>
      <c r="M49">
        <f>HYPERLINK("https://github.com/RK-Ghosh/DSA-Striver-Tracker/blob/master/Progress_Tracker/Week_2/48_recursion-backtracking-problem-23.cpp", "Open on GitHub")</f>
        <v/>
      </c>
      <c r="N49" t="inlineStr"/>
      <c r="O49" t="inlineStr"/>
      <c r="P49" t="inlineStr"/>
    </row>
    <row r="50">
      <c r="A50" t="inlineStr">
        <is>
          <t>Week 2</t>
        </is>
      </c>
      <c r="B50" t="n">
        <v>2</v>
      </c>
      <c r="C50" t="inlineStr">
        <is>
          <t>Recursion + Backtracking</t>
        </is>
      </c>
      <c r="D50" t="n">
        <v>49</v>
      </c>
      <c r="E50" t="inlineStr">
        <is>
          <t>Recursion + Backtracking Problem 24</t>
        </is>
      </c>
      <c r="F50" t="inlineStr">
        <is>
          <t>recursion-backtracking-problem-24</t>
        </is>
      </c>
      <c r="G50" t="inlineStr">
        <is>
          <t>CodeStudio</t>
        </is>
      </c>
      <c r="H50" t="inlineStr">
        <is>
          <t>Medium</t>
        </is>
      </c>
      <c r="I50" t="inlineStr">
        <is>
          <t>Pending</t>
        </is>
      </c>
      <c r="J50" t="inlineStr"/>
      <c r="K50" t="inlineStr"/>
      <c r="L50" t="inlineStr">
        <is>
          <t>Progress_Tracker/Week_2/49_recursion-backtracking-problem-24.cpp</t>
        </is>
      </c>
      <c r="M50">
        <f>HYPERLINK("https://github.com/RK-Ghosh/DSA-Striver-Tracker/blob/master/Progress_Tracker/Week_2/49_recursion-backtracking-problem-24.cpp", "Open on GitHub")</f>
        <v/>
      </c>
      <c r="N50" t="inlineStr"/>
      <c r="O50" t="inlineStr"/>
      <c r="P50" t="inlineStr"/>
    </row>
    <row r="51">
      <c r="A51" t="inlineStr">
        <is>
          <t>Week 2</t>
        </is>
      </c>
      <c r="B51" t="n">
        <v>2</v>
      </c>
      <c r="C51" t="inlineStr">
        <is>
          <t>Recursion + Backtracking</t>
        </is>
      </c>
      <c r="D51" t="n">
        <v>50</v>
      </c>
      <c r="E51" t="inlineStr">
        <is>
          <t>Recursion + Backtracking Problem 25</t>
        </is>
      </c>
      <c r="F51" t="inlineStr">
        <is>
          <t>recursion-backtracking-problem-25</t>
        </is>
      </c>
      <c r="G51" t="inlineStr">
        <is>
          <t>LeetCode</t>
        </is>
      </c>
      <c r="H51" t="inlineStr">
        <is>
          <t>Hard</t>
        </is>
      </c>
      <c r="I51" t="inlineStr">
        <is>
          <t>Pending</t>
        </is>
      </c>
      <c r="J51" t="inlineStr"/>
      <c r="K51" t="inlineStr"/>
      <c r="L51" t="inlineStr">
        <is>
          <t>Progress_Tracker/Week_2/50_recursion-backtracking-problem-25.cpp</t>
        </is>
      </c>
      <c r="M51">
        <f>HYPERLINK("https://github.com/RK-Ghosh/DSA-Striver-Tracker/blob/master/Progress_Tracker/Week_2/50_recursion-backtracking-problem-25.cpp", "Open on GitHub")</f>
        <v/>
      </c>
      <c r="N51" t="inlineStr"/>
      <c r="O51" t="inlineStr"/>
      <c r="P51" t="inlineStr"/>
    </row>
    <row r="52">
      <c r="A52" t="inlineStr">
        <is>
          <t>Week 3</t>
        </is>
      </c>
      <c r="B52" t="n">
        <v>3</v>
      </c>
      <c r="C52" t="inlineStr">
        <is>
          <t>Linked List + Stack + Queue</t>
        </is>
      </c>
      <c r="D52" t="n">
        <v>51</v>
      </c>
      <c r="E52" t="inlineStr">
        <is>
          <t>Linked List + Stack + Queue Problem 1</t>
        </is>
      </c>
      <c r="F52" t="inlineStr">
        <is>
          <t>linked-list-stack-queue-problem-1</t>
        </is>
      </c>
      <c r="G52" t="inlineStr">
        <is>
          <t>LeetCode</t>
        </is>
      </c>
      <c r="H52" t="inlineStr">
        <is>
          <t>Easy</t>
        </is>
      </c>
      <c r="I52" t="inlineStr">
        <is>
          <t>Pending</t>
        </is>
      </c>
      <c r="J52" t="inlineStr"/>
      <c r="K52" t="inlineStr"/>
      <c r="L52" t="inlineStr">
        <is>
          <t>Progress_Tracker/Week_3/51_linked-list-stack-queue-problem-1.cpp</t>
        </is>
      </c>
      <c r="M52">
        <f>HYPERLINK("https://github.com/RK-Ghosh/DSA-Striver-Tracker/blob/master/Progress_Tracker/Week_3/51_linked-list-stack-queue-problem-1.cpp", "Open on GitHub")</f>
        <v/>
      </c>
      <c r="N52" t="inlineStr"/>
      <c r="O52" t="inlineStr"/>
      <c r="P52" t="inlineStr"/>
    </row>
    <row r="53">
      <c r="A53" t="inlineStr">
        <is>
          <t>Week 3</t>
        </is>
      </c>
      <c r="B53" t="n">
        <v>3</v>
      </c>
      <c r="C53" t="inlineStr">
        <is>
          <t>Linked List + Stack + Queue</t>
        </is>
      </c>
      <c r="D53" t="n">
        <v>52</v>
      </c>
      <c r="E53" t="inlineStr">
        <is>
          <t>Linked List + Stack + Queue Problem 2</t>
        </is>
      </c>
      <c r="F53" t="inlineStr">
        <is>
          <t>linked-list-stack-queue-problem-2</t>
        </is>
      </c>
      <c r="G53" t="inlineStr">
        <is>
          <t>GeeksforGeeks</t>
        </is>
      </c>
      <c r="H53" t="inlineStr">
        <is>
          <t>Easy</t>
        </is>
      </c>
      <c r="I53" t="inlineStr">
        <is>
          <t>Pending</t>
        </is>
      </c>
      <c r="J53" t="inlineStr"/>
      <c r="K53" t="inlineStr"/>
      <c r="L53" t="inlineStr">
        <is>
          <t>Progress_Tracker/Week_3/52_linked-list-stack-queue-problem-2.cpp</t>
        </is>
      </c>
      <c r="M53">
        <f>HYPERLINK("https://github.com/RK-Ghosh/DSA-Striver-Tracker/blob/master/Progress_Tracker/Week_3/52_linked-list-stack-queue-problem-2.cpp", "Open on GitHub")</f>
        <v/>
      </c>
      <c r="N53" t="inlineStr"/>
      <c r="O53" t="inlineStr"/>
      <c r="P53" t="inlineStr"/>
    </row>
    <row r="54">
      <c r="A54" t="inlineStr">
        <is>
          <t>Week 3</t>
        </is>
      </c>
      <c r="B54" t="n">
        <v>3</v>
      </c>
      <c r="C54" t="inlineStr">
        <is>
          <t>Linked List + Stack + Queue</t>
        </is>
      </c>
      <c r="D54" t="n">
        <v>53</v>
      </c>
      <c r="E54" t="inlineStr">
        <is>
          <t>Linked List + Stack + Queue Problem 3</t>
        </is>
      </c>
      <c r="F54" t="inlineStr">
        <is>
          <t>linked-list-stack-queue-problem-3</t>
        </is>
      </c>
      <c r="G54" t="inlineStr">
        <is>
          <t>CodeStudio</t>
        </is>
      </c>
      <c r="H54" t="inlineStr">
        <is>
          <t>Medium</t>
        </is>
      </c>
      <c r="I54" t="inlineStr">
        <is>
          <t>Pending</t>
        </is>
      </c>
      <c r="J54" t="inlineStr"/>
      <c r="K54" t="inlineStr"/>
      <c r="L54" t="inlineStr">
        <is>
          <t>Progress_Tracker/Week_3/53_linked-list-stack-queue-problem-3.cpp</t>
        </is>
      </c>
      <c r="M54">
        <f>HYPERLINK("https://github.com/RK-Ghosh/DSA-Striver-Tracker/blob/master/Progress_Tracker/Week_3/53_linked-list-stack-queue-problem-3.cpp", "Open on GitHub")</f>
        <v/>
      </c>
      <c r="N54" t="inlineStr"/>
      <c r="O54" t="inlineStr"/>
      <c r="P54" t="inlineStr"/>
    </row>
    <row r="55">
      <c r="A55" t="inlineStr">
        <is>
          <t>Week 3</t>
        </is>
      </c>
      <c r="B55" t="n">
        <v>3</v>
      </c>
      <c r="C55" t="inlineStr">
        <is>
          <t>Linked List + Stack + Queue</t>
        </is>
      </c>
      <c r="D55" t="n">
        <v>54</v>
      </c>
      <c r="E55" t="inlineStr">
        <is>
          <t>Linked List + Stack + Queue Problem 4</t>
        </is>
      </c>
      <c r="F55" t="inlineStr">
        <is>
          <t>linked-list-stack-queue-problem-4</t>
        </is>
      </c>
      <c r="G55" t="inlineStr">
        <is>
          <t>LeetCode</t>
        </is>
      </c>
      <c r="H55" t="inlineStr">
        <is>
          <t>Medium</t>
        </is>
      </c>
      <c r="I55" t="inlineStr">
        <is>
          <t>Pending</t>
        </is>
      </c>
      <c r="J55" t="inlineStr"/>
      <c r="K55" t="inlineStr"/>
      <c r="L55" t="inlineStr">
        <is>
          <t>Progress_Tracker/Week_3/54_linked-list-stack-queue-problem-4.cpp</t>
        </is>
      </c>
      <c r="M55">
        <f>HYPERLINK("https://github.com/RK-Ghosh/DSA-Striver-Tracker/blob/master/Progress_Tracker/Week_3/54_linked-list-stack-queue-problem-4.cpp", "Open on GitHub")</f>
        <v/>
      </c>
      <c r="N55" t="inlineStr"/>
      <c r="O55" t="inlineStr"/>
      <c r="P55" t="inlineStr"/>
    </row>
    <row r="56">
      <c r="A56" t="inlineStr">
        <is>
          <t>Week 3</t>
        </is>
      </c>
      <c r="B56" t="n">
        <v>3</v>
      </c>
      <c r="C56" t="inlineStr">
        <is>
          <t>Linked List + Stack + Queue</t>
        </is>
      </c>
      <c r="D56" t="n">
        <v>55</v>
      </c>
      <c r="E56" t="inlineStr">
        <is>
          <t>Linked List + Stack + Queue Problem 5</t>
        </is>
      </c>
      <c r="F56" t="inlineStr">
        <is>
          <t>linked-list-stack-queue-problem-5</t>
        </is>
      </c>
      <c r="G56" t="inlineStr">
        <is>
          <t>GeeksforGeeks</t>
        </is>
      </c>
      <c r="H56" t="inlineStr">
        <is>
          <t>Hard</t>
        </is>
      </c>
      <c r="I56" t="inlineStr">
        <is>
          <t>Pending</t>
        </is>
      </c>
      <c r="J56" t="inlineStr"/>
      <c r="K56" t="inlineStr"/>
      <c r="L56" t="inlineStr">
        <is>
          <t>Progress_Tracker/Week_3/55_linked-list-stack-queue-problem-5.cpp</t>
        </is>
      </c>
      <c r="M56">
        <f>HYPERLINK("https://github.com/RK-Ghosh/DSA-Striver-Tracker/blob/master/Progress_Tracker/Week_3/55_linked-list-stack-queue-problem-5.cpp", "Open on GitHub")</f>
        <v/>
      </c>
      <c r="N56" t="inlineStr"/>
      <c r="O56" t="inlineStr"/>
      <c r="P56" t="inlineStr"/>
    </row>
    <row r="57">
      <c r="A57" t="inlineStr">
        <is>
          <t>Week 3</t>
        </is>
      </c>
      <c r="B57" t="n">
        <v>3</v>
      </c>
      <c r="C57" t="inlineStr">
        <is>
          <t>Linked List + Stack + Queue</t>
        </is>
      </c>
      <c r="D57" t="n">
        <v>56</v>
      </c>
      <c r="E57" t="inlineStr">
        <is>
          <t>Linked List + Stack + Queue Problem 6</t>
        </is>
      </c>
      <c r="F57" t="inlineStr">
        <is>
          <t>linked-list-stack-queue-problem-6</t>
        </is>
      </c>
      <c r="G57" t="inlineStr">
        <is>
          <t>CodeStudio</t>
        </is>
      </c>
      <c r="H57" t="inlineStr">
        <is>
          <t>Easy</t>
        </is>
      </c>
      <c r="I57" t="inlineStr">
        <is>
          <t>Pending</t>
        </is>
      </c>
      <c r="J57" t="inlineStr"/>
      <c r="K57" t="inlineStr"/>
      <c r="L57" t="inlineStr">
        <is>
          <t>Progress_Tracker/Week_3/56_linked-list-stack-queue-problem-6.cpp</t>
        </is>
      </c>
      <c r="M57">
        <f>HYPERLINK("https://github.com/RK-Ghosh/DSA-Striver-Tracker/blob/master/Progress_Tracker/Week_3/56_linked-list-stack-queue-problem-6.cpp", "Open on GitHub")</f>
        <v/>
      </c>
      <c r="N57" t="inlineStr"/>
      <c r="O57" t="inlineStr"/>
      <c r="P57" t="inlineStr"/>
    </row>
    <row r="58">
      <c r="A58" t="inlineStr">
        <is>
          <t>Week 3</t>
        </is>
      </c>
      <c r="B58" t="n">
        <v>3</v>
      </c>
      <c r="C58" t="inlineStr">
        <is>
          <t>Linked List + Stack + Queue</t>
        </is>
      </c>
      <c r="D58" t="n">
        <v>57</v>
      </c>
      <c r="E58" t="inlineStr">
        <is>
          <t>Linked List + Stack + Queue Problem 7</t>
        </is>
      </c>
      <c r="F58" t="inlineStr">
        <is>
          <t>linked-list-stack-queue-problem-7</t>
        </is>
      </c>
      <c r="G58" t="inlineStr">
        <is>
          <t>LeetCode</t>
        </is>
      </c>
      <c r="H58" t="inlineStr">
        <is>
          <t>Easy</t>
        </is>
      </c>
      <c r="I58" t="inlineStr">
        <is>
          <t>Pending</t>
        </is>
      </c>
      <c r="J58" t="inlineStr"/>
      <c r="K58" t="inlineStr"/>
      <c r="L58" t="inlineStr">
        <is>
          <t>Progress_Tracker/Week_3/57_linked-list-stack-queue-problem-7.cpp</t>
        </is>
      </c>
      <c r="M58">
        <f>HYPERLINK("https://github.com/RK-Ghosh/DSA-Striver-Tracker/blob/master/Progress_Tracker/Week_3/57_linked-list-stack-queue-problem-7.cpp", "Open on GitHub")</f>
        <v/>
      </c>
      <c r="N58" t="inlineStr"/>
      <c r="O58" t="inlineStr"/>
      <c r="P58" t="inlineStr"/>
    </row>
    <row r="59">
      <c r="A59" t="inlineStr">
        <is>
          <t>Week 3</t>
        </is>
      </c>
      <c r="B59" t="n">
        <v>3</v>
      </c>
      <c r="C59" t="inlineStr">
        <is>
          <t>Linked List + Stack + Queue</t>
        </is>
      </c>
      <c r="D59" t="n">
        <v>58</v>
      </c>
      <c r="E59" t="inlineStr">
        <is>
          <t>Linked List + Stack + Queue Problem 8</t>
        </is>
      </c>
      <c r="F59" t="inlineStr">
        <is>
          <t>linked-list-stack-queue-problem-8</t>
        </is>
      </c>
      <c r="G59" t="inlineStr">
        <is>
          <t>GeeksforGeeks</t>
        </is>
      </c>
      <c r="H59" t="inlineStr">
        <is>
          <t>Medium</t>
        </is>
      </c>
      <c r="I59" t="inlineStr">
        <is>
          <t>Pending</t>
        </is>
      </c>
      <c r="J59" t="inlineStr"/>
      <c r="K59" t="inlineStr"/>
      <c r="L59" t="inlineStr">
        <is>
          <t>Progress_Tracker/Week_3/58_linked-list-stack-queue-problem-8.cpp</t>
        </is>
      </c>
      <c r="M59">
        <f>HYPERLINK("https://github.com/RK-Ghosh/DSA-Striver-Tracker/blob/master/Progress_Tracker/Week_3/58_linked-list-stack-queue-problem-8.cpp", "Open on GitHub")</f>
        <v/>
      </c>
      <c r="N59" t="inlineStr"/>
      <c r="O59" t="inlineStr"/>
      <c r="P59" t="inlineStr"/>
    </row>
    <row r="60">
      <c r="A60" t="inlineStr">
        <is>
          <t>Week 3</t>
        </is>
      </c>
      <c r="B60" t="n">
        <v>3</v>
      </c>
      <c r="C60" t="inlineStr">
        <is>
          <t>Linked List + Stack + Queue</t>
        </is>
      </c>
      <c r="D60" t="n">
        <v>59</v>
      </c>
      <c r="E60" t="inlineStr">
        <is>
          <t>Linked List + Stack + Queue Problem 9</t>
        </is>
      </c>
      <c r="F60" t="inlineStr">
        <is>
          <t>linked-list-stack-queue-problem-9</t>
        </is>
      </c>
      <c r="G60" t="inlineStr">
        <is>
          <t>CodeStudio</t>
        </is>
      </c>
      <c r="H60" t="inlineStr">
        <is>
          <t>Medium</t>
        </is>
      </c>
      <c r="I60" t="inlineStr">
        <is>
          <t>Pending</t>
        </is>
      </c>
      <c r="J60" t="inlineStr"/>
      <c r="K60" t="inlineStr"/>
      <c r="L60" t="inlineStr">
        <is>
          <t>Progress_Tracker/Week_3/59_linked-list-stack-queue-problem-9.cpp</t>
        </is>
      </c>
      <c r="M60">
        <f>HYPERLINK("https://github.com/RK-Ghosh/DSA-Striver-Tracker/blob/master/Progress_Tracker/Week_3/59_linked-list-stack-queue-problem-9.cpp", "Open on GitHub")</f>
        <v/>
      </c>
      <c r="N60" t="inlineStr"/>
      <c r="O60" t="inlineStr"/>
      <c r="P60" t="inlineStr"/>
    </row>
    <row r="61">
      <c r="A61" t="inlineStr">
        <is>
          <t>Week 3</t>
        </is>
      </c>
      <c r="B61" t="n">
        <v>3</v>
      </c>
      <c r="C61" t="inlineStr">
        <is>
          <t>Linked List + Stack + Queue</t>
        </is>
      </c>
      <c r="D61" t="n">
        <v>60</v>
      </c>
      <c r="E61" t="inlineStr">
        <is>
          <t>Linked List + Stack + Queue Problem 10</t>
        </is>
      </c>
      <c r="F61" t="inlineStr">
        <is>
          <t>linked-list-stack-queue-problem-10</t>
        </is>
      </c>
      <c r="G61" t="inlineStr">
        <is>
          <t>LeetCode</t>
        </is>
      </c>
      <c r="H61" t="inlineStr">
        <is>
          <t>Hard</t>
        </is>
      </c>
      <c r="I61" t="inlineStr">
        <is>
          <t>Pending</t>
        </is>
      </c>
      <c r="J61" t="inlineStr"/>
      <c r="K61" t="inlineStr"/>
      <c r="L61" t="inlineStr">
        <is>
          <t>Progress_Tracker/Week_3/60_linked-list-stack-queue-problem-10.cpp</t>
        </is>
      </c>
      <c r="M61">
        <f>HYPERLINK("https://github.com/RK-Ghosh/DSA-Striver-Tracker/blob/master/Progress_Tracker/Week_3/60_linked-list-stack-queue-problem-10.cpp", "Open on GitHub")</f>
        <v/>
      </c>
      <c r="N61" t="inlineStr"/>
      <c r="O61" t="inlineStr"/>
      <c r="P61" t="inlineStr"/>
    </row>
    <row r="62">
      <c r="A62" t="inlineStr">
        <is>
          <t>Week 3</t>
        </is>
      </c>
      <c r="B62" t="n">
        <v>3</v>
      </c>
      <c r="C62" t="inlineStr">
        <is>
          <t>Linked List + Stack + Queue</t>
        </is>
      </c>
      <c r="D62" t="n">
        <v>61</v>
      </c>
      <c r="E62" t="inlineStr">
        <is>
          <t>Linked List + Stack + Queue Problem 11</t>
        </is>
      </c>
      <c r="F62" t="inlineStr">
        <is>
          <t>linked-list-stack-queue-problem-11</t>
        </is>
      </c>
      <c r="G62" t="inlineStr">
        <is>
          <t>GeeksforGeeks</t>
        </is>
      </c>
      <c r="H62" t="inlineStr">
        <is>
          <t>Easy</t>
        </is>
      </c>
      <c r="I62" t="inlineStr">
        <is>
          <t>Pending</t>
        </is>
      </c>
      <c r="J62" t="inlineStr"/>
      <c r="K62" t="inlineStr"/>
      <c r="L62" t="inlineStr">
        <is>
          <t>Progress_Tracker/Week_3/61_linked-list-stack-queue-problem-11.cpp</t>
        </is>
      </c>
      <c r="M62">
        <f>HYPERLINK("https://github.com/RK-Ghosh/DSA-Striver-Tracker/blob/master/Progress_Tracker/Week_3/61_linked-list-stack-queue-problem-11.cpp", "Open on GitHub")</f>
        <v/>
      </c>
      <c r="N62" t="inlineStr"/>
      <c r="O62" t="inlineStr"/>
      <c r="P62" t="inlineStr"/>
    </row>
    <row r="63">
      <c r="A63" t="inlineStr">
        <is>
          <t>Week 3</t>
        </is>
      </c>
      <c r="B63" t="n">
        <v>3</v>
      </c>
      <c r="C63" t="inlineStr">
        <is>
          <t>Linked List + Stack + Queue</t>
        </is>
      </c>
      <c r="D63" t="n">
        <v>62</v>
      </c>
      <c r="E63" t="inlineStr">
        <is>
          <t>Linked List + Stack + Queue Problem 12</t>
        </is>
      </c>
      <c r="F63" t="inlineStr">
        <is>
          <t>linked-list-stack-queue-problem-12</t>
        </is>
      </c>
      <c r="G63" t="inlineStr">
        <is>
          <t>CodeStudio</t>
        </is>
      </c>
      <c r="H63" t="inlineStr">
        <is>
          <t>Easy</t>
        </is>
      </c>
      <c r="I63" t="inlineStr">
        <is>
          <t>Pending</t>
        </is>
      </c>
      <c r="J63" t="inlineStr"/>
      <c r="K63" t="inlineStr"/>
      <c r="L63" t="inlineStr">
        <is>
          <t>Progress_Tracker/Week_3/62_linked-list-stack-queue-problem-12.cpp</t>
        </is>
      </c>
      <c r="M63">
        <f>HYPERLINK("https://github.com/RK-Ghosh/DSA-Striver-Tracker/blob/master/Progress_Tracker/Week_3/62_linked-list-stack-queue-problem-12.cpp", "Open on GitHub")</f>
        <v/>
      </c>
      <c r="N63" t="inlineStr"/>
      <c r="O63" t="inlineStr"/>
      <c r="P63" t="inlineStr"/>
    </row>
    <row r="64">
      <c r="A64" t="inlineStr">
        <is>
          <t>Week 3</t>
        </is>
      </c>
      <c r="B64" t="n">
        <v>3</v>
      </c>
      <c r="C64" t="inlineStr">
        <is>
          <t>Linked List + Stack + Queue</t>
        </is>
      </c>
      <c r="D64" t="n">
        <v>63</v>
      </c>
      <c r="E64" t="inlineStr">
        <is>
          <t>Linked List + Stack + Queue Problem 13</t>
        </is>
      </c>
      <c r="F64" t="inlineStr">
        <is>
          <t>linked-list-stack-queue-problem-13</t>
        </is>
      </c>
      <c r="G64" t="inlineStr">
        <is>
          <t>LeetCode</t>
        </is>
      </c>
      <c r="H64" t="inlineStr">
        <is>
          <t>Medium</t>
        </is>
      </c>
      <c r="I64" t="inlineStr">
        <is>
          <t>Pending</t>
        </is>
      </c>
      <c r="J64" t="inlineStr"/>
      <c r="K64" t="inlineStr"/>
      <c r="L64" t="inlineStr">
        <is>
          <t>Progress_Tracker/Week_3/63_linked-list-stack-queue-problem-13.cpp</t>
        </is>
      </c>
      <c r="M64">
        <f>HYPERLINK("https://github.com/RK-Ghosh/DSA-Striver-Tracker/blob/master/Progress_Tracker/Week_3/63_linked-list-stack-queue-problem-13.cpp", "Open on GitHub")</f>
        <v/>
      </c>
      <c r="N64" t="inlineStr"/>
      <c r="O64" t="inlineStr"/>
      <c r="P64" t="inlineStr"/>
    </row>
    <row r="65">
      <c r="A65" t="inlineStr">
        <is>
          <t>Week 3</t>
        </is>
      </c>
      <c r="B65" t="n">
        <v>3</v>
      </c>
      <c r="C65" t="inlineStr">
        <is>
          <t>Linked List + Stack + Queue</t>
        </is>
      </c>
      <c r="D65" t="n">
        <v>64</v>
      </c>
      <c r="E65" t="inlineStr">
        <is>
          <t>Linked List + Stack + Queue Problem 14</t>
        </is>
      </c>
      <c r="F65" t="inlineStr">
        <is>
          <t>linked-list-stack-queue-problem-14</t>
        </is>
      </c>
      <c r="G65" t="inlineStr">
        <is>
          <t>GeeksforGeeks</t>
        </is>
      </c>
      <c r="H65" t="inlineStr">
        <is>
          <t>Medium</t>
        </is>
      </c>
      <c r="I65" t="inlineStr">
        <is>
          <t>Pending</t>
        </is>
      </c>
      <c r="J65" t="inlineStr"/>
      <c r="K65" t="inlineStr"/>
      <c r="L65" t="inlineStr">
        <is>
          <t>Progress_Tracker/Week_3/64_linked-list-stack-queue-problem-14.cpp</t>
        </is>
      </c>
      <c r="M65">
        <f>HYPERLINK("https://github.com/RK-Ghosh/DSA-Striver-Tracker/blob/master/Progress_Tracker/Week_3/64_linked-list-stack-queue-problem-14.cpp", "Open on GitHub")</f>
        <v/>
      </c>
      <c r="N65" t="inlineStr"/>
      <c r="O65" t="inlineStr"/>
      <c r="P65" t="inlineStr"/>
    </row>
    <row r="66">
      <c r="A66" t="inlineStr">
        <is>
          <t>Week 3</t>
        </is>
      </c>
      <c r="B66" t="n">
        <v>3</v>
      </c>
      <c r="C66" t="inlineStr">
        <is>
          <t>Linked List + Stack + Queue</t>
        </is>
      </c>
      <c r="D66" t="n">
        <v>65</v>
      </c>
      <c r="E66" t="inlineStr">
        <is>
          <t>Linked List + Stack + Queue Problem 15</t>
        </is>
      </c>
      <c r="F66" t="inlineStr">
        <is>
          <t>linked-list-stack-queue-problem-15</t>
        </is>
      </c>
      <c r="G66" t="inlineStr">
        <is>
          <t>CodeStudio</t>
        </is>
      </c>
      <c r="H66" t="inlineStr">
        <is>
          <t>Hard</t>
        </is>
      </c>
      <c r="I66" t="inlineStr">
        <is>
          <t>Pending</t>
        </is>
      </c>
      <c r="J66" t="inlineStr"/>
      <c r="K66" t="inlineStr"/>
      <c r="L66" t="inlineStr">
        <is>
          <t>Progress_Tracker/Week_3/65_linked-list-stack-queue-problem-15.cpp</t>
        </is>
      </c>
      <c r="M66">
        <f>HYPERLINK("https://github.com/RK-Ghosh/DSA-Striver-Tracker/blob/master/Progress_Tracker/Week_3/65_linked-list-stack-queue-problem-15.cpp", "Open on GitHub")</f>
        <v/>
      </c>
      <c r="N66" t="inlineStr"/>
      <c r="O66" t="inlineStr"/>
      <c r="P66" t="inlineStr"/>
    </row>
    <row r="67">
      <c r="A67" t="inlineStr">
        <is>
          <t>Week 3</t>
        </is>
      </c>
      <c r="B67" t="n">
        <v>3</v>
      </c>
      <c r="C67" t="inlineStr">
        <is>
          <t>Linked List + Stack + Queue</t>
        </is>
      </c>
      <c r="D67" t="n">
        <v>66</v>
      </c>
      <c r="E67" t="inlineStr">
        <is>
          <t>Linked List + Stack + Queue Problem 16</t>
        </is>
      </c>
      <c r="F67" t="inlineStr">
        <is>
          <t>linked-list-stack-queue-problem-16</t>
        </is>
      </c>
      <c r="G67" t="inlineStr">
        <is>
          <t>LeetCode</t>
        </is>
      </c>
      <c r="H67" t="inlineStr">
        <is>
          <t>Easy</t>
        </is>
      </c>
      <c r="I67" t="inlineStr">
        <is>
          <t>Pending</t>
        </is>
      </c>
      <c r="J67" t="inlineStr"/>
      <c r="K67" t="inlineStr"/>
      <c r="L67" t="inlineStr">
        <is>
          <t>Progress_Tracker/Week_3/66_linked-list-stack-queue-problem-16.cpp</t>
        </is>
      </c>
      <c r="M67">
        <f>HYPERLINK("https://github.com/RK-Ghosh/DSA-Striver-Tracker/blob/master/Progress_Tracker/Week_3/66_linked-list-stack-queue-problem-16.cpp", "Open on GitHub")</f>
        <v/>
      </c>
      <c r="N67" t="inlineStr"/>
      <c r="O67" t="inlineStr"/>
      <c r="P67" t="inlineStr"/>
    </row>
    <row r="68">
      <c r="A68" t="inlineStr">
        <is>
          <t>Week 3</t>
        </is>
      </c>
      <c r="B68" t="n">
        <v>3</v>
      </c>
      <c r="C68" t="inlineStr">
        <is>
          <t>Linked List + Stack + Queue</t>
        </is>
      </c>
      <c r="D68" t="n">
        <v>67</v>
      </c>
      <c r="E68" t="inlineStr">
        <is>
          <t>Linked List + Stack + Queue Problem 17</t>
        </is>
      </c>
      <c r="F68" t="inlineStr">
        <is>
          <t>linked-list-stack-queue-problem-17</t>
        </is>
      </c>
      <c r="G68" t="inlineStr">
        <is>
          <t>GeeksforGeeks</t>
        </is>
      </c>
      <c r="H68" t="inlineStr">
        <is>
          <t>Easy</t>
        </is>
      </c>
      <c r="I68" t="inlineStr">
        <is>
          <t>Pending</t>
        </is>
      </c>
      <c r="J68" t="inlineStr"/>
      <c r="K68" t="inlineStr"/>
      <c r="L68" t="inlineStr">
        <is>
          <t>Progress_Tracker/Week_3/67_linked-list-stack-queue-problem-17.cpp</t>
        </is>
      </c>
      <c r="M68">
        <f>HYPERLINK("https://github.com/RK-Ghosh/DSA-Striver-Tracker/blob/master/Progress_Tracker/Week_3/67_linked-list-stack-queue-problem-17.cpp", "Open on GitHub")</f>
        <v/>
      </c>
      <c r="N68" t="inlineStr"/>
      <c r="O68" t="inlineStr"/>
      <c r="P68" t="inlineStr"/>
    </row>
    <row r="69">
      <c r="A69" t="inlineStr">
        <is>
          <t>Week 3</t>
        </is>
      </c>
      <c r="B69" t="n">
        <v>3</v>
      </c>
      <c r="C69" t="inlineStr">
        <is>
          <t>Linked List + Stack + Queue</t>
        </is>
      </c>
      <c r="D69" t="n">
        <v>68</v>
      </c>
      <c r="E69" t="inlineStr">
        <is>
          <t>Linked List + Stack + Queue Problem 18</t>
        </is>
      </c>
      <c r="F69" t="inlineStr">
        <is>
          <t>linked-list-stack-queue-problem-18</t>
        </is>
      </c>
      <c r="G69" t="inlineStr">
        <is>
          <t>CodeStudio</t>
        </is>
      </c>
      <c r="H69" t="inlineStr">
        <is>
          <t>Medium</t>
        </is>
      </c>
      <c r="I69" t="inlineStr">
        <is>
          <t>Pending</t>
        </is>
      </c>
      <c r="J69" t="inlineStr"/>
      <c r="K69" t="inlineStr"/>
      <c r="L69" t="inlineStr">
        <is>
          <t>Progress_Tracker/Week_3/68_linked-list-stack-queue-problem-18.cpp</t>
        </is>
      </c>
      <c r="M69">
        <f>HYPERLINK("https://github.com/RK-Ghosh/DSA-Striver-Tracker/blob/master/Progress_Tracker/Week_3/68_linked-list-stack-queue-problem-18.cpp", "Open on GitHub")</f>
        <v/>
      </c>
      <c r="N69" t="inlineStr"/>
      <c r="O69" t="inlineStr"/>
      <c r="P69" t="inlineStr"/>
    </row>
    <row r="70">
      <c r="A70" t="inlineStr">
        <is>
          <t>Week 3</t>
        </is>
      </c>
      <c r="B70" t="n">
        <v>3</v>
      </c>
      <c r="C70" t="inlineStr">
        <is>
          <t>Linked List + Stack + Queue</t>
        </is>
      </c>
      <c r="D70" t="n">
        <v>69</v>
      </c>
      <c r="E70" t="inlineStr">
        <is>
          <t>Linked List + Stack + Queue Problem 19</t>
        </is>
      </c>
      <c r="F70" t="inlineStr">
        <is>
          <t>linked-list-stack-queue-problem-19</t>
        </is>
      </c>
      <c r="G70" t="inlineStr">
        <is>
          <t>LeetCode</t>
        </is>
      </c>
      <c r="H70" t="inlineStr">
        <is>
          <t>Medium</t>
        </is>
      </c>
      <c r="I70" t="inlineStr">
        <is>
          <t>Pending</t>
        </is>
      </c>
      <c r="J70" t="inlineStr"/>
      <c r="K70" t="inlineStr"/>
      <c r="L70" t="inlineStr">
        <is>
          <t>Progress_Tracker/Week_3/69_linked-list-stack-queue-problem-19.cpp</t>
        </is>
      </c>
      <c r="M70">
        <f>HYPERLINK("https://github.com/RK-Ghosh/DSA-Striver-Tracker/blob/master/Progress_Tracker/Week_3/69_linked-list-stack-queue-problem-19.cpp", "Open on GitHub")</f>
        <v/>
      </c>
      <c r="N70" t="inlineStr"/>
      <c r="O70" t="inlineStr"/>
      <c r="P70" t="inlineStr"/>
    </row>
    <row r="71">
      <c r="A71" t="inlineStr">
        <is>
          <t>Week 3</t>
        </is>
      </c>
      <c r="B71" t="n">
        <v>3</v>
      </c>
      <c r="C71" t="inlineStr">
        <is>
          <t>Linked List + Stack + Queue</t>
        </is>
      </c>
      <c r="D71" t="n">
        <v>70</v>
      </c>
      <c r="E71" t="inlineStr">
        <is>
          <t>Linked List + Stack + Queue Problem 20</t>
        </is>
      </c>
      <c r="F71" t="inlineStr">
        <is>
          <t>linked-list-stack-queue-problem-20</t>
        </is>
      </c>
      <c r="G71" t="inlineStr">
        <is>
          <t>GeeksforGeeks</t>
        </is>
      </c>
      <c r="H71" t="inlineStr">
        <is>
          <t>Hard</t>
        </is>
      </c>
      <c r="I71" t="inlineStr">
        <is>
          <t>Pending</t>
        </is>
      </c>
      <c r="J71" t="inlineStr"/>
      <c r="K71" t="inlineStr"/>
      <c r="L71" t="inlineStr">
        <is>
          <t>Progress_Tracker/Week_3/70_linked-list-stack-queue-problem-20.cpp</t>
        </is>
      </c>
      <c r="M71">
        <f>HYPERLINK("https://github.com/RK-Ghosh/DSA-Striver-Tracker/blob/master/Progress_Tracker/Week_3/70_linked-list-stack-queue-problem-20.cpp", "Open on GitHub")</f>
        <v/>
      </c>
      <c r="N71" t="inlineStr"/>
      <c r="O71" t="inlineStr"/>
      <c r="P71" t="inlineStr"/>
    </row>
    <row r="72">
      <c r="A72" t="inlineStr">
        <is>
          <t>Week 3</t>
        </is>
      </c>
      <c r="B72" t="n">
        <v>3</v>
      </c>
      <c r="C72" t="inlineStr">
        <is>
          <t>Linked List + Stack + Queue</t>
        </is>
      </c>
      <c r="D72" t="n">
        <v>71</v>
      </c>
      <c r="E72" t="inlineStr">
        <is>
          <t>Linked List + Stack + Queue Problem 21</t>
        </is>
      </c>
      <c r="F72" t="inlineStr">
        <is>
          <t>linked-list-stack-queue-problem-21</t>
        </is>
      </c>
      <c r="G72" t="inlineStr">
        <is>
          <t>CodeStudio</t>
        </is>
      </c>
      <c r="H72" t="inlineStr">
        <is>
          <t>Easy</t>
        </is>
      </c>
      <c r="I72" t="inlineStr">
        <is>
          <t>Pending</t>
        </is>
      </c>
      <c r="J72" t="inlineStr"/>
      <c r="K72" t="inlineStr"/>
      <c r="L72" t="inlineStr">
        <is>
          <t>Progress_Tracker/Week_3/71_linked-list-stack-queue-problem-21.cpp</t>
        </is>
      </c>
      <c r="M72">
        <f>HYPERLINK("https://github.com/RK-Ghosh/DSA-Striver-Tracker/blob/master/Progress_Tracker/Week_3/71_linked-list-stack-queue-problem-21.cpp", "Open on GitHub")</f>
        <v/>
      </c>
      <c r="N72" t="inlineStr"/>
      <c r="O72" t="inlineStr"/>
      <c r="P72" t="inlineStr"/>
    </row>
    <row r="73">
      <c r="A73" t="inlineStr">
        <is>
          <t>Week 3</t>
        </is>
      </c>
      <c r="B73" t="n">
        <v>3</v>
      </c>
      <c r="C73" t="inlineStr">
        <is>
          <t>Linked List + Stack + Queue</t>
        </is>
      </c>
      <c r="D73" t="n">
        <v>72</v>
      </c>
      <c r="E73" t="inlineStr">
        <is>
          <t>Linked List + Stack + Queue Problem 22</t>
        </is>
      </c>
      <c r="F73" t="inlineStr">
        <is>
          <t>linked-list-stack-queue-problem-22</t>
        </is>
      </c>
      <c r="G73" t="inlineStr">
        <is>
          <t>LeetCode</t>
        </is>
      </c>
      <c r="H73" t="inlineStr">
        <is>
          <t>Easy</t>
        </is>
      </c>
      <c r="I73" t="inlineStr">
        <is>
          <t>Pending</t>
        </is>
      </c>
      <c r="J73" t="inlineStr"/>
      <c r="K73" t="inlineStr"/>
      <c r="L73" t="inlineStr">
        <is>
          <t>Progress_Tracker/Week_3/72_linked-list-stack-queue-problem-22.cpp</t>
        </is>
      </c>
      <c r="M73">
        <f>HYPERLINK("https://github.com/RK-Ghosh/DSA-Striver-Tracker/blob/master/Progress_Tracker/Week_3/72_linked-list-stack-queue-problem-22.cpp", "Open on GitHub")</f>
        <v/>
      </c>
      <c r="N73" t="inlineStr"/>
      <c r="O73" t="inlineStr"/>
      <c r="P73" t="inlineStr"/>
    </row>
    <row r="74">
      <c r="A74" t="inlineStr">
        <is>
          <t>Week 3</t>
        </is>
      </c>
      <c r="B74" t="n">
        <v>3</v>
      </c>
      <c r="C74" t="inlineStr">
        <is>
          <t>Linked List + Stack + Queue</t>
        </is>
      </c>
      <c r="D74" t="n">
        <v>73</v>
      </c>
      <c r="E74" t="inlineStr">
        <is>
          <t>Linked List + Stack + Queue Problem 23</t>
        </is>
      </c>
      <c r="F74" t="inlineStr">
        <is>
          <t>linked-list-stack-queue-problem-23</t>
        </is>
      </c>
      <c r="G74" t="inlineStr">
        <is>
          <t>GeeksforGeeks</t>
        </is>
      </c>
      <c r="H74" t="inlineStr">
        <is>
          <t>Medium</t>
        </is>
      </c>
      <c r="I74" t="inlineStr">
        <is>
          <t>Pending</t>
        </is>
      </c>
      <c r="J74" t="inlineStr"/>
      <c r="K74" t="inlineStr"/>
      <c r="L74" t="inlineStr">
        <is>
          <t>Progress_Tracker/Week_3/73_linked-list-stack-queue-problem-23.cpp</t>
        </is>
      </c>
      <c r="M74">
        <f>HYPERLINK("https://github.com/RK-Ghosh/DSA-Striver-Tracker/blob/master/Progress_Tracker/Week_3/73_linked-list-stack-queue-problem-23.cpp", "Open on GitHub")</f>
        <v/>
      </c>
      <c r="N74" t="inlineStr"/>
      <c r="O74" t="inlineStr"/>
      <c r="P74" t="inlineStr"/>
    </row>
    <row r="75">
      <c r="A75" t="inlineStr">
        <is>
          <t>Week 3</t>
        </is>
      </c>
      <c r="B75" t="n">
        <v>3</v>
      </c>
      <c r="C75" t="inlineStr">
        <is>
          <t>Linked List + Stack + Queue</t>
        </is>
      </c>
      <c r="D75" t="n">
        <v>74</v>
      </c>
      <c r="E75" t="inlineStr">
        <is>
          <t>Linked List + Stack + Queue Problem 24</t>
        </is>
      </c>
      <c r="F75" t="inlineStr">
        <is>
          <t>linked-list-stack-queue-problem-24</t>
        </is>
      </c>
      <c r="G75" t="inlineStr">
        <is>
          <t>CodeStudio</t>
        </is>
      </c>
      <c r="H75" t="inlineStr">
        <is>
          <t>Medium</t>
        </is>
      </c>
      <c r="I75" t="inlineStr">
        <is>
          <t>Pending</t>
        </is>
      </c>
      <c r="J75" t="inlineStr"/>
      <c r="K75" t="inlineStr"/>
      <c r="L75" t="inlineStr">
        <is>
          <t>Progress_Tracker/Week_3/74_linked-list-stack-queue-problem-24.cpp</t>
        </is>
      </c>
      <c r="M75">
        <f>HYPERLINK("https://github.com/RK-Ghosh/DSA-Striver-Tracker/blob/master/Progress_Tracker/Week_3/74_linked-list-stack-queue-problem-24.cpp", "Open on GitHub")</f>
        <v/>
      </c>
      <c r="N75" t="inlineStr"/>
      <c r="O75" t="inlineStr"/>
      <c r="P75" t="inlineStr"/>
    </row>
    <row r="76">
      <c r="A76" t="inlineStr">
        <is>
          <t>Week 3</t>
        </is>
      </c>
      <c r="B76" t="n">
        <v>3</v>
      </c>
      <c r="C76" t="inlineStr">
        <is>
          <t>Linked List + Stack + Queue</t>
        </is>
      </c>
      <c r="D76" t="n">
        <v>75</v>
      </c>
      <c r="E76" t="inlineStr">
        <is>
          <t>Linked List + Stack + Queue Problem 25</t>
        </is>
      </c>
      <c r="F76" t="inlineStr">
        <is>
          <t>linked-list-stack-queue-problem-25</t>
        </is>
      </c>
      <c r="G76" t="inlineStr">
        <is>
          <t>LeetCode</t>
        </is>
      </c>
      <c r="H76" t="inlineStr">
        <is>
          <t>Hard</t>
        </is>
      </c>
      <c r="I76" t="inlineStr">
        <is>
          <t>Pending</t>
        </is>
      </c>
      <c r="J76" t="inlineStr"/>
      <c r="K76" t="inlineStr"/>
      <c r="L76" t="inlineStr">
        <is>
          <t>Progress_Tracker/Week_3/75_linked-list-stack-queue-problem-25.cpp</t>
        </is>
      </c>
      <c r="M76">
        <f>HYPERLINK("https://github.com/RK-Ghosh/DSA-Striver-Tracker/blob/master/Progress_Tracker/Week_3/75_linked-list-stack-queue-problem-25.cpp", "Open on GitHub")</f>
        <v/>
      </c>
      <c r="N76" t="inlineStr"/>
      <c r="O76" t="inlineStr"/>
      <c r="P76" t="inlineStr"/>
    </row>
    <row r="77">
      <c r="A77" t="inlineStr">
        <is>
          <t>Week 4</t>
        </is>
      </c>
      <c r="B77" t="n">
        <v>4</v>
      </c>
      <c r="C77" t="inlineStr">
        <is>
          <t>Trees + Binary Search Trees</t>
        </is>
      </c>
      <c r="D77" t="n">
        <v>76</v>
      </c>
      <c r="E77" t="inlineStr">
        <is>
          <t>Trees + Binary Search Trees Problem 1</t>
        </is>
      </c>
      <c r="F77" t="inlineStr">
        <is>
          <t>trees-binary-search-trees-problem-1</t>
        </is>
      </c>
      <c r="G77" t="inlineStr">
        <is>
          <t>LeetCode</t>
        </is>
      </c>
      <c r="H77" t="inlineStr">
        <is>
          <t>Easy</t>
        </is>
      </c>
      <c r="I77" t="inlineStr">
        <is>
          <t>Pending</t>
        </is>
      </c>
      <c r="J77" t="inlineStr"/>
      <c r="K77" t="inlineStr"/>
      <c r="L77" t="inlineStr">
        <is>
          <t>Progress_Tracker/Week_4/76_trees-binary-search-trees-problem-1.cpp</t>
        </is>
      </c>
      <c r="M77">
        <f>HYPERLINK("https://github.com/RK-Ghosh/DSA-Striver-Tracker/blob/master/Progress_Tracker/Week_4/76_trees-binary-search-trees-problem-1.cpp", "Open on GitHub")</f>
        <v/>
      </c>
      <c r="N77" t="inlineStr"/>
      <c r="O77" t="inlineStr"/>
      <c r="P77" t="inlineStr"/>
    </row>
    <row r="78">
      <c r="A78" t="inlineStr">
        <is>
          <t>Week 4</t>
        </is>
      </c>
      <c r="B78" t="n">
        <v>4</v>
      </c>
      <c r="C78" t="inlineStr">
        <is>
          <t>Trees + Binary Search Trees</t>
        </is>
      </c>
      <c r="D78" t="n">
        <v>77</v>
      </c>
      <c r="E78" t="inlineStr">
        <is>
          <t>Trees + Binary Search Trees Problem 2</t>
        </is>
      </c>
      <c r="F78" t="inlineStr">
        <is>
          <t>trees-binary-search-trees-problem-2</t>
        </is>
      </c>
      <c r="G78" t="inlineStr">
        <is>
          <t>GeeksforGeeks</t>
        </is>
      </c>
      <c r="H78" t="inlineStr">
        <is>
          <t>Easy</t>
        </is>
      </c>
      <c r="I78" t="inlineStr">
        <is>
          <t>Pending</t>
        </is>
      </c>
      <c r="J78" t="inlineStr"/>
      <c r="K78" t="inlineStr"/>
      <c r="L78" t="inlineStr">
        <is>
          <t>Progress_Tracker/Week_4/77_trees-binary-search-trees-problem-2.cpp</t>
        </is>
      </c>
      <c r="M78">
        <f>HYPERLINK("https://github.com/RK-Ghosh/DSA-Striver-Tracker/blob/master/Progress_Tracker/Week_4/77_trees-binary-search-trees-problem-2.cpp", "Open on GitHub")</f>
        <v/>
      </c>
      <c r="N78" t="inlineStr"/>
      <c r="O78" t="inlineStr"/>
      <c r="P78" t="inlineStr"/>
    </row>
    <row r="79">
      <c r="A79" t="inlineStr">
        <is>
          <t>Week 4</t>
        </is>
      </c>
      <c r="B79" t="n">
        <v>4</v>
      </c>
      <c r="C79" t="inlineStr">
        <is>
          <t>Trees + Binary Search Trees</t>
        </is>
      </c>
      <c r="D79" t="n">
        <v>78</v>
      </c>
      <c r="E79" t="inlineStr">
        <is>
          <t>Trees + Binary Search Trees Problem 3</t>
        </is>
      </c>
      <c r="F79" t="inlineStr">
        <is>
          <t>trees-binary-search-trees-problem-3</t>
        </is>
      </c>
      <c r="G79" t="inlineStr">
        <is>
          <t>CodeStudio</t>
        </is>
      </c>
      <c r="H79" t="inlineStr">
        <is>
          <t>Medium</t>
        </is>
      </c>
      <c r="I79" t="inlineStr">
        <is>
          <t>Pending</t>
        </is>
      </c>
      <c r="J79" t="inlineStr"/>
      <c r="K79" t="inlineStr"/>
      <c r="L79" t="inlineStr">
        <is>
          <t>Progress_Tracker/Week_4/78_trees-binary-search-trees-problem-3.cpp</t>
        </is>
      </c>
      <c r="M79">
        <f>HYPERLINK("https://github.com/RK-Ghosh/DSA-Striver-Tracker/blob/master/Progress_Tracker/Week_4/78_trees-binary-search-trees-problem-3.cpp", "Open on GitHub")</f>
        <v/>
      </c>
      <c r="N79" t="inlineStr"/>
      <c r="O79" t="inlineStr"/>
      <c r="P79" t="inlineStr"/>
    </row>
    <row r="80">
      <c r="A80" t="inlineStr">
        <is>
          <t>Week 4</t>
        </is>
      </c>
      <c r="B80" t="n">
        <v>4</v>
      </c>
      <c r="C80" t="inlineStr">
        <is>
          <t>Trees + Binary Search Trees</t>
        </is>
      </c>
      <c r="D80" t="n">
        <v>79</v>
      </c>
      <c r="E80" t="inlineStr">
        <is>
          <t>Trees + Binary Search Trees Problem 4</t>
        </is>
      </c>
      <c r="F80" t="inlineStr">
        <is>
          <t>trees-binary-search-trees-problem-4</t>
        </is>
      </c>
      <c r="G80" t="inlineStr">
        <is>
          <t>LeetCode</t>
        </is>
      </c>
      <c r="H80" t="inlineStr">
        <is>
          <t>Medium</t>
        </is>
      </c>
      <c r="I80" t="inlineStr">
        <is>
          <t>Pending</t>
        </is>
      </c>
      <c r="J80" t="inlineStr"/>
      <c r="K80" t="inlineStr"/>
      <c r="L80" t="inlineStr">
        <is>
          <t>Progress_Tracker/Week_4/79_trees-binary-search-trees-problem-4.cpp</t>
        </is>
      </c>
      <c r="M80">
        <f>HYPERLINK("https://github.com/RK-Ghosh/DSA-Striver-Tracker/blob/master/Progress_Tracker/Week_4/79_trees-binary-search-trees-problem-4.cpp", "Open on GitHub")</f>
        <v/>
      </c>
      <c r="N80" t="inlineStr"/>
      <c r="O80" t="inlineStr"/>
      <c r="P80" t="inlineStr"/>
    </row>
    <row r="81">
      <c r="A81" t="inlineStr">
        <is>
          <t>Week 4</t>
        </is>
      </c>
      <c r="B81" t="n">
        <v>4</v>
      </c>
      <c r="C81" t="inlineStr">
        <is>
          <t>Trees + Binary Search Trees</t>
        </is>
      </c>
      <c r="D81" t="n">
        <v>80</v>
      </c>
      <c r="E81" t="inlineStr">
        <is>
          <t>Trees + Binary Search Trees Problem 5</t>
        </is>
      </c>
      <c r="F81" t="inlineStr">
        <is>
          <t>trees-binary-search-trees-problem-5</t>
        </is>
      </c>
      <c r="G81" t="inlineStr">
        <is>
          <t>GeeksforGeeks</t>
        </is>
      </c>
      <c r="H81" t="inlineStr">
        <is>
          <t>Hard</t>
        </is>
      </c>
      <c r="I81" t="inlineStr">
        <is>
          <t>Pending</t>
        </is>
      </c>
      <c r="J81" t="inlineStr"/>
      <c r="K81" t="inlineStr"/>
      <c r="L81" t="inlineStr">
        <is>
          <t>Progress_Tracker/Week_4/80_trees-binary-search-trees-problem-5.cpp</t>
        </is>
      </c>
      <c r="M81">
        <f>HYPERLINK("https://github.com/RK-Ghosh/DSA-Striver-Tracker/blob/master/Progress_Tracker/Week_4/80_trees-binary-search-trees-problem-5.cpp", "Open on GitHub")</f>
        <v/>
      </c>
      <c r="N81" t="inlineStr"/>
      <c r="O81" t="inlineStr"/>
      <c r="P81" t="inlineStr"/>
    </row>
    <row r="82">
      <c r="A82" t="inlineStr">
        <is>
          <t>Week 4</t>
        </is>
      </c>
      <c r="B82" t="n">
        <v>4</v>
      </c>
      <c r="C82" t="inlineStr">
        <is>
          <t>Trees + Binary Search Trees</t>
        </is>
      </c>
      <c r="D82" t="n">
        <v>81</v>
      </c>
      <c r="E82" t="inlineStr">
        <is>
          <t>Trees + Binary Search Trees Problem 6</t>
        </is>
      </c>
      <c r="F82" t="inlineStr">
        <is>
          <t>trees-binary-search-trees-problem-6</t>
        </is>
      </c>
      <c r="G82" t="inlineStr">
        <is>
          <t>CodeStudio</t>
        </is>
      </c>
      <c r="H82" t="inlineStr">
        <is>
          <t>Easy</t>
        </is>
      </c>
      <c r="I82" t="inlineStr">
        <is>
          <t>Pending</t>
        </is>
      </c>
      <c r="J82" t="inlineStr"/>
      <c r="K82" t="inlineStr"/>
      <c r="L82" t="inlineStr">
        <is>
          <t>Progress_Tracker/Week_4/81_trees-binary-search-trees-problem-6.cpp</t>
        </is>
      </c>
      <c r="M82">
        <f>HYPERLINK("https://github.com/RK-Ghosh/DSA-Striver-Tracker/blob/master/Progress_Tracker/Week_4/81_trees-binary-search-trees-problem-6.cpp", "Open on GitHub")</f>
        <v/>
      </c>
      <c r="N82" t="inlineStr"/>
      <c r="O82" t="inlineStr"/>
      <c r="P82" t="inlineStr"/>
    </row>
    <row r="83">
      <c r="A83" t="inlineStr">
        <is>
          <t>Week 4</t>
        </is>
      </c>
      <c r="B83" t="n">
        <v>4</v>
      </c>
      <c r="C83" t="inlineStr">
        <is>
          <t>Trees + Binary Search Trees</t>
        </is>
      </c>
      <c r="D83" t="n">
        <v>82</v>
      </c>
      <c r="E83" t="inlineStr">
        <is>
          <t>Trees + Binary Search Trees Problem 7</t>
        </is>
      </c>
      <c r="F83" t="inlineStr">
        <is>
          <t>trees-binary-search-trees-problem-7</t>
        </is>
      </c>
      <c r="G83" t="inlineStr">
        <is>
          <t>LeetCode</t>
        </is>
      </c>
      <c r="H83" t="inlineStr">
        <is>
          <t>Easy</t>
        </is>
      </c>
      <c r="I83" t="inlineStr">
        <is>
          <t>Pending</t>
        </is>
      </c>
      <c r="J83" t="inlineStr"/>
      <c r="K83" t="inlineStr"/>
      <c r="L83" t="inlineStr">
        <is>
          <t>Progress_Tracker/Week_4/82_trees-binary-search-trees-problem-7.cpp</t>
        </is>
      </c>
      <c r="M83">
        <f>HYPERLINK("https://github.com/RK-Ghosh/DSA-Striver-Tracker/blob/master/Progress_Tracker/Week_4/82_trees-binary-search-trees-problem-7.cpp", "Open on GitHub")</f>
        <v/>
      </c>
      <c r="N83" t="inlineStr"/>
      <c r="O83" t="inlineStr"/>
      <c r="P83" t="inlineStr"/>
    </row>
    <row r="84">
      <c r="A84" t="inlineStr">
        <is>
          <t>Week 4</t>
        </is>
      </c>
      <c r="B84" t="n">
        <v>4</v>
      </c>
      <c r="C84" t="inlineStr">
        <is>
          <t>Trees + Binary Search Trees</t>
        </is>
      </c>
      <c r="D84" t="n">
        <v>83</v>
      </c>
      <c r="E84" t="inlineStr">
        <is>
          <t>Trees + Binary Search Trees Problem 8</t>
        </is>
      </c>
      <c r="F84" t="inlineStr">
        <is>
          <t>trees-binary-search-trees-problem-8</t>
        </is>
      </c>
      <c r="G84" t="inlineStr">
        <is>
          <t>GeeksforGeeks</t>
        </is>
      </c>
      <c r="H84" t="inlineStr">
        <is>
          <t>Medium</t>
        </is>
      </c>
      <c r="I84" t="inlineStr">
        <is>
          <t>Pending</t>
        </is>
      </c>
      <c r="J84" t="inlineStr"/>
      <c r="K84" t="inlineStr"/>
      <c r="L84" t="inlineStr">
        <is>
          <t>Progress_Tracker/Week_4/83_trees-binary-search-trees-problem-8.cpp</t>
        </is>
      </c>
      <c r="M84">
        <f>HYPERLINK("https://github.com/RK-Ghosh/DSA-Striver-Tracker/blob/master/Progress_Tracker/Week_4/83_trees-binary-search-trees-problem-8.cpp", "Open on GitHub")</f>
        <v/>
      </c>
      <c r="N84" t="inlineStr"/>
      <c r="O84" t="inlineStr"/>
      <c r="P84" t="inlineStr"/>
    </row>
    <row r="85">
      <c r="A85" t="inlineStr">
        <is>
          <t>Week 4</t>
        </is>
      </c>
      <c r="B85" t="n">
        <v>4</v>
      </c>
      <c r="C85" t="inlineStr">
        <is>
          <t>Trees + Binary Search Trees</t>
        </is>
      </c>
      <c r="D85" t="n">
        <v>84</v>
      </c>
      <c r="E85" t="inlineStr">
        <is>
          <t>Trees + Binary Search Trees Problem 9</t>
        </is>
      </c>
      <c r="F85" t="inlineStr">
        <is>
          <t>trees-binary-search-trees-problem-9</t>
        </is>
      </c>
      <c r="G85" t="inlineStr">
        <is>
          <t>CodeStudio</t>
        </is>
      </c>
      <c r="H85" t="inlineStr">
        <is>
          <t>Medium</t>
        </is>
      </c>
      <c r="I85" t="inlineStr">
        <is>
          <t>Pending</t>
        </is>
      </c>
      <c r="J85" t="inlineStr"/>
      <c r="K85" t="inlineStr"/>
      <c r="L85" t="inlineStr">
        <is>
          <t>Progress_Tracker/Week_4/84_trees-binary-search-trees-problem-9.cpp</t>
        </is>
      </c>
      <c r="M85">
        <f>HYPERLINK("https://github.com/RK-Ghosh/DSA-Striver-Tracker/blob/master/Progress_Tracker/Week_4/84_trees-binary-search-trees-problem-9.cpp", "Open on GitHub")</f>
        <v/>
      </c>
      <c r="N85" t="inlineStr"/>
      <c r="O85" t="inlineStr"/>
      <c r="P85" t="inlineStr"/>
    </row>
    <row r="86">
      <c r="A86" t="inlineStr">
        <is>
          <t>Week 4</t>
        </is>
      </c>
      <c r="B86" t="n">
        <v>4</v>
      </c>
      <c r="C86" t="inlineStr">
        <is>
          <t>Trees + Binary Search Trees</t>
        </is>
      </c>
      <c r="D86" t="n">
        <v>85</v>
      </c>
      <c r="E86" t="inlineStr">
        <is>
          <t>Trees + Binary Search Trees Problem 10</t>
        </is>
      </c>
      <c r="F86" t="inlineStr">
        <is>
          <t>trees-binary-search-trees-problem-10</t>
        </is>
      </c>
      <c r="G86" t="inlineStr">
        <is>
          <t>LeetCode</t>
        </is>
      </c>
      <c r="H86" t="inlineStr">
        <is>
          <t>Hard</t>
        </is>
      </c>
      <c r="I86" t="inlineStr">
        <is>
          <t>Pending</t>
        </is>
      </c>
      <c r="J86" t="inlineStr"/>
      <c r="K86" t="inlineStr"/>
      <c r="L86" t="inlineStr">
        <is>
          <t>Progress_Tracker/Week_4/85_trees-binary-search-trees-problem-10.cpp</t>
        </is>
      </c>
      <c r="M86">
        <f>HYPERLINK("https://github.com/RK-Ghosh/DSA-Striver-Tracker/blob/master/Progress_Tracker/Week_4/85_trees-binary-search-trees-problem-10.cpp", "Open on GitHub")</f>
        <v/>
      </c>
      <c r="N86" t="inlineStr"/>
      <c r="O86" t="inlineStr"/>
      <c r="P86" t="inlineStr"/>
    </row>
    <row r="87">
      <c r="A87" t="inlineStr">
        <is>
          <t>Week 4</t>
        </is>
      </c>
      <c r="B87" t="n">
        <v>4</v>
      </c>
      <c r="C87" t="inlineStr">
        <is>
          <t>Trees + Binary Search Trees</t>
        </is>
      </c>
      <c r="D87" t="n">
        <v>86</v>
      </c>
      <c r="E87" t="inlineStr">
        <is>
          <t>Trees + Binary Search Trees Problem 11</t>
        </is>
      </c>
      <c r="F87" t="inlineStr">
        <is>
          <t>trees-binary-search-trees-problem-11</t>
        </is>
      </c>
      <c r="G87" t="inlineStr">
        <is>
          <t>GeeksforGeeks</t>
        </is>
      </c>
      <c r="H87" t="inlineStr">
        <is>
          <t>Easy</t>
        </is>
      </c>
      <c r="I87" t="inlineStr">
        <is>
          <t>Pending</t>
        </is>
      </c>
      <c r="J87" t="inlineStr"/>
      <c r="K87" t="inlineStr"/>
      <c r="L87" t="inlineStr">
        <is>
          <t>Progress_Tracker/Week_4/86_trees-binary-search-trees-problem-11.cpp</t>
        </is>
      </c>
      <c r="M87">
        <f>HYPERLINK("https://github.com/RK-Ghosh/DSA-Striver-Tracker/blob/master/Progress_Tracker/Week_4/86_trees-binary-search-trees-problem-11.cpp", "Open on GitHub")</f>
        <v/>
      </c>
      <c r="N87" t="inlineStr"/>
      <c r="O87" t="inlineStr"/>
      <c r="P87" t="inlineStr"/>
    </row>
    <row r="88">
      <c r="A88" t="inlineStr">
        <is>
          <t>Week 4</t>
        </is>
      </c>
      <c r="B88" t="n">
        <v>4</v>
      </c>
      <c r="C88" t="inlineStr">
        <is>
          <t>Trees + Binary Search Trees</t>
        </is>
      </c>
      <c r="D88" t="n">
        <v>87</v>
      </c>
      <c r="E88" t="inlineStr">
        <is>
          <t>Trees + Binary Search Trees Problem 12</t>
        </is>
      </c>
      <c r="F88" t="inlineStr">
        <is>
          <t>trees-binary-search-trees-problem-12</t>
        </is>
      </c>
      <c r="G88" t="inlineStr">
        <is>
          <t>CodeStudio</t>
        </is>
      </c>
      <c r="H88" t="inlineStr">
        <is>
          <t>Easy</t>
        </is>
      </c>
      <c r="I88" t="inlineStr">
        <is>
          <t>Pending</t>
        </is>
      </c>
      <c r="J88" t="inlineStr"/>
      <c r="K88" t="inlineStr"/>
      <c r="L88" t="inlineStr">
        <is>
          <t>Progress_Tracker/Week_4/87_trees-binary-search-trees-problem-12.cpp</t>
        </is>
      </c>
      <c r="M88">
        <f>HYPERLINK("https://github.com/RK-Ghosh/DSA-Striver-Tracker/blob/master/Progress_Tracker/Week_4/87_trees-binary-search-trees-problem-12.cpp", "Open on GitHub")</f>
        <v/>
      </c>
      <c r="N88" t="inlineStr"/>
      <c r="O88" t="inlineStr"/>
      <c r="P88" t="inlineStr"/>
    </row>
    <row r="89">
      <c r="A89" t="inlineStr">
        <is>
          <t>Week 4</t>
        </is>
      </c>
      <c r="B89" t="n">
        <v>4</v>
      </c>
      <c r="C89" t="inlineStr">
        <is>
          <t>Trees + Binary Search Trees</t>
        </is>
      </c>
      <c r="D89" t="n">
        <v>88</v>
      </c>
      <c r="E89" t="inlineStr">
        <is>
          <t>Trees + Binary Search Trees Problem 13</t>
        </is>
      </c>
      <c r="F89" t="inlineStr">
        <is>
          <t>trees-binary-search-trees-problem-13</t>
        </is>
      </c>
      <c r="G89" t="inlineStr">
        <is>
          <t>LeetCode</t>
        </is>
      </c>
      <c r="H89" t="inlineStr">
        <is>
          <t>Medium</t>
        </is>
      </c>
      <c r="I89" t="inlineStr">
        <is>
          <t>Pending</t>
        </is>
      </c>
      <c r="J89" t="inlineStr"/>
      <c r="K89" t="inlineStr"/>
      <c r="L89" t="inlineStr">
        <is>
          <t>Progress_Tracker/Week_4/88_trees-binary-search-trees-problem-13.cpp</t>
        </is>
      </c>
      <c r="M89">
        <f>HYPERLINK("https://github.com/RK-Ghosh/DSA-Striver-Tracker/blob/master/Progress_Tracker/Week_4/88_trees-binary-search-trees-problem-13.cpp", "Open on GitHub")</f>
        <v/>
      </c>
      <c r="N89" t="inlineStr"/>
      <c r="O89" t="inlineStr"/>
      <c r="P89" t="inlineStr"/>
    </row>
    <row r="90">
      <c r="A90" t="inlineStr">
        <is>
          <t>Week 4</t>
        </is>
      </c>
      <c r="B90" t="n">
        <v>4</v>
      </c>
      <c r="C90" t="inlineStr">
        <is>
          <t>Trees + Binary Search Trees</t>
        </is>
      </c>
      <c r="D90" t="n">
        <v>89</v>
      </c>
      <c r="E90" t="inlineStr">
        <is>
          <t>Trees + Binary Search Trees Problem 14</t>
        </is>
      </c>
      <c r="F90" t="inlineStr">
        <is>
          <t>trees-binary-search-trees-problem-14</t>
        </is>
      </c>
      <c r="G90" t="inlineStr">
        <is>
          <t>GeeksforGeeks</t>
        </is>
      </c>
      <c r="H90" t="inlineStr">
        <is>
          <t>Medium</t>
        </is>
      </c>
      <c r="I90" t="inlineStr">
        <is>
          <t>Pending</t>
        </is>
      </c>
      <c r="J90" t="inlineStr"/>
      <c r="K90" t="inlineStr"/>
      <c r="L90" t="inlineStr">
        <is>
          <t>Progress_Tracker/Week_4/89_trees-binary-search-trees-problem-14.cpp</t>
        </is>
      </c>
      <c r="M90">
        <f>HYPERLINK("https://github.com/RK-Ghosh/DSA-Striver-Tracker/blob/master/Progress_Tracker/Week_4/89_trees-binary-search-trees-problem-14.cpp", "Open on GitHub")</f>
        <v/>
      </c>
      <c r="N90" t="inlineStr"/>
      <c r="O90" t="inlineStr"/>
      <c r="P90" t="inlineStr"/>
    </row>
    <row r="91">
      <c r="A91" t="inlineStr">
        <is>
          <t>Week 4</t>
        </is>
      </c>
      <c r="B91" t="n">
        <v>4</v>
      </c>
      <c r="C91" t="inlineStr">
        <is>
          <t>Trees + Binary Search Trees</t>
        </is>
      </c>
      <c r="D91" t="n">
        <v>90</v>
      </c>
      <c r="E91" t="inlineStr">
        <is>
          <t>Trees + Binary Search Trees Problem 15</t>
        </is>
      </c>
      <c r="F91" t="inlineStr">
        <is>
          <t>trees-binary-search-trees-problem-15</t>
        </is>
      </c>
      <c r="G91" t="inlineStr">
        <is>
          <t>CodeStudio</t>
        </is>
      </c>
      <c r="H91" t="inlineStr">
        <is>
          <t>Hard</t>
        </is>
      </c>
      <c r="I91" t="inlineStr">
        <is>
          <t>Pending</t>
        </is>
      </c>
      <c r="J91" t="inlineStr"/>
      <c r="K91" t="inlineStr"/>
      <c r="L91" t="inlineStr">
        <is>
          <t>Progress_Tracker/Week_4/90_trees-binary-search-trees-problem-15.cpp</t>
        </is>
      </c>
      <c r="M91">
        <f>HYPERLINK("https://github.com/RK-Ghosh/DSA-Striver-Tracker/blob/master/Progress_Tracker/Week_4/90_trees-binary-search-trees-problem-15.cpp", "Open on GitHub")</f>
        <v/>
      </c>
      <c r="N91" t="inlineStr"/>
      <c r="O91" t="inlineStr"/>
      <c r="P91" t="inlineStr"/>
    </row>
    <row r="92">
      <c r="A92" t="inlineStr">
        <is>
          <t>Week 4</t>
        </is>
      </c>
      <c r="B92" t="n">
        <v>4</v>
      </c>
      <c r="C92" t="inlineStr">
        <is>
          <t>Trees + Binary Search Trees</t>
        </is>
      </c>
      <c r="D92" t="n">
        <v>91</v>
      </c>
      <c r="E92" t="inlineStr">
        <is>
          <t>Trees + Binary Search Trees Problem 16</t>
        </is>
      </c>
      <c r="F92" t="inlineStr">
        <is>
          <t>trees-binary-search-trees-problem-16</t>
        </is>
      </c>
      <c r="G92" t="inlineStr">
        <is>
          <t>LeetCode</t>
        </is>
      </c>
      <c r="H92" t="inlineStr">
        <is>
          <t>Easy</t>
        </is>
      </c>
      <c r="I92" t="inlineStr">
        <is>
          <t>Pending</t>
        </is>
      </c>
      <c r="J92" t="inlineStr"/>
      <c r="K92" t="inlineStr"/>
      <c r="L92" t="inlineStr">
        <is>
          <t>Progress_Tracker/Week_4/91_trees-binary-search-trees-problem-16.cpp</t>
        </is>
      </c>
      <c r="M92">
        <f>HYPERLINK("https://github.com/RK-Ghosh/DSA-Striver-Tracker/blob/master/Progress_Tracker/Week_4/91_trees-binary-search-trees-problem-16.cpp", "Open on GitHub")</f>
        <v/>
      </c>
      <c r="N92" t="inlineStr"/>
      <c r="O92" t="inlineStr"/>
      <c r="P92" t="inlineStr"/>
    </row>
    <row r="93">
      <c r="A93" t="inlineStr">
        <is>
          <t>Week 4</t>
        </is>
      </c>
      <c r="B93" t="n">
        <v>4</v>
      </c>
      <c r="C93" t="inlineStr">
        <is>
          <t>Trees + Binary Search Trees</t>
        </is>
      </c>
      <c r="D93" t="n">
        <v>92</v>
      </c>
      <c r="E93" t="inlineStr">
        <is>
          <t>Trees + Binary Search Trees Problem 17</t>
        </is>
      </c>
      <c r="F93" t="inlineStr">
        <is>
          <t>trees-binary-search-trees-problem-17</t>
        </is>
      </c>
      <c r="G93" t="inlineStr">
        <is>
          <t>GeeksforGeeks</t>
        </is>
      </c>
      <c r="H93" t="inlineStr">
        <is>
          <t>Easy</t>
        </is>
      </c>
      <c r="I93" t="inlineStr">
        <is>
          <t>Pending</t>
        </is>
      </c>
      <c r="J93" t="inlineStr"/>
      <c r="K93" t="inlineStr"/>
      <c r="L93" t="inlineStr">
        <is>
          <t>Progress_Tracker/Week_4/92_trees-binary-search-trees-problem-17.cpp</t>
        </is>
      </c>
      <c r="M93">
        <f>HYPERLINK("https://github.com/RK-Ghosh/DSA-Striver-Tracker/blob/master/Progress_Tracker/Week_4/92_trees-binary-search-trees-problem-17.cpp", "Open on GitHub")</f>
        <v/>
      </c>
      <c r="N93" t="inlineStr"/>
      <c r="O93" t="inlineStr"/>
      <c r="P93" t="inlineStr"/>
    </row>
    <row r="94">
      <c r="A94" t="inlineStr">
        <is>
          <t>Week 4</t>
        </is>
      </c>
      <c r="B94" t="n">
        <v>4</v>
      </c>
      <c r="C94" t="inlineStr">
        <is>
          <t>Trees + Binary Search Trees</t>
        </is>
      </c>
      <c r="D94" t="n">
        <v>93</v>
      </c>
      <c r="E94" t="inlineStr">
        <is>
          <t>Trees + Binary Search Trees Problem 18</t>
        </is>
      </c>
      <c r="F94" t="inlineStr">
        <is>
          <t>trees-binary-search-trees-problem-18</t>
        </is>
      </c>
      <c r="G94" t="inlineStr">
        <is>
          <t>CodeStudio</t>
        </is>
      </c>
      <c r="H94" t="inlineStr">
        <is>
          <t>Medium</t>
        </is>
      </c>
      <c r="I94" t="inlineStr">
        <is>
          <t>Pending</t>
        </is>
      </c>
      <c r="J94" t="inlineStr"/>
      <c r="K94" t="inlineStr"/>
      <c r="L94" t="inlineStr">
        <is>
          <t>Progress_Tracker/Week_4/93_trees-binary-search-trees-problem-18.cpp</t>
        </is>
      </c>
      <c r="M94">
        <f>HYPERLINK("https://github.com/RK-Ghosh/DSA-Striver-Tracker/blob/master/Progress_Tracker/Week_4/93_trees-binary-search-trees-problem-18.cpp", "Open on GitHub")</f>
        <v/>
      </c>
      <c r="N94" t="inlineStr"/>
      <c r="O94" t="inlineStr"/>
      <c r="P94" t="inlineStr"/>
    </row>
    <row r="95">
      <c r="A95" t="inlineStr">
        <is>
          <t>Week 4</t>
        </is>
      </c>
      <c r="B95" t="n">
        <v>4</v>
      </c>
      <c r="C95" t="inlineStr">
        <is>
          <t>Trees + Binary Search Trees</t>
        </is>
      </c>
      <c r="D95" t="n">
        <v>94</v>
      </c>
      <c r="E95" t="inlineStr">
        <is>
          <t>Trees + Binary Search Trees Problem 19</t>
        </is>
      </c>
      <c r="F95" t="inlineStr">
        <is>
          <t>trees-binary-search-trees-problem-19</t>
        </is>
      </c>
      <c r="G95" t="inlineStr">
        <is>
          <t>LeetCode</t>
        </is>
      </c>
      <c r="H95" t="inlineStr">
        <is>
          <t>Medium</t>
        </is>
      </c>
      <c r="I95" t="inlineStr">
        <is>
          <t>Pending</t>
        </is>
      </c>
      <c r="J95" t="inlineStr"/>
      <c r="K95" t="inlineStr"/>
      <c r="L95" t="inlineStr">
        <is>
          <t>Progress_Tracker/Week_4/94_trees-binary-search-trees-problem-19.cpp</t>
        </is>
      </c>
      <c r="M95">
        <f>HYPERLINK("https://github.com/RK-Ghosh/DSA-Striver-Tracker/blob/master/Progress_Tracker/Week_4/94_trees-binary-search-trees-problem-19.cpp", "Open on GitHub")</f>
        <v/>
      </c>
      <c r="N95" t="inlineStr"/>
      <c r="O95" t="inlineStr"/>
      <c r="P95" t="inlineStr"/>
    </row>
    <row r="96">
      <c r="A96" t="inlineStr">
        <is>
          <t>Week 4</t>
        </is>
      </c>
      <c r="B96" t="n">
        <v>4</v>
      </c>
      <c r="C96" t="inlineStr">
        <is>
          <t>Trees + Binary Search Trees</t>
        </is>
      </c>
      <c r="D96" t="n">
        <v>95</v>
      </c>
      <c r="E96" t="inlineStr">
        <is>
          <t>Trees + Binary Search Trees Problem 20</t>
        </is>
      </c>
      <c r="F96" t="inlineStr">
        <is>
          <t>trees-binary-search-trees-problem-20</t>
        </is>
      </c>
      <c r="G96" t="inlineStr">
        <is>
          <t>GeeksforGeeks</t>
        </is>
      </c>
      <c r="H96" t="inlineStr">
        <is>
          <t>Hard</t>
        </is>
      </c>
      <c r="I96" t="inlineStr">
        <is>
          <t>Pending</t>
        </is>
      </c>
      <c r="J96" t="inlineStr"/>
      <c r="K96" t="inlineStr"/>
      <c r="L96" t="inlineStr">
        <is>
          <t>Progress_Tracker/Week_4/95_trees-binary-search-trees-problem-20.cpp</t>
        </is>
      </c>
      <c r="M96">
        <f>HYPERLINK("https://github.com/RK-Ghosh/DSA-Striver-Tracker/blob/master/Progress_Tracker/Week_4/95_trees-binary-search-trees-problem-20.cpp", "Open on GitHub")</f>
        <v/>
      </c>
      <c r="N96" t="inlineStr"/>
      <c r="O96" t="inlineStr"/>
      <c r="P96" t="inlineStr"/>
    </row>
    <row r="97">
      <c r="A97" t="inlineStr">
        <is>
          <t>Week 4</t>
        </is>
      </c>
      <c r="B97" t="n">
        <v>4</v>
      </c>
      <c r="C97" t="inlineStr">
        <is>
          <t>Trees + Binary Search Trees</t>
        </is>
      </c>
      <c r="D97" t="n">
        <v>96</v>
      </c>
      <c r="E97" t="inlineStr">
        <is>
          <t>Trees + Binary Search Trees Problem 21</t>
        </is>
      </c>
      <c r="F97" t="inlineStr">
        <is>
          <t>trees-binary-search-trees-problem-21</t>
        </is>
      </c>
      <c r="G97" t="inlineStr">
        <is>
          <t>CodeStudio</t>
        </is>
      </c>
      <c r="H97" t="inlineStr">
        <is>
          <t>Easy</t>
        </is>
      </c>
      <c r="I97" t="inlineStr">
        <is>
          <t>Pending</t>
        </is>
      </c>
      <c r="J97" t="inlineStr"/>
      <c r="K97" t="inlineStr"/>
      <c r="L97" t="inlineStr">
        <is>
          <t>Progress_Tracker/Week_4/96_trees-binary-search-trees-problem-21.cpp</t>
        </is>
      </c>
      <c r="M97">
        <f>HYPERLINK("https://github.com/RK-Ghosh/DSA-Striver-Tracker/blob/master/Progress_Tracker/Week_4/96_trees-binary-search-trees-problem-21.cpp", "Open on GitHub")</f>
        <v/>
      </c>
      <c r="N97" t="inlineStr"/>
      <c r="O97" t="inlineStr"/>
      <c r="P97" t="inlineStr"/>
    </row>
    <row r="98">
      <c r="A98" t="inlineStr">
        <is>
          <t>Week 4</t>
        </is>
      </c>
      <c r="B98" t="n">
        <v>4</v>
      </c>
      <c r="C98" t="inlineStr">
        <is>
          <t>Trees + Binary Search Trees</t>
        </is>
      </c>
      <c r="D98" t="n">
        <v>97</v>
      </c>
      <c r="E98" t="inlineStr">
        <is>
          <t>Trees + Binary Search Trees Problem 22</t>
        </is>
      </c>
      <c r="F98" t="inlineStr">
        <is>
          <t>trees-binary-search-trees-problem-22</t>
        </is>
      </c>
      <c r="G98" t="inlineStr">
        <is>
          <t>LeetCode</t>
        </is>
      </c>
      <c r="H98" t="inlineStr">
        <is>
          <t>Easy</t>
        </is>
      </c>
      <c r="I98" t="inlineStr">
        <is>
          <t>Pending</t>
        </is>
      </c>
      <c r="J98" t="inlineStr"/>
      <c r="K98" t="inlineStr"/>
      <c r="L98" t="inlineStr">
        <is>
          <t>Progress_Tracker/Week_4/97_trees-binary-search-trees-problem-22.cpp</t>
        </is>
      </c>
      <c r="M98">
        <f>HYPERLINK("https://github.com/RK-Ghosh/DSA-Striver-Tracker/blob/master/Progress_Tracker/Week_4/97_trees-binary-search-trees-problem-22.cpp", "Open on GitHub")</f>
        <v/>
      </c>
      <c r="N98" t="inlineStr"/>
      <c r="O98" t="inlineStr"/>
      <c r="P98" t="inlineStr"/>
    </row>
    <row r="99">
      <c r="A99" t="inlineStr">
        <is>
          <t>Week 4</t>
        </is>
      </c>
      <c r="B99" t="n">
        <v>4</v>
      </c>
      <c r="C99" t="inlineStr">
        <is>
          <t>Trees + Binary Search Trees</t>
        </is>
      </c>
      <c r="D99" t="n">
        <v>98</v>
      </c>
      <c r="E99" t="inlineStr">
        <is>
          <t>Trees + Binary Search Trees Problem 23</t>
        </is>
      </c>
      <c r="F99" t="inlineStr">
        <is>
          <t>trees-binary-search-trees-problem-23</t>
        </is>
      </c>
      <c r="G99" t="inlineStr">
        <is>
          <t>GeeksforGeeks</t>
        </is>
      </c>
      <c r="H99" t="inlineStr">
        <is>
          <t>Medium</t>
        </is>
      </c>
      <c r="I99" t="inlineStr">
        <is>
          <t>Pending</t>
        </is>
      </c>
      <c r="J99" t="inlineStr"/>
      <c r="K99" t="inlineStr"/>
      <c r="L99" t="inlineStr">
        <is>
          <t>Progress_Tracker/Week_4/98_trees-binary-search-trees-problem-23.cpp</t>
        </is>
      </c>
      <c r="M99">
        <f>HYPERLINK("https://github.com/RK-Ghosh/DSA-Striver-Tracker/blob/master/Progress_Tracker/Week_4/98_trees-binary-search-trees-problem-23.cpp", "Open on GitHub")</f>
        <v/>
      </c>
      <c r="N99" t="inlineStr"/>
      <c r="O99" t="inlineStr"/>
      <c r="P99" t="inlineStr"/>
    </row>
    <row r="100">
      <c r="A100" t="inlineStr">
        <is>
          <t>Week 4</t>
        </is>
      </c>
      <c r="B100" t="n">
        <v>4</v>
      </c>
      <c r="C100" t="inlineStr">
        <is>
          <t>Trees + Binary Search Trees</t>
        </is>
      </c>
      <c r="D100" t="n">
        <v>99</v>
      </c>
      <c r="E100" t="inlineStr">
        <is>
          <t>Trees + Binary Search Trees Problem 24</t>
        </is>
      </c>
      <c r="F100" t="inlineStr">
        <is>
          <t>trees-binary-search-trees-problem-24</t>
        </is>
      </c>
      <c r="G100" t="inlineStr">
        <is>
          <t>CodeStudio</t>
        </is>
      </c>
      <c r="H100" t="inlineStr">
        <is>
          <t>Medium</t>
        </is>
      </c>
      <c r="I100" t="inlineStr">
        <is>
          <t>Pending</t>
        </is>
      </c>
      <c r="J100" t="inlineStr"/>
      <c r="K100" t="inlineStr"/>
      <c r="L100" t="inlineStr">
        <is>
          <t>Progress_Tracker/Week_4/99_trees-binary-search-trees-problem-24.cpp</t>
        </is>
      </c>
      <c r="M100">
        <f>HYPERLINK("https://github.com/RK-Ghosh/DSA-Striver-Tracker/blob/master/Progress_Tracker/Week_4/99_trees-binary-search-trees-problem-24.cpp", "Open on GitHub")</f>
        <v/>
      </c>
      <c r="N100" t="inlineStr"/>
      <c r="O100" t="inlineStr"/>
      <c r="P100" t="inlineStr"/>
    </row>
    <row r="101">
      <c r="A101" t="inlineStr">
        <is>
          <t>Week 4</t>
        </is>
      </c>
      <c r="B101" t="n">
        <v>4</v>
      </c>
      <c r="C101" t="inlineStr">
        <is>
          <t>Trees + Binary Search Trees</t>
        </is>
      </c>
      <c r="D101" t="n">
        <v>100</v>
      </c>
      <c r="E101" t="inlineStr">
        <is>
          <t>Trees + Binary Search Trees Problem 25</t>
        </is>
      </c>
      <c r="F101" t="inlineStr">
        <is>
          <t>trees-binary-search-trees-problem-25</t>
        </is>
      </c>
      <c r="G101" t="inlineStr">
        <is>
          <t>LeetCode</t>
        </is>
      </c>
      <c r="H101" t="inlineStr">
        <is>
          <t>Hard</t>
        </is>
      </c>
      <c r="I101" t="inlineStr">
        <is>
          <t>Pending</t>
        </is>
      </c>
      <c r="J101" t="inlineStr"/>
      <c r="K101" t="inlineStr"/>
      <c r="L101" t="inlineStr">
        <is>
          <t>Progress_Tracker/Week_4/100_trees-binary-search-trees-problem-25.cpp</t>
        </is>
      </c>
      <c r="M101">
        <f>HYPERLINK("https://github.com/RK-Ghosh/DSA-Striver-Tracker/blob/master/Progress_Tracker/Week_4/100_trees-binary-search-trees-problem-25.cpp", "Open on GitHub")</f>
        <v/>
      </c>
      <c r="N101" t="inlineStr"/>
      <c r="O101" t="inlineStr"/>
      <c r="P101" t="inlineStr"/>
    </row>
    <row r="102">
      <c r="A102" t="inlineStr">
        <is>
          <t>Week 5</t>
        </is>
      </c>
      <c r="B102" t="n">
        <v>5</v>
      </c>
      <c r="C102" t="inlineStr">
        <is>
          <t>Graphs + Heap + Hashing</t>
        </is>
      </c>
      <c r="D102" t="n">
        <v>101</v>
      </c>
      <c r="E102" t="inlineStr">
        <is>
          <t>Graphs + Heap + Hashing Problem 1</t>
        </is>
      </c>
      <c r="F102" t="inlineStr">
        <is>
          <t>graphs-heap-hashing-problem-1</t>
        </is>
      </c>
      <c r="G102" t="inlineStr">
        <is>
          <t>LeetCode</t>
        </is>
      </c>
      <c r="H102" t="inlineStr">
        <is>
          <t>Easy</t>
        </is>
      </c>
      <c r="I102" t="inlineStr">
        <is>
          <t>Pending</t>
        </is>
      </c>
      <c r="J102" t="inlineStr"/>
      <c r="K102" t="inlineStr"/>
      <c r="L102" t="inlineStr">
        <is>
          <t>Progress_Tracker/Week_5/101_graphs-heap-hashing-problem-1.cpp</t>
        </is>
      </c>
      <c r="M102">
        <f>HYPERLINK("https://github.com/RK-Ghosh/DSA-Striver-Tracker/blob/master/Progress_Tracker/Week_5/101_graphs-heap-hashing-problem-1.cpp", "Open on GitHub")</f>
        <v/>
      </c>
      <c r="N102" t="inlineStr"/>
      <c r="O102" t="inlineStr"/>
      <c r="P102" t="inlineStr"/>
    </row>
    <row r="103">
      <c r="A103" t="inlineStr">
        <is>
          <t>Week 5</t>
        </is>
      </c>
      <c r="B103" t="n">
        <v>5</v>
      </c>
      <c r="C103" t="inlineStr">
        <is>
          <t>Graphs + Heap + Hashing</t>
        </is>
      </c>
      <c r="D103" t="n">
        <v>102</v>
      </c>
      <c r="E103" t="inlineStr">
        <is>
          <t>Graphs + Heap + Hashing Problem 2</t>
        </is>
      </c>
      <c r="F103" t="inlineStr">
        <is>
          <t>graphs-heap-hashing-problem-2</t>
        </is>
      </c>
      <c r="G103" t="inlineStr">
        <is>
          <t>GeeksforGeeks</t>
        </is>
      </c>
      <c r="H103" t="inlineStr">
        <is>
          <t>Easy</t>
        </is>
      </c>
      <c r="I103" t="inlineStr">
        <is>
          <t>Pending</t>
        </is>
      </c>
      <c r="J103" t="inlineStr"/>
      <c r="K103" t="inlineStr"/>
      <c r="L103" t="inlineStr">
        <is>
          <t>Progress_Tracker/Week_5/102_graphs-heap-hashing-problem-2.cpp</t>
        </is>
      </c>
      <c r="M103">
        <f>HYPERLINK("https://github.com/RK-Ghosh/DSA-Striver-Tracker/blob/master/Progress_Tracker/Week_5/102_graphs-heap-hashing-problem-2.cpp", "Open on GitHub")</f>
        <v/>
      </c>
      <c r="N103" t="inlineStr"/>
      <c r="O103" t="inlineStr"/>
      <c r="P103" t="inlineStr"/>
    </row>
    <row r="104">
      <c r="A104" t="inlineStr">
        <is>
          <t>Week 5</t>
        </is>
      </c>
      <c r="B104" t="n">
        <v>5</v>
      </c>
      <c r="C104" t="inlineStr">
        <is>
          <t>Graphs + Heap + Hashing</t>
        </is>
      </c>
      <c r="D104" t="n">
        <v>103</v>
      </c>
      <c r="E104" t="inlineStr">
        <is>
          <t>Graphs + Heap + Hashing Problem 3</t>
        </is>
      </c>
      <c r="F104" t="inlineStr">
        <is>
          <t>graphs-heap-hashing-problem-3</t>
        </is>
      </c>
      <c r="G104" t="inlineStr">
        <is>
          <t>CodeStudio</t>
        </is>
      </c>
      <c r="H104" t="inlineStr">
        <is>
          <t>Medium</t>
        </is>
      </c>
      <c r="I104" t="inlineStr">
        <is>
          <t>Pending</t>
        </is>
      </c>
      <c r="J104" t="inlineStr"/>
      <c r="K104" t="inlineStr"/>
      <c r="L104" t="inlineStr">
        <is>
          <t>Progress_Tracker/Week_5/103_graphs-heap-hashing-problem-3.cpp</t>
        </is>
      </c>
      <c r="M104">
        <f>HYPERLINK("https://github.com/RK-Ghosh/DSA-Striver-Tracker/blob/master/Progress_Tracker/Week_5/103_graphs-heap-hashing-problem-3.cpp", "Open on GitHub")</f>
        <v/>
      </c>
      <c r="N104" t="inlineStr"/>
      <c r="O104" t="inlineStr"/>
      <c r="P104" t="inlineStr"/>
    </row>
    <row r="105">
      <c r="A105" t="inlineStr">
        <is>
          <t>Week 5</t>
        </is>
      </c>
      <c r="B105" t="n">
        <v>5</v>
      </c>
      <c r="C105" t="inlineStr">
        <is>
          <t>Graphs + Heap + Hashing</t>
        </is>
      </c>
      <c r="D105" t="n">
        <v>104</v>
      </c>
      <c r="E105" t="inlineStr">
        <is>
          <t>Graphs + Heap + Hashing Problem 4</t>
        </is>
      </c>
      <c r="F105" t="inlineStr">
        <is>
          <t>graphs-heap-hashing-problem-4</t>
        </is>
      </c>
      <c r="G105" t="inlineStr">
        <is>
          <t>LeetCode</t>
        </is>
      </c>
      <c r="H105" t="inlineStr">
        <is>
          <t>Medium</t>
        </is>
      </c>
      <c r="I105" t="inlineStr">
        <is>
          <t>Pending</t>
        </is>
      </c>
      <c r="J105" t="inlineStr"/>
      <c r="K105" t="inlineStr"/>
      <c r="L105" t="inlineStr">
        <is>
          <t>Progress_Tracker/Week_5/104_graphs-heap-hashing-problem-4.cpp</t>
        </is>
      </c>
      <c r="M105">
        <f>HYPERLINK("https://github.com/RK-Ghosh/DSA-Striver-Tracker/blob/master/Progress_Tracker/Week_5/104_graphs-heap-hashing-problem-4.cpp", "Open on GitHub")</f>
        <v/>
      </c>
      <c r="N105" t="inlineStr"/>
      <c r="O105" t="inlineStr"/>
      <c r="P105" t="inlineStr"/>
    </row>
    <row r="106">
      <c r="A106" t="inlineStr">
        <is>
          <t>Week 5</t>
        </is>
      </c>
      <c r="B106" t="n">
        <v>5</v>
      </c>
      <c r="C106" t="inlineStr">
        <is>
          <t>Graphs + Heap + Hashing</t>
        </is>
      </c>
      <c r="D106" t="n">
        <v>105</v>
      </c>
      <c r="E106" t="inlineStr">
        <is>
          <t>Graphs + Heap + Hashing Problem 5</t>
        </is>
      </c>
      <c r="F106" t="inlineStr">
        <is>
          <t>graphs-heap-hashing-problem-5</t>
        </is>
      </c>
      <c r="G106" t="inlineStr">
        <is>
          <t>GeeksforGeeks</t>
        </is>
      </c>
      <c r="H106" t="inlineStr">
        <is>
          <t>Hard</t>
        </is>
      </c>
      <c r="I106" t="inlineStr">
        <is>
          <t>Pending</t>
        </is>
      </c>
      <c r="J106" t="inlineStr"/>
      <c r="K106" t="inlineStr"/>
      <c r="L106" t="inlineStr">
        <is>
          <t>Progress_Tracker/Week_5/105_graphs-heap-hashing-problem-5.cpp</t>
        </is>
      </c>
      <c r="M106">
        <f>HYPERLINK("https://github.com/RK-Ghosh/DSA-Striver-Tracker/blob/master/Progress_Tracker/Week_5/105_graphs-heap-hashing-problem-5.cpp", "Open on GitHub")</f>
        <v/>
      </c>
      <c r="N106" t="inlineStr"/>
      <c r="O106" t="inlineStr"/>
      <c r="P106" t="inlineStr"/>
    </row>
    <row r="107">
      <c r="A107" t="inlineStr">
        <is>
          <t>Week 5</t>
        </is>
      </c>
      <c r="B107" t="n">
        <v>5</v>
      </c>
      <c r="C107" t="inlineStr">
        <is>
          <t>Graphs + Heap + Hashing</t>
        </is>
      </c>
      <c r="D107" t="n">
        <v>106</v>
      </c>
      <c r="E107" t="inlineStr">
        <is>
          <t>Graphs + Heap + Hashing Problem 6</t>
        </is>
      </c>
      <c r="F107" t="inlineStr">
        <is>
          <t>graphs-heap-hashing-problem-6</t>
        </is>
      </c>
      <c r="G107" t="inlineStr">
        <is>
          <t>CodeStudio</t>
        </is>
      </c>
      <c r="H107" t="inlineStr">
        <is>
          <t>Easy</t>
        </is>
      </c>
      <c r="I107" t="inlineStr">
        <is>
          <t>Pending</t>
        </is>
      </c>
      <c r="J107" t="inlineStr"/>
      <c r="K107" t="inlineStr"/>
      <c r="L107" t="inlineStr">
        <is>
          <t>Progress_Tracker/Week_5/106_graphs-heap-hashing-problem-6.cpp</t>
        </is>
      </c>
      <c r="M107">
        <f>HYPERLINK("https://github.com/RK-Ghosh/DSA-Striver-Tracker/blob/master/Progress_Tracker/Week_5/106_graphs-heap-hashing-problem-6.cpp", "Open on GitHub")</f>
        <v/>
      </c>
      <c r="N107" t="inlineStr"/>
      <c r="O107" t="inlineStr"/>
      <c r="P107" t="inlineStr"/>
    </row>
    <row r="108">
      <c r="A108" t="inlineStr">
        <is>
          <t>Week 5</t>
        </is>
      </c>
      <c r="B108" t="n">
        <v>5</v>
      </c>
      <c r="C108" t="inlineStr">
        <is>
          <t>Graphs + Heap + Hashing</t>
        </is>
      </c>
      <c r="D108" t="n">
        <v>107</v>
      </c>
      <c r="E108" t="inlineStr">
        <is>
          <t>Graphs + Heap + Hashing Problem 7</t>
        </is>
      </c>
      <c r="F108" t="inlineStr">
        <is>
          <t>graphs-heap-hashing-problem-7</t>
        </is>
      </c>
      <c r="G108" t="inlineStr">
        <is>
          <t>LeetCode</t>
        </is>
      </c>
      <c r="H108" t="inlineStr">
        <is>
          <t>Easy</t>
        </is>
      </c>
      <c r="I108" t="inlineStr">
        <is>
          <t>Pending</t>
        </is>
      </c>
      <c r="J108" t="inlineStr"/>
      <c r="K108" t="inlineStr"/>
      <c r="L108" t="inlineStr">
        <is>
          <t>Progress_Tracker/Week_5/107_graphs-heap-hashing-problem-7.cpp</t>
        </is>
      </c>
      <c r="M108">
        <f>HYPERLINK("https://github.com/RK-Ghosh/DSA-Striver-Tracker/blob/master/Progress_Tracker/Week_5/107_graphs-heap-hashing-problem-7.cpp", "Open on GitHub")</f>
        <v/>
      </c>
      <c r="N108" t="inlineStr"/>
      <c r="O108" t="inlineStr"/>
      <c r="P108" t="inlineStr"/>
    </row>
    <row r="109">
      <c r="A109" t="inlineStr">
        <is>
          <t>Week 5</t>
        </is>
      </c>
      <c r="B109" t="n">
        <v>5</v>
      </c>
      <c r="C109" t="inlineStr">
        <is>
          <t>Graphs + Heap + Hashing</t>
        </is>
      </c>
      <c r="D109" t="n">
        <v>108</v>
      </c>
      <c r="E109" t="inlineStr">
        <is>
          <t>Graphs + Heap + Hashing Problem 8</t>
        </is>
      </c>
      <c r="F109" t="inlineStr">
        <is>
          <t>graphs-heap-hashing-problem-8</t>
        </is>
      </c>
      <c r="G109" t="inlineStr">
        <is>
          <t>GeeksforGeeks</t>
        </is>
      </c>
      <c r="H109" t="inlineStr">
        <is>
          <t>Medium</t>
        </is>
      </c>
      <c r="I109" t="inlineStr">
        <is>
          <t>Pending</t>
        </is>
      </c>
      <c r="J109" t="inlineStr"/>
      <c r="K109" t="inlineStr"/>
      <c r="L109" t="inlineStr">
        <is>
          <t>Progress_Tracker/Week_5/108_graphs-heap-hashing-problem-8.cpp</t>
        </is>
      </c>
      <c r="M109">
        <f>HYPERLINK("https://github.com/RK-Ghosh/DSA-Striver-Tracker/blob/master/Progress_Tracker/Week_5/108_graphs-heap-hashing-problem-8.cpp", "Open on GitHub")</f>
        <v/>
      </c>
      <c r="N109" t="inlineStr"/>
      <c r="O109" t="inlineStr"/>
      <c r="P109" t="inlineStr"/>
    </row>
    <row r="110">
      <c r="A110" t="inlineStr">
        <is>
          <t>Week 5</t>
        </is>
      </c>
      <c r="B110" t="n">
        <v>5</v>
      </c>
      <c r="C110" t="inlineStr">
        <is>
          <t>Graphs + Heap + Hashing</t>
        </is>
      </c>
      <c r="D110" t="n">
        <v>109</v>
      </c>
      <c r="E110" t="inlineStr">
        <is>
          <t>Graphs + Heap + Hashing Problem 9</t>
        </is>
      </c>
      <c r="F110" t="inlineStr">
        <is>
          <t>graphs-heap-hashing-problem-9</t>
        </is>
      </c>
      <c r="G110" t="inlineStr">
        <is>
          <t>CodeStudio</t>
        </is>
      </c>
      <c r="H110" t="inlineStr">
        <is>
          <t>Medium</t>
        </is>
      </c>
      <c r="I110" t="inlineStr">
        <is>
          <t>Pending</t>
        </is>
      </c>
      <c r="J110" t="inlineStr"/>
      <c r="K110" t="inlineStr"/>
      <c r="L110" t="inlineStr">
        <is>
          <t>Progress_Tracker/Week_5/109_graphs-heap-hashing-problem-9.cpp</t>
        </is>
      </c>
      <c r="M110">
        <f>HYPERLINK("https://github.com/RK-Ghosh/DSA-Striver-Tracker/blob/master/Progress_Tracker/Week_5/109_graphs-heap-hashing-problem-9.cpp", "Open on GitHub")</f>
        <v/>
      </c>
      <c r="N110" t="inlineStr"/>
      <c r="O110" t="inlineStr"/>
      <c r="P110" t="inlineStr"/>
    </row>
    <row r="111">
      <c r="A111" t="inlineStr">
        <is>
          <t>Week 5</t>
        </is>
      </c>
      <c r="B111" t="n">
        <v>5</v>
      </c>
      <c r="C111" t="inlineStr">
        <is>
          <t>Graphs + Heap + Hashing</t>
        </is>
      </c>
      <c r="D111" t="n">
        <v>110</v>
      </c>
      <c r="E111" t="inlineStr">
        <is>
          <t>Graphs + Heap + Hashing Problem 10</t>
        </is>
      </c>
      <c r="F111" t="inlineStr">
        <is>
          <t>graphs-heap-hashing-problem-10</t>
        </is>
      </c>
      <c r="G111" t="inlineStr">
        <is>
          <t>LeetCode</t>
        </is>
      </c>
      <c r="H111" t="inlineStr">
        <is>
          <t>Hard</t>
        </is>
      </c>
      <c r="I111" t="inlineStr">
        <is>
          <t>Pending</t>
        </is>
      </c>
      <c r="J111" t="inlineStr"/>
      <c r="K111" t="inlineStr"/>
      <c r="L111" t="inlineStr">
        <is>
          <t>Progress_Tracker/Week_5/110_graphs-heap-hashing-problem-10.cpp</t>
        </is>
      </c>
      <c r="M111">
        <f>HYPERLINK("https://github.com/RK-Ghosh/DSA-Striver-Tracker/blob/master/Progress_Tracker/Week_5/110_graphs-heap-hashing-problem-10.cpp", "Open on GitHub")</f>
        <v/>
      </c>
      <c r="N111" t="inlineStr"/>
      <c r="O111" t="inlineStr"/>
      <c r="P111" t="inlineStr"/>
    </row>
    <row r="112">
      <c r="A112" t="inlineStr">
        <is>
          <t>Week 5</t>
        </is>
      </c>
      <c r="B112" t="n">
        <v>5</v>
      </c>
      <c r="C112" t="inlineStr">
        <is>
          <t>Graphs + Heap + Hashing</t>
        </is>
      </c>
      <c r="D112" t="n">
        <v>111</v>
      </c>
      <c r="E112" t="inlineStr">
        <is>
          <t>Graphs + Heap + Hashing Problem 11</t>
        </is>
      </c>
      <c r="F112" t="inlineStr">
        <is>
          <t>graphs-heap-hashing-problem-11</t>
        </is>
      </c>
      <c r="G112" t="inlineStr">
        <is>
          <t>GeeksforGeeks</t>
        </is>
      </c>
      <c r="H112" t="inlineStr">
        <is>
          <t>Easy</t>
        </is>
      </c>
      <c r="I112" t="inlineStr">
        <is>
          <t>Pending</t>
        </is>
      </c>
      <c r="J112" t="inlineStr"/>
      <c r="K112" t="inlineStr"/>
      <c r="L112" t="inlineStr">
        <is>
          <t>Progress_Tracker/Week_5/111_graphs-heap-hashing-problem-11.cpp</t>
        </is>
      </c>
      <c r="M112">
        <f>HYPERLINK("https://github.com/RK-Ghosh/DSA-Striver-Tracker/blob/master/Progress_Tracker/Week_5/111_graphs-heap-hashing-problem-11.cpp", "Open on GitHub")</f>
        <v/>
      </c>
      <c r="N112" t="inlineStr"/>
      <c r="O112" t="inlineStr"/>
      <c r="P112" t="inlineStr"/>
    </row>
    <row r="113">
      <c r="A113" t="inlineStr">
        <is>
          <t>Week 5</t>
        </is>
      </c>
      <c r="B113" t="n">
        <v>5</v>
      </c>
      <c r="C113" t="inlineStr">
        <is>
          <t>Graphs + Heap + Hashing</t>
        </is>
      </c>
      <c r="D113" t="n">
        <v>112</v>
      </c>
      <c r="E113" t="inlineStr">
        <is>
          <t>Graphs + Heap + Hashing Problem 12</t>
        </is>
      </c>
      <c r="F113" t="inlineStr">
        <is>
          <t>graphs-heap-hashing-problem-12</t>
        </is>
      </c>
      <c r="G113" t="inlineStr">
        <is>
          <t>CodeStudio</t>
        </is>
      </c>
      <c r="H113" t="inlineStr">
        <is>
          <t>Easy</t>
        </is>
      </c>
      <c r="I113" t="inlineStr">
        <is>
          <t>Pending</t>
        </is>
      </c>
      <c r="J113" t="inlineStr"/>
      <c r="K113" t="inlineStr"/>
      <c r="L113" t="inlineStr">
        <is>
          <t>Progress_Tracker/Week_5/112_graphs-heap-hashing-problem-12.cpp</t>
        </is>
      </c>
      <c r="M113">
        <f>HYPERLINK("https://github.com/RK-Ghosh/DSA-Striver-Tracker/blob/master/Progress_Tracker/Week_5/112_graphs-heap-hashing-problem-12.cpp", "Open on GitHub")</f>
        <v/>
      </c>
      <c r="N113" t="inlineStr"/>
      <c r="O113" t="inlineStr"/>
      <c r="P113" t="inlineStr"/>
    </row>
    <row r="114">
      <c r="A114" t="inlineStr">
        <is>
          <t>Week 5</t>
        </is>
      </c>
      <c r="B114" t="n">
        <v>5</v>
      </c>
      <c r="C114" t="inlineStr">
        <is>
          <t>Graphs + Heap + Hashing</t>
        </is>
      </c>
      <c r="D114" t="n">
        <v>113</v>
      </c>
      <c r="E114" t="inlineStr">
        <is>
          <t>Graphs + Heap + Hashing Problem 13</t>
        </is>
      </c>
      <c r="F114" t="inlineStr">
        <is>
          <t>graphs-heap-hashing-problem-13</t>
        </is>
      </c>
      <c r="G114" t="inlineStr">
        <is>
          <t>LeetCode</t>
        </is>
      </c>
      <c r="H114" t="inlineStr">
        <is>
          <t>Medium</t>
        </is>
      </c>
      <c r="I114" t="inlineStr">
        <is>
          <t>Pending</t>
        </is>
      </c>
      <c r="J114" t="inlineStr"/>
      <c r="K114" t="inlineStr"/>
      <c r="L114" t="inlineStr">
        <is>
          <t>Progress_Tracker/Week_5/113_graphs-heap-hashing-problem-13.cpp</t>
        </is>
      </c>
      <c r="M114">
        <f>HYPERLINK("https://github.com/RK-Ghosh/DSA-Striver-Tracker/blob/master/Progress_Tracker/Week_5/113_graphs-heap-hashing-problem-13.cpp", "Open on GitHub")</f>
        <v/>
      </c>
      <c r="N114" t="inlineStr"/>
      <c r="O114" t="inlineStr"/>
      <c r="P114" t="inlineStr"/>
    </row>
    <row r="115">
      <c r="A115" t="inlineStr">
        <is>
          <t>Week 5</t>
        </is>
      </c>
      <c r="B115" t="n">
        <v>5</v>
      </c>
      <c r="C115" t="inlineStr">
        <is>
          <t>Graphs + Heap + Hashing</t>
        </is>
      </c>
      <c r="D115" t="n">
        <v>114</v>
      </c>
      <c r="E115" t="inlineStr">
        <is>
          <t>Graphs + Heap + Hashing Problem 14</t>
        </is>
      </c>
      <c r="F115" t="inlineStr">
        <is>
          <t>graphs-heap-hashing-problem-14</t>
        </is>
      </c>
      <c r="G115" t="inlineStr">
        <is>
          <t>GeeksforGeeks</t>
        </is>
      </c>
      <c r="H115" t="inlineStr">
        <is>
          <t>Medium</t>
        </is>
      </c>
      <c r="I115" t="inlineStr">
        <is>
          <t>Pending</t>
        </is>
      </c>
      <c r="J115" t="inlineStr"/>
      <c r="K115" t="inlineStr"/>
      <c r="L115" t="inlineStr">
        <is>
          <t>Progress_Tracker/Week_5/114_graphs-heap-hashing-problem-14.cpp</t>
        </is>
      </c>
      <c r="M115">
        <f>HYPERLINK("https://github.com/RK-Ghosh/DSA-Striver-Tracker/blob/master/Progress_Tracker/Week_5/114_graphs-heap-hashing-problem-14.cpp", "Open on GitHub")</f>
        <v/>
      </c>
      <c r="N115" t="inlineStr"/>
      <c r="O115" t="inlineStr"/>
      <c r="P115" t="inlineStr"/>
    </row>
    <row r="116">
      <c r="A116" t="inlineStr">
        <is>
          <t>Week 5</t>
        </is>
      </c>
      <c r="B116" t="n">
        <v>5</v>
      </c>
      <c r="C116" t="inlineStr">
        <is>
          <t>Graphs + Heap + Hashing</t>
        </is>
      </c>
      <c r="D116" t="n">
        <v>115</v>
      </c>
      <c r="E116" t="inlineStr">
        <is>
          <t>Graphs + Heap + Hashing Problem 15</t>
        </is>
      </c>
      <c r="F116" t="inlineStr">
        <is>
          <t>graphs-heap-hashing-problem-15</t>
        </is>
      </c>
      <c r="G116" t="inlineStr">
        <is>
          <t>CodeStudio</t>
        </is>
      </c>
      <c r="H116" t="inlineStr">
        <is>
          <t>Hard</t>
        </is>
      </c>
      <c r="I116" t="inlineStr">
        <is>
          <t>Pending</t>
        </is>
      </c>
      <c r="J116" t="inlineStr"/>
      <c r="K116" t="inlineStr"/>
      <c r="L116" t="inlineStr">
        <is>
          <t>Progress_Tracker/Week_5/115_graphs-heap-hashing-problem-15.cpp</t>
        </is>
      </c>
      <c r="M116">
        <f>HYPERLINK("https://github.com/RK-Ghosh/DSA-Striver-Tracker/blob/master/Progress_Tracker/Week_5/115_graphs-heap-hashing-problem-15.cpp", "Open on GitHub")</f>
        <v/>
      </c>
      <c r="N116" t="inlineStr"/>
      <c r="O116" t="inlineStr"/>
      <c r="P116" t="inlineStr"/>
    </row>
    <row r="117">
      <c r="A117" t="inlineStr">
        <is>
          <t>Week 5</t>
        </is>
      </c>
      <c r="B117" t="n">
        <v>5</v>
      </c>
      <c r="C117" t="inlineStr">
        <is>
          <t>Graphs + Heap + Hashing</t>
        </is>
      </c>
      <c r="D117" t="n">
        <v>116</v>
      </c>
      <c r="E117" t="inlineStr">
        <is>
          <t>Graphs + Heap + Hashing Problem 16</t>
        </is>
      </c>
      <c r="F117" t="inlineStr">
        <is>
          <t>graphs-heap-hashing-problem-16</t>
        </is>
      </c>
      <c r="G117" t="inlineStr">
        <is>
          <t>LeetCode</t>
        </is>
      </c>
      <c r="H117" t="inlineStr">
        <is>
          <t>Easy</t>
        </is>
      </c>
      <c r="I117" t="inlineStr">
        <is>
          <t>Pending</t>
        </is>
      </c>
      <c r="J117" t="inlineStr"/>
      <c r="K117" t="inlineStr"/>
      <c r="L117" t="inlineStr">
        <is>
          <t>Progress_Tracker/Week_5/116_graphs-heap-hashing-problem-16.cpp</t>
        </is>
      </c>
      <c r="M117">
        <f>HYPERLINK("https://github.com/RK-Ghosh/DSA-Striver-Tracker/blob/master/Progress_Tracker/Week_5/116_graphs-heap-hashing-problem-16.cpp", "Open on GitHub")</f>
        <v/>
      </c>
      <c r="N117" t="inlineStr"/>
      <c r="O117" t="inlineStr"/>
      <c r="P117" t="inlineStr"/>
    </row>
    <row r="118">
      <c r="A118" t="inlineStr">
        <is>
          <t>Week 5</t>
        </is>
      </c>
      <c r="B118" t="n">
        <v>5</v>
      </c>
      <c r="C118" t="inlineStr">
        <is>
          <t>Graphs + Heap + Hashing</t>
        </is>
      </c>
      <c r="D118" t="n">
        <v>117</v>
      </c>
      <c r="E118" t="inlineStr">
        <is>
          <t>Graphs + Heap + Hashing Problem 17</t>
        </is>
      </c>
      <c r="F118" t="inlineStr">
        <is>
          <t>graphs-heap-hashing-problem-17</t>
        </is>
      </c>
      <c r="G118" t="inlineStr">
        <is>
          <t>GeeksforGeeks</t>
        </is>
      </c>
      <c r="H118" t="inlineStr">
        <is>
          <t>Easy</t>
        </is>
      </c>
      <c r="I118" t="inlineStr">
        <is>
          <t>Pending</t>
        </is>
      </c>
      <c r="J118" t="inlineStr"/>
      <c r="K118" t="inlineStr"/>
      <c r="L118" t="inlineStr">
        <is>
          <t>Progress_Tracker/Week_5/117_graphs-heap-hashing-problem-17.cpp</t>
        </is>
      </c>
      <c r="M118">
        <f>HYPERLINK("https://github.com/RK-Ghosh/DSA-Striver-Tracker/blob/master/Progress_Tracker/Week_5/117_graphs-heap-hashing-problem-17.cpp", "Open on GitHub")</f>
        <v/>
      </c>
      <c r="N118" t="inlineStr"/>
      <c r="O118" t="inlineStr"/>
      <c r="P118" t="inlineStr"/>
    </row>
    <row r="119">
      <c r="A119" t="inlineStr">
        <is>
          <t>Week 5</t>
        </is>
      </c>
      <c r="B119" t="n">
        <v>5</v>
      </c>
      <c r="C119" t="inlineStr">
        <is>
          <t>Graphs + Heap + Hashing</t>
        </is>
      </c>
      <c r="D119" t="n">
        <v>118</v>
      </c>
      <c r="E119" t="inlineStr">
        <is>
          <t>Graphs + Heap + Hashing Problem 18</t>
        </is>
      </c>
      <c r="F119" t="inlineStr">
        <is>
          <t>graphs-heap-hashing-problem-18</t>
        </is>
      </c>
      <c r="G119" t="inlineStr">
        <is>
          <t>CodeStudio</t>
        </is>
      </c>
      <c r="H119" t="inlineStr">
        <is>
          <t>Medium</t>
        </is>
      </c>
      <c r="I119" t="inlineStr">
        <is>
          <t>Pending</t>
        </is>
      </c>
      <c r="J119" t="inlineStr"/>
      <c r="K119" t="inlineStr"/>
      <c r="L119" t="inlineStr">
        <is>
          <t>Progress_Tracker/Week_5/118_graphs-heap-hashing-problem-18.cpp</t>
        </is>
      </c>
      <c r="M119">
        <f>HYPERLINK("https://github.com/RK-Ghosh/DSA-Striver-Tracker/blob/master/Progress_Tracker/Week_5/118_graphs-heap-hashing-problem-18.cpp", "Open on GitHub")</f>
        <v/>
      </c>
      <c r="N119" t="inlineStr"/>
      <c r="O119" t="inlineStr"/>
      <c r="P119" t="inlineStr"/>
    </row>
    <row r="120">
      <c r="A120" t="inlineStr">
        <is>
          <t>Week 5</t>
        </is>
      </c>
      <c r="B120" t="n">
        <v>5</v>
      </c>
      <c r="C120" t="inlineStr">
        <is>
          <t>Graphs + Heap + Hashing</t>
        </is>
      </c>
      <c r="D120" t="n">
        <v>119</v>
      </c>
      <c r="E120" t="inlineStr">
        <is>
          <t>Graphs + Heap + Hashing Problem 19</t>
        </is>
      </c>
      <c r="F120" t="inlineStr">
        <is>
          <t>graphs-heap-hashing-problem-19</t>
        </is>
      </c>
      <c r="G120" t="inlineStr">
        <is>
          <t>LeetCode</t>
        </is>
      </c>
      <c r="H120" t="inlineStr">
        <is>
          <t>Medium</t>
        </is>
      </c>
      <c r="I120" t="inlineStr">
        <is>
          <t>Pending</t>
        </is>
      </c>
      <c r="J120" t="inlineStr"/>
      <c r="K120" t="inlineStr"/>
      <c r="L120" t="inlineStr">
        <is>
          <t>Progress_Tracker/Week_5/119_graphs-heap-hashing-problem-19.cpp</t>
        </is>
      </c>
      <c r="M120">
        <f>HYPERLINK("https://github.com/RK-Ghosh/DSA-Striver-Tracker/blob/master/Progress_Tracker/Week_5/119_graphs-heap-hashing-problem-19.cpp", "Open on GitHub")</f>
        <v/>
      </c>
      <c r="N120" t="inlineStr"/>
      <c r="O120" t="inlineStr"/>
      <c r="P120" t="inlineStr"/>
    </row>
    <row r="121">
      <c r="A121" t="inlineStr">
        <is>
          <t>Week 5</t>
        </is>
      </c>
      <c r="B121" t="n">
        <v>5</v>
      </c>
      <c r="C121" t="inlineStr">
        <is>
          <t>Graphs + Heap + Hashing</t>
        </is>
      </c>
      <c r="D121" t="n">
        <v>120</v>
      </c>
      <c r="E121" t="inlineStr">
        <is>
          <t>Graphs + Heap + Hashing Problem 20</t>
        </is>
      </c>
      <c r="F121" t="inlineStr">
        <is>
          <t>graphs-heap-hashing-problem-20</t>
        </is>
      </c>
      <c r="G121" t="inlineStr">
        <is>
          <t>GeeksforGeeks</t>
        </is>
      </c>
      <c r="H121" t="inlineStr">
        <is>
          <t>Hard</t>
        </is>
      </c>
      <c r="I121" t="inlineStr">
        <is>
          <t>Pending</t>
        </is>
      </c>
      <c r="J121" t="inlineStr"/>
      <c r="K121" t="inlineStr"/>
      <c r="L121" t="inlineStr">
        <is>
          <t>Progress_Tracker/Week_5/120_graphs-heap-hashing-problem-20.cpp</t>
        </is>
      </c>
      <c r="M121">
        <f>HYPERLINK("https://github.com/RK-Ghosh/DSA-Striver-Tracker/blob/master/Progress_Tracker/Week_5/120_graphs-heap-hashing-problem-20.cpp", "Open on GitHub")</f>
        <v/>
      </c>
      <c r="N121" t="inlineStr"/>
      <c r="O121" t="inlineStr"/>
      <c r="P121" t="inlineStr"/>
    </row>
    <row r="122">
      <c r="A122" t="inlineStr">
        <is>
          <t>Week 5</t>
        </is>
      </c>
      <c r="B122" t="n">
        <v>5</v>
      </c>
      <c r="C122" t="inlineStr">
        <is>
          <t>Graphs + Heap + Hashing</t>
        </is>
      </c>
      <c r="D122" t="n">
        <v>121</v>
      </c>
      <c r="E122" t="inlineStr">
        <is>
          <t>Graphs + Heap + Hashing Problem 21</t>
        </is>
      </c>
      <c r="F122" t="inlineStr">
        <is>
          <t>graphs-heap-hashing-problem-21</t>
        </is>
      </c>
      <c r="G122" t="inlineStr">
        <is>
          <t>CodeStudio</t>
        </is>
      </c>
      <c r="H122" t="inlineStr">
        <is>
          <t>Easy</t>
        </is>
      </c>
      <c r="I122" t="inlineStr">
        <is>
          <t>Pending</t>
        </is>
      </c>
      <c r="J122" t="inlineStr"/>
      <c r="K122" t="inlineStr"/>
      <c r="L122" t="inlineStr">
        <is>
          <t>Progress_Tracker/Week_5/121_graphs-heap-hashing-problem-21.cpp</t>
        </is>
      </c>
      <c r="M122">
        <f>HYPERLINK("https://github.com/RK-Ghosh/DSA-Striver-Tracker/blob/master/Progress_Tracker/Week_5/121_graphs-heap-hashing-problem-21.cpp", "Open on GitHub")</f>
        <v/>
      </c>
      <c r="N122" t="inlineStr"/>
      <c r="O122" t="inlineStr"/>
      <c r="P122" t="inlineStr"/>
    </row>
    <row r="123">
      <c r="A123" t="inlineStr">
        <is>
          <t>Week 5</t>
        </is>
      </c>
      <c r="B123" t="n">
        <v>5</v>
      </c>
      <c r="C123" t="inlineStr">
        <is>
          <t>Graphs + Heap + Hashing</t>
        </is>
      </c>
      <c r="D123" t="n">
        <v>122</v>
      </c>
      <c r="E123" t="inlineStr">
        <is>
          <t>Graphs + Heap + Hashing Problem 22</t>
        </is>
      </c>
      <c r="F123" t="inlineStr">
        <is>
          <t>graphs-heap-hashing-problem-22</t>
        </is>
      </c>
      <c r="G123" t="inlineStr">
        <is>
          <t>LeetCode</t>
        </is>
      </c>
      <c r="H123" t="inlineStr">
        <is>
          <t>Easy</t>
        </is>
      </c>
      <c r="I123" t="inlineStr">
        <is>
          <t>Pending</t>
        </is>
      </c>
      <c r="J123" t="inlineStr"/>
      <c r="K123" t="inlineStr"/>
      <c r="L123" t="inlineStr">
        <is>
          <t>Progress_Tracker/Week_5/122_graphs-heap-hashing-problem-22.cpp</t>
        </is>
      </c>
      <c r="M123">
        <f>HYPERLINK("https://github.com/RK-Ghosh/DSA-Striver-Tracker/blob/master/Progress_Tracker/Week_5/122_graphs-heap-hashing-problem-22.cpp", "Open on GitHub")</f>
        <v/>
      </c>
      <c r="N123" t="inlineStr"/>
      <c r="O123" t="inlineStr"/>
      <c r="P123" t="inlineStr"/>
    </row>
    <row r="124">
      <c r="A124" t="inlineStr">
        <is>
          <t>Week 5</t>
        </is>
      </c>
      <c r="B124" t="n">
        <v>5</v>
      </c>
      <c r="C124" t="inlineStr">
        <is>
          <t>Graphs + Heap + Hashing</t>
        </is>
      </c>
      <c r="D124" t="n">
        <v>123</v>
      </c>
      <c r="E124" t="inlineStr">
        <is>
          <t>Graphs + Heap + Hashing Problem 23</t>
        </is>
      </c>
      <c r="F124" t="inlineStr">
        <is>
          <t>graphs-heap-hashing-problem-23</t>
        </is>
      </c>
      <c r="G124" t="inlineStr">
        <is>
          <t>GeeksforGeeks</t>
        </is>
      </c>
      <c r="H124" t="inlineStr">
        <is>
          <t>Medium</t>
        </is>
      </c>
      <c r="I124" t="inlineStr">
        <is>
          <t>Pending</t>
        </is>
      </c>
      <c r="J124" t="inlineStr"/>
      <c r="K124" t="inlineStr"/>
      <c r="L124" t="inlineStr">
        <is>
          <t>Progress_Tracker/Week_5/123_graphs-heap-hashing-problem-23.cpp</t>
        </is>
      </c>
      <c r="M124">
        <f>HYPERLINK("https://github.com/RK-Ghosh/DSA-Striver-Tracker/blob/master/Progress_Tracker/Week_5/123_graphs-heap-hashing-problem-23.cpp", "Open on GitHub")</f>
        <v/>
      </c>
      <c r="N124" t="inlineStr"/>
      <c r="O124" t="inlineStr"/>
      <c r="P124" t="inlineStr"/>
    </row>
    <row r="125">
      <c r="A125" t="inlineStr">
        <is>
          <t>Week 5</t>
        </is>
      </c>
      <c r="B125" t="n">
        <v>5</v>
      </c>
      <c r="C125" t="inlineStr">
        <is>
          <t>Graphs + Heap + Hashing</t>
        </is>
      </c>
      <c r="D125" t="n">
        <v>124</v>
      </c>
      <c r="E125" t="inlineStr">
        <is>
          <t>Graphs + Heap + Hashing Problem 24</t>
        </is>
      </c>
      <c r="F125" t="inlineStr">
        <is>
          <t>graphs-heap-hashing-problem-24</t>
        </is>
      </c>
      <c r="G125" t="inlineStr">
        <is>
          <t>CodeStudio</t>
        </is>
      </c>
      <c r="H125" t="inlineStr">
        <is>
          <t>Medium</t>
        </is>
      </c>
      <c r="I125" t="inlineStr">
        <is>
          <t>Pending</t>
        </is>
      </c>
      <c r="J125" t="inlineStr"/>
      <c r="K125" t="inlineStr"/>
      <c r="L125" t="inlineStr">
        <is>
          <t>Progress_Tracker/Week_5/124_graphs-heap-hashing-problem-24.cpp</t>
        </is>
      </c>
      <c r="M125">
        <f>HYPERLINK("https://github.com/RK-Ghosh/DSA-Striver-Tracker/blob/master/Progress_Tracker/Week_5/124_graphs-heap-hashing-problem-24.cpp", "Open on GitHub")</f>
        <v/>
      </c>
      <c r="N125" t="inlineStr"/>
      <c r="O125" t="inlineStr"/>
      <c r="P125" t="inlineStr"/>
    </row>
    <row r="126">
      <c r="A126" t="inlineStr">
        <is>
          <t>Week 5</t>
        </is>
      </c>
      <c r="B126" t="n">
        <v>5</v>
      </c>
      <c r="C126" t="inlineStr">
        <is>
          <t>Graphs + Heap + Hashing</t>
        </is>
      </c>
      <c r="D126" t="n">
        <v>125</v>
      </c>
      <c r="E126" t="inlineStr">
        <is>
          <t>Graphs + Heap + Hashing Problem 25</t>
        </is>
      </c>
      <c r="F126" t="inlineStr">
        <is>
          <t>graphs-heap-hashing-problem-25</t>
        </is>
      </c>
      <c r="G126" t="inlineStr">
        <is>
          <t>LeetCode</t>
        </is>
      </c>
      <c r="H126" t="inlineStr">
        <is>
          <t>Hard</t>
        </is>
      </c>
      <c r="I126" t="inlineStr">
        <is>
          <t>Pending</t>
        </is>
      </c>
      <c r="J126" t="inlineStr"/>
      <c r="K126" t="inlineStr"/>
      <c r="L126" t="inlineStr">
        <is>
          <t>Progress_Tracker/Week_5/125_graphs-heap-hashing-problem-25.cpp</t>
        </is>
      </c>
      <c r="M126">
        <f>HYPERLINK("https://github.com/RK-Ghosh/DSA-Striver-Tracker/blob/master/Progress_Tracker/Week_5/125_graphs-heap-hashing-problem-25.cpp", "Open on GitHub")</f>
        <v/>
      </c>
      <c r="N126" t="inlineStr"/>
      <c r="O126" t="inlineStr"/>
      <c r="P126" t="inlineStr"/>
    </row>
    <row r="127">
      <c r="A127" t="inlineStr">
        <is>
          <t>Week 6</t>
        </is>
      </c>
      <c r="B127" t="n">
        <v>6</v>
      </c>
      <c r="C127" t="inlineStr">
        <is>
          <t>DP + Greedy + Bit Manipulation</t>
        </is>
      </c>
      <c r="D127" t="n">
        <v>126</v>
      </c>
      <c r="E127" t="inlineStr">
        <is>
          <t>DP + Greedy + Bit Manipulation Problem 1</t>
        </is>
      </c>
      <c r="F127" t="inlineStr">
        <is>
          <t>dp-greedy-bit-manipulation-problem-1</t>
        </is>
      </c>
      <c r="G127" t="inlineStr">
        <is>
          <t>LeetCode</t>
        </is>
      </c>
      <c r="H127" t="inlineStr">
        <is>
          <t>Easy</t>
        </is>
      </c>
      <c r="I127" t="inlineStr">
        <is>
          <t>Pending</t>
        </is>
      </c>
      <c r="J127" t="inlineStr"/>
      <c r="K127" t="inlineStr"/>
      <c r="L127" t="inlineStr">
        <is>
          <t>Progress_Tracker/Week_6/126_dp-greedy-bit-manipulation-problem-1.cpp</t>
        </is>
      </c>
      <c r="M127">
        <f>HYPERLINK("https://github.com/RK-Ghosh/DSA-Striver-Tracker/blob/master/Progress_Tracker/Week_6/126_dp-greedy-bit-manipulation-problem-1.cpp", "Open on GitHub")</f>
        <v/>
      </c>
      <c r="N127" t="inlineStr"/>
      <c r="O127" t="inlineStr"/>
      <c r="P127" t="inlineStr"/>
    </row>
    <row r="128">
      <c r="A128" t="inlineStr">
        <is>
          <t>Week 6</t>
        </is>
      </c>
      <c r="B128" t="n">
        <v>6</v>
      </c>
      <c r="C128" t="inlineStr">
        <is>
          <t>DP + Greedy + Bit Manipulation</t>
        </is>
      </c>
      <c r="D128" t="n">
        <v>127</v>
      </c>
      <c r="E128" t="inlineStr">
        <is>
          <t>DP + Greedy + Bit Manipulation Problem 2</t>
        </is>
      </c>
      <c r="F128" t="inlineStr">
        <is>
          <t>dp-greedy-bit-manipulation-problem-2</t>
        </is>
      </c>
      <c r="G128" t="inlineStr">
        <is>
          <t>GeeksforGeeks</t>
        </is>
      </c>
      <c r="H128" t="inlineStr">
        <is>
          <t>Easy</t>
        </is>
      </c>
      <c r="I128" t="inlineStr">
        <is>
          <t>Pending</t>
        </is>
      </c>
      <c r="J128" t="inlineStr"/>
      <c r="K128" t="inlineStr"/>
      <c r="L128" t="inlineStr">
        <is>
          <t>Progress_Tracker/Week_6/127_dp-greedy-bit-manipulation-problem-2.cpp</t>
        </is>
      </c>
      <c r="M128">
        <f>HYPERLINK("https://github.com/RK-Ghosh/DSA-Striver-Tracker/blob/master/Progress_Tracker/Week_6/127_dp-greedy-bit-manipulation-problem-2.cpp", "Open on GitHub")</f>
        <v/>
      </c>
      <c r="N128" t="inlineStr"/>
      <c r="O128" t="inlineStr"/>
      <c r="P128" t="inlineStr"/>
    </row>
    <row r="129">
      <c r="A129" t="inlineStr">
        <is>
          <t>Week 6</t>
        </is>
      </c>
      <c r="B129" t="n">
        <v>6</v>
      </c>
      <c r="C129" t="inlineStr">
        <is>
          <t>DP + Greedy + Bit Manipulation</t>
        </is>
      </c>
      <c r="D129" t="n">
        <v>128</v>
      </c>
      <c r="E129" t="inlineStr">
        <is>
          <t>DP + Greedy + Bit Manipulation Problem 3</t>
        </is>
      </c>
      <c r="F129" t="inlineStr">
        <is>
          <t>dp-greedy-bit-manipulation-problem-3</t>
        </is>
      </c>
      <c r="G129" t="inlineStr">
        <is>
          <t>CodeStudio</t>
        </is>
      </c>
      <c r="H129" t="inlineStr">
        <is>
          <t>Medium</t>
        </is>
      </c>
      <c r="I129" t="inlineStr">
        <is>
          <t>Pending</t>
        </is>
      </c>
      <c r="J129" t="inlineStr"/>
      <c r="K129" t="inlineStr"/>
      <c r="L129" t="inlineStr">
        <is>
          <t>Progress_Tracker/Week_6/128_dp-greedy-bit-manipulation-problem-3.cpp</t>
        </is>
      </c>
      <c r="M129">
        <f>HYPERLINK("https://github.com/RK-Ghosh/DSA-Striver-Tracker/blob/master/Progress_Tracker/Week_6/128_dp-greedy-bit-manipulation-problem-3.cpp", "Open on GitHub")</f>
        <v/>
      </c>
      <c r="N129" t="inlineStr"/>
      <c r="O129" t="inlineStr"/>
      <c r="P129" t="inlineStr"/>
    </row>
    <row r="130">
      <c r="A130" t="inlineStr">
        <is>
          <t>Week 6</t>
        </is>
      </c>
      <c r="B130" t="n">
        <v>6</v>
      </c>
      <c r="C130" t="inlineStr">
        <is>
          <t>DP + Greedy + Bit Manipulation</t>
        </is>
      </c>
      <c r="D130" t="n">
        <v>129</v>
      </c>
      <c r="E130" t="inlineStr">
        <is>
          <t>DP + Greedy + Bit Manipulation Problem 4</t>
        </is>
      </c>
      <c r="F130" t="inlineStr">
        <is>
          <t>dp-greedy-bit-manipulation-problem-4</t>
        </is>
      </c>
      <c r="G130" t="inlineStr">
        <is>
          <t>LeetCode</t>
        </is>
      </c>
      <c r="H130" t="inlineStr">
        <is>
          <t>Medium</t>
        </is>
      </c>
      <c r="I130" t="inlineStr">
        <is>
          <t>Pending</t>
        </is>
      </c>
      <c r="J130" t="inlineStr"/>
      <c r="K130" t="inlineStr"/>
      <c r="L130" t="inlineStr">
        <is>
          <t>Progress_Tracker/Week_6/129_dp-greedy-bit-manipulation-problem-4.cpp</t>
        </is>
      </c>
      <c r="M130">
        <f>HYPERLINK("https://github.com/RK-Ghosh/DSA-Striver-Tracker/blob/master/Progress_Tracker/Week_6/129_dp-greedy-bit-manipulation-problem-4.cpp", "Open on GitHub")</f>
        <v/>
      </c>
      <c r="N130" t="inlineStr"/>
      <c r="O130" t="inlineStr"/>
      <c r="P130" t="inlineStr"/>
    </row>
    <row r="131">
      <c r="A131" t="inlineStr">
        <is>
          <t>Week 6</t>
        </is>
      </c>
      <c r="B131" t="n">
        <v>6</v>
      </c>
      <c r="C131" t="inlineStr">
        <is>
          <t>DP + Greedy + Bit Manipulation</t>
        </is>
      </c>
      <c r="D131" t="n">
        <v>130</v>
      </c>
      <c r="E131" t="inlineStr">
        <is>
          <t>DP + Greedy + Bit Manipulation Problem 5</t>
        </is>
      </c>
      <c r="F131" t="inlineStr">
        <is>
          <t>dp-greedy-bit-manipulation-problem-5</t>
        </is>
      </c>
      <c r="G131" t="inlineStr">
        <is>
          <t>GeeksforGeeks</t>
        </is>
      </c>
      <c r="H131" t="inlineStr">
        <is>
          <t>Hard</t>
        </is>
      </c>
      <c r="I131" t="inlineStr">
        <is>
          <t>Pending</t>
        </is>
      </c>
      <c r="J131" t="inlineStr"/>
      <c r="K131" t="inlineStr"/>
      <c r="L131" t="inlineStr">
        <is>
          <t>Progress_Tracker/Week_6/130_dp-greedy-bit-manipulation-problem-5.cpp</t>
        </is>
      </c>
      <c r="M131">
        <f>HYPERLINK("https://github.com/RK-Ghosh/DSA-Striver-Tracker/blob/master/Progress_Tracker/Week_6/130_dp-greedy-bit-manipulation-problem-5.cpp", "Open on GitHub")</f>
        <v/>
      </c>
      <c r="N131" t="inlineStr"/>
      <c r="O131" t="inlineStr"/>
      <c r="P131" t="inlineStr"/>
    </row>
    <row r="132">
      <c r="A132" t="inlineStr">
        <is>
          <t>Week 6</t>
        </is>
      </c>
      <c r="B132" t="n">
        <v>6</v>
      </c>
      <c r="C132" t="inlineStr">
        <is>
          <t>DP + Greedy + Bit Manipulation</t>
        </is>
      </c>
      <c r="D132" t="n">
        <v>131</v>
      </c>
      <c r="E132" t="inlineStr">
        <is>
          <t>DP + Greedy + Bit Manipulation Problem 6</t>
        </is>
      </c>
      <c r="F132" t="inlineStr">
        <is>
          <t>dp-greedy-bit-manipulation-problem-6</t>
        </is>
      </c>
      <c r="G132" t="inlineStr">
        <is>
          <t>CodeStudio</t>
        </is>
      </c>
      <c r="H132" t="inlineStr">
        <is>
          <t>Easy</t>
        </is>
      </c>
      <c r="I132" t="inlineStr">
        <is>
          <t>Pending</t>
        </is>
      </c>
      <c r="J132" t="inlineStr"/>
      <c r="K132" t="inlineStr"/>
      <c r="L132" t="inlineStr">
        <is>
          <t>Progress_Tracker/Week_6/131_dp-greedy-bit-manipulation-problem-6.cpp</t>
        </is>
      </c>
      <c r="M132">
        <f>HYPERLINK("https://github.com/RK-Ghosh/DSA-Striver-Tracker/blob/master/Progress_Tracker/Week_6/131_dp-greedy-bit-manipulation-problem-6.cpp", "Open on GitHub")</f>
        <v/>
      </c>
      <c r="N132" t="inlineStr"/>
      <c r="O132" t="inlineStr"/>
      <c r="P132" t="inlineStr"/>
    </row>
    <row r="133">
      <c r="A133" t="inlineStr">
        <is>
          <t>Week 6</t>
        </is>
      </c>
      <c r="B133" t="n">
        <v>6</v>
      </c>
      <c r="C133" t="inlineStr">
        <is>
          <t>DP + Greedy + Bit Manipulation</t>
        </is>
      </c>
      <c r="D133" t="n">
        <v>132</v>
      </c>
      <c r="E133" t="inlineStr">
        <is>
          <t>DP + Greedy + Bit Manipulation Problem 7</t>
        </is>
      </c>
      <c r="F133" t="inlineStr">
        <is>
          <t>dp-greedy-bit-manipulation-problem-7</t>
        </is>
      </c>
      <c r="G133" t="inlineStr">
        <is>
          <t>LeetCode</t>
        </is>
      </c>
      <c r="H133" t="inlineStr">
        <is>
          <t>Easy</t>
        </is>
      </c>
      <c r="I133" t="inlineStr">
        <is>
          <t>Pending</t>
        </is>
      </c>
      <c r="J133" t="inlineStr"/>
      <c r="K133" t="inlineStr"/>
      <c r="L133" t="inlineStr">
        <is>
          <t>Progress_Tracker/Week_6/132_dp-greedy-bit-manipulation-problem-7.cpp</t>
        </is>
      </c>
      <c r="M133">
        <f>HYPERLINK("https://github.com/RK-Ghosh/DSA-Striver-Tracker/blob/master/Progress_Tracker/Week_6/132_dp-greedy-bit-manipulation-problem-7.cpp", "Open on GitHub")</f>
        <v/>
      </c>
      <c r="N133" t="inlineStr"/>
      <c r="O133" t="inlineStr"/>
      <c r="P133" t="inlineStr"/>
    </row>
    <row r="134">
      <c r="A134" t="inlineStr">
        <is>
          <t>Week 6</t>
        </is>
      </c>
      <c r="B134" t="n">
        <v>6</v>
      </c>
      <c r="C134" t="inlineStr">
        <is>
          <t>DP + Greedy + Bit Manipulation</t>
        </is>
      </c>
      <c r="D134" t="n">
        <v>133</v>
      </c>
      <c r="E134" t="inlineStr">
        <is>
          <t>DP + Greedy + Bit Manipulation Problem 8</t>
        </is>
      </c>
      <c r="F134" t="inlineStr">
        <is>
          <t>dp-greedy-bit-manipulation-problem-8</t>
        </is>
      </c>
      <c r="G134" t="inlineStr">
        <is>
          <t>GeeksforGeeks</t>
        </is>
      </c>
      <c r="H134" t="inlineStr">
        <is>
          <t>Medium</t>
        </is>
      </c>
      <c r="I134" t="inlineStr">
        <is>
          <t>Pending</t>
        </is>
      </c>
      <c r="J134" t="inlineStr"/>
      <c r="K134" t="inlineStr"/>
      <c r="L134" t="inlineStr">
        <is>
          <t>Progress_Tracker/Week_6/133_dp-greedy-bit-manipulation-problem-8.cpp</t>
        </is>
      </c>
      <c r="M134">
        <f>HYPERLINK("https://github.com/RK-Ghosh/DSA-Striver-Tracker/blob/master/Progress_Tracker/Week_6/133_dp-greedy-bit-manipulation-problem-8.cpp", "Open on GitHub")</f>
        <v/>
      </c>
      <c r="N134" t="inlineStr"/>
      <c r="O134" t="inlineStr"/>
      <c r="P134" t="inlineStr"/>
    </row>
    <row r="135">
      <c r="A135" t="inlineStr">
        <is>
          <t>Week 6</t>
        </is>
      </c>
      <c r="B135" t="n">
        <v>6</v>
      </c>
      <c r="C135" t="inlineStr">
        <is>
          <t>DP + Greedy + Bit Manipulation</t>
        </is>
      </c>
      <c r="D135" t="n">
        <v>134</v>
      </c>
      <c r="E135" t="inlineStr">
        <is>
          <t>DP + Greedy + Bit Manipulation Problem 9</t>
        </is>
      </c>
      <c r="F135" t="inlineStr">
        <is>
          <t>dp-greedy-bit-manipulation-problem-9</t>
        </is>
      </c>
      <c r="G135" t="inlineStr">
        <is>
          <t>CodeStudio</t>
        </is>
      </c>
      <c r="H135" t="inlineStr">
        <is>
          <t>Medium</t>
        </is>
      </c>
      <c r="I135" t="inlineStr">
        <is>
          <t>Pending</t>
        </is>
      </c>
      <c r="J135" t="inlineStr"/>
      <c r="K135" t="inlineStr"/>
      <c r="L135" t="inlineStr">
        <is>
          <t>Progress_Tracker/Week_6/134_dp-greedy-bit-manipulation-problem-9.cpp</t>
        </is>
      </c>
      <c r="M135">
        <f>HYPERLINK("https://github.com/RK-Ghosh/DSA-Striver-Tracker/blob/master/Progress_Tracker/Week_6/134_dp-greedy-bit-manipulation-problem-9.cpp", "Open on GitHub")</f>
        <v/>
      </c>
      <c r="N135" t="inlineStr"/>
      <c r="O135" t="inlineStr"/>
      <c r="P135" t="inlineStr"/>
    </row>
    <row r="136">
      <c r="A136" t="inlineStr">
        <is>
          <t>Week 6</t>
        </is>
      </c>
      <c r="B136" t="n">
        <v>6</v>
      </c>
      <c r="C136" t="inlineStr">
        <is>
          <t>DP + Greedy + Bit Manipulation</t>
        </is>
      </c>
      <c r="D136" t="n">
        <v>135</v>
      </c>
      <c r="E136" t="inlineStr">
        <is>
          <t>DP + Greedy + Bit Manipulation Problem 10</t>
        </is>
      </c>
      <c r="F136" t="inlineStr">
        <is>
          <t>dp-greedy-bit-manipulation-problem-10</t>
        </is>
      </c>
      <c r="G136" t="inlineStr">
        <is>
          <t>LeetCode</t>
        </is>
      </c>
      <c r="H136" t="inlineStr">
        <is>
          <t>Hard</t>
        </is>
      </c>
      <c r="I136" t="inlineStr">
        <is>
          <t>Pending</t>
        </is>
      </c>
      <c r="J136" t="inlineStr"/>
      <c r="K136" t="inlineStr"/>
      <c r="L136" t="inlineStr">
        <is>
          <t>Progress_Tracker/Week_6/135_dp-greedy-bit-manipulation-problem-10.cpp</t>
        </is>
      </c>
      <c r="M136">
        <f>HYPERLINK("https://github.com/RK-Ghosh/DSA-Striver-Tracker/blob/master/Progress_Tracker/Week_6/135_dp-greedy-bit-manipulation-problem-10.cpp", "Open on GitHub")</f>
        <v/>
      </c>
      <c r="N136" t="inlineStr"/>
      <c r="O136" t="inlineStr"/>
      <c r="P136" t="inlineStr"/>
    </row>
    <row r="137">
      <c r="A137" t="inlineStr">
        <is>
          <t>Week 6</t>
        </is>
      </c>
      <c r="B137" t="n">
        <v>6</v>
      </c>
      <c r="C137" t="inlineStr">
        <is>
          <t>DP + Greedy + Bit Manipulation</t>
        </is>
      </c>
      <c r="D137" t="n">
        <v>136</v>
      </c>
      <c r="E137" t="inlineStr">
        <is>
          <t>DP + Greedy + Bit Manipulation Problem 11</t>
        </is>
      </c>
      <c r="F137" t="inlineStr">
        <is>
          <t>dp-greedy-bit-manipulation-problem-11</t>
        </is>
      </c>
      <c r="G137" t="inlineStr">
        <is>
          <t>GeeksforGeeks</t>
        </is>
      </c>
      <c r="H137" t="inlineStr">
        <is>
          <t>Easy</t>
        </is>
      </c>
      <c r="I137" t="inlineStr">
        <is>
          <t>Pending</t>
        </is>
      </c>
      <c r="J137" t="inlineStr"/>
      <c r="K137" t="inlineStr"/>
      <c r="L137" t="inlineStr">
        <is>
          <t>Progress_Tracker/Week_6/136_dp-greedy-bit-manipulation-problem-11.cpp</t>
        </is>
      </c>
      <c r="M137">
        <f>HYPERLINK("https://github.com/RK-Ghosh/DSA-Striver-Tracker/blob/master/Progress_Tracker/Week_6/136_dp-greedy-bit-manipulation-problem-11.cpp", "Open on GitHub")</f>
        <v/>
      </c>
      <c r="N137" t="inlineStr"/>
      <c r="O137" t="inlineStr"/>
      <c r="P137" t="inlineStr"/>
    </row>
    <row r="138">
      <c r="A138" t="inlineStr">
        <is>
          <t>Week 6</t>
        </is>
      </c>
      <c r="B138" t="n">
        <v>6</v>
      </c>
      <c r="C138" t="inlineStr">
        <is>
          <t>DP + Greedy + Bit Manipulation</t>
        </is>
      </c>
      <c r="D138" t="n">
        <v>137</v>
      </c>
      <c r="E138" t="inlineStr">
        <is>
          <t>DP + Greedy + Bit Manipulation Problem 12</t>
        </is>
      </c>
      <c r="F138" t="inlineStr">
        <is>
          <t>dp-greedy-bit-manipulation-problem-12</t>
        </is>
      </c>
      <c r="G138" t="inlineStr">
        <is>
          <t>CodeStudio</t>
        </is>
      </c>
      <c r="H138" t="inlineStr">
        <is>
          <t>Easy</t>
        </is>
      </c>
      <c r="I138" t="inlineStr">
        <is>
          <t>Pending</t>
        </is>
      </c>
      <c r="J138" t="inlineStr"/>
      <c r="K138" t="inlineStr"/>
      <c r="L138" t="inlineStr">
        <is>
          <t>Progress_Tracker/Week_6/137_dp-greedy-bit-manipulation-problem-12.cpp</t>
        </is>
      </c>
      <c r="M138">
        <f>HYPERLINK("https://github.com/RK-Ghosh/DSA-Striver-Tracker/blob/master/Progress_Tracker/Week_6/137_dp-greedy-bit-manipulation-problem-12.cpp", "Open on GitHub")</f>
        <v/>
      </c>
      <c r="N138" t="inlineStr"/>
      <c r="O138" t="inlineStr"/>
      <c r="P138" t="inlineStr"/>
    </row>
    <row r="139">
      <c r="A139" t="inlineStr">
        <is>
          <t>Week 6</t>
        </is>
      </c>
      <c r="B139" t="n">
        <v>6</v>
      </c>
      <c r="C139" t="inlineStr">
        <is>
          <t>DP + Greedy + Bit Manipulation</t>
        </is>
      </c>
      <c r="D139" t="n">
        <v>138</v>
      </c>
      <c r="E139" t="inlineStr">
        <is>
          <t>DP + Greedy + Bit Manipulation Problem 13</t>
        </is>
      </c>
      <c r="F139" t="inlineStr">
        <is>
          <t>dp-greedy-bit-manipulation-problem-13</t>
        </is>
      </c>
      <c r="G139" t="inlineStr">
        <is>
          <t>LeetCode</t>
        </is>
      </c>
      <c r="H139" t="inlineStr">
        <is>
          <t>Medium</t>
        </is>
      </c>
      <c r="I139" t="inlineStr">
        <is>
          <t>Pending</t>
        </is>
      </c>
      <c r="J139" t="inlineStr"/>
      <c r="K139" t="inlineStr"/>
      <c r="L139" t="inlineStr">
        <is>
          <t>Progress_Tracker/Week_6/138_dp-greedy-bit-manipulation-problem-13.cpp</t>
        </is>
      </c>
      <c r="M139">
        <f>HYPERLINK("https://github.com/RK-Ghosh/DSA-Striver-Tracker/blob/master/Progress_Tracker/Week_6/138_dp-greedy-bit-manipulation-problem-13.cpp", "Open on GitHub")</f>
        <v/>
      </c>
      <c r="N139" t="inlineStr"/>
      <c r="O139" t="inlineStr"/>
      <c r="P139" t="inlineStr"/>
    </row>
    <row r="140">
      <c r="A140" t="inlineStr">
        <is>
          <t>Week 6</t>
        </is>
      </c>
      <c r="B140" t="n">
        <v>6</v>
      </c>
      <c r="C140" t="inlineStr">
        <is>
          <t>DP + Greedy + Bit Manipulation</t>
        </is>
      </c>
      <c r="D140" t="n">
        <v>139</v>
      </c>
      <c r="E140" t="inlineStr">
        <is>
          <t>DP + Greedy + Bit Manipulation Problem 14</t>
        </is>
      </c>
      <c r="F140" t="inlineStr">
        <is>
          <t>dp-greedy-bit-manipulation-problem-14</t>
        </is>
      </c>
      <c r="G140" t="inlineStr">
        <is>
          <t>GeeksforGeeks</t>
        </is>
      </c>
      <c r="H140" t="inlineStr">
        <is>
          <t>Medium</t>
        </is>
      </c>
      <c r="I140" t="inlineStr">
        <is>
          <t>Pending</t>
        </is>
      </c>
      <c r="J140" t="inlineStr"/>
      <c r="K140" t="inlineStr"/>
      <c r="L140" t="inlineStr">
        <is>
          <t>Progress_Tracker/Week_6/139_dp-greedy-bit-manipulation-problem-14.cpp</t>
        </is>
      </c>
      <c r="M140">
        <f>HYPERLINK("https://github.com/RK-Ghosh/DSA-Striver-Tracker/blob/master/Progress_Tracker/Week_6/139_dp-greedy-bit-manipulation-problem-14.cpp", "Open on GitHub")</f>
        <v/>
      </c>
      <c r="N140" t="inlineStr"/>
      <c r="O140" t="inlineStr"/>
      <c r="P140" t="inlineStr"/>
    </row>
    <row r="141">
      <c r="A141" t="inlineStr">
        <is>
          <t>Week 6</t>
        </is>
      </c>
      <c r="B141" t="n">
        <v>6</v>
      </c>
      <c r="C141" t="inlineStr">
        <is>
          <t>DP + Greedy + Bit Manipulation</t>
        </is>
      </c>
      <c r="D141" t="n">
        <v>140</v>
      </c>
      <c r="E141" t="inlineStr">
        <is>
          <t>DP + Greedy + Bit Manipulation Problem 15</t>
        </is>
      </c>
      <c r="F141" t="inlineStr">
        <is>
          <t>dp-greedy-bit-manipulation-problem-15</t>
        </is>
      </c>
      <c r="G141" t="inlineStr">
        <is>
          <t>CodeStudio</t>
        </is>
      </c>
      <c r="H141" t="inlineStr">
        <is>
          <t>Hard</t>
        </is>
      </c>
      <c r="I141" t="inlineStr">
        <is>
          <t>Pending</t>
        </is>
      </c>
      <c r="J141" t="inlineStr"/>
      <c r="K141" t="inlineStr"/>
      <c r="L141" t="inlineStr">
        <is>
          <t>Progress_Tracker/Week_6/140_dp-greedy-bit-manipulation-problem-15.cpp</t>
        </is>
      </c>
      <c r="M141">
        <f>HYPERLINK("https://github.com/RK-Ghosh/DSA-Striver-Tracker/blob/master/Progress_Tracker/Week_6/140_dp-greedy-bit-manipulation-problem-15.cpp", "Open on GitHub")</f>
        <v/>
      </c>
      <c r="N141" t="inlineStr"/>
      <c r="O141" t="inlineStr"/>
      <c r="P141" t="inlineStr"/>
    </row>
    <row r="142">
      <c r="A142" t="inlineStr">
        <is>
          <t>Week 6</t>
        </is>
      </c>
      <c r="B142" t="n">
        <v>6</v>
      </c>
      <c r="C142" t="inlineStr">
        <is>
          <t>DP + Greedy + Bit Manipulation</t>
        </is>
      </c>
      <c r="D142" t="n">
        <v>141</v>
      </c>
      <c r="E142" t="inlineStr">
        <is>
          <t>DP + Greedy + Bit Manipulation Problem 16</t>
        </is>
      </c>
      <c r="F142" t="inlineStr">
        <is>
          <t>dp-greedy-bit-manipulation-problem-16</t>
        </is>
      </c>
      <c r="G142" t="inlineStr">
        <is>
          <t>LeetCode</t>
        </is>
      </c>
      <c r="H142" t="inlineStr">
        <is>
          <t>Easy</t>
        </is>
      </c>
      <c r="I142" t="inlineStr">
        <is>
          <t>Pending</t>
        </is>
      </c>
      <c r="J142" t="inlineStr"/>
      <c r="K142" t="inlineStr"/>
      <c r="L142" t="inlineStr">
        <is>
          <t>Progress_Tracker/Week_6/141_dp-greedy-bit-manipulation-problem-16.cpp</t>
        </is>
      </c>
      <c r="M142">
        <f>HYPERLINK("https://github.com/RK-Ghosh/DSA-Striver-Tracker/blob/master/Progress_Tracker/Week_6/141_dp-greedy-bit-manipulation-problem-16.cpp", "Open on GitHub")</f>
        <v/>
      </c>
      <c r="N142" t="inlineStr"/>
      <c r="O142" t="inlineStr"/>
      <c r="P142" t="inlineStr"/>
    </row>
    <row r="143">
      <c r="A143" t="inlineStr">
        <is>
          <t>Week 6</t>
        </is>
      </c>
      <c r="B143" t="n">
        <v>6</v>
      </c>
      <c r="C143" t="inlineStr">
        <is>
          <t>DP + Greedy + Bit Manipulation</t>
        </is>
      </c>
      <c r="D143" t="n">
        <v>142</v>
      </c>
      <c r="E143" t="inlineStr">
        <is>
          <t>DP + Greedy + Bit Manipulation Problem 17</t>
        </is>
      </c>
      <c r="F143" t="inlineStr">
        <is>
          <t>dp-greedy-bit-manipulation-problem-17</t>
        </is>
      </c>
      <c r="G143" t="inlineStr">
        <is>
          <t>GeeksforGeeks</t>
        </is>
      </c>
      <c r="H143" t="inlineStr">
        <is>
          <t>Easy</t>
        </is>
      </c>
      <c r="I143" t="inlineStr">
        <is>
          <t>Pending</t>
        </is>
      </c>
      <c r="J143" t="inlineStr"/>
      <c r="K143" t="inlineStr"/>
      <c r="L143" t="inlineStr">
        <is>
          <t>Progress_Tracker/Week_6/142_dp-greedy-bit-manipulation-problem-17.cpp</t>
        </is>
      </c>
      <c r="M143">
        <f>HYPERLINK("https://github.com/RK-Ghosh/DSA-Striver-Tracker/blob/master/Progress_Tracker/Week_6/142_dp-greedy-bit-manipulation-problem-17.cpp", "Open on GitHub")</f>
        <v/>
      </c>
      <c r="N143" t="inlineStr"/>
      <c r="O143" t="inlineStr"/>
      <c r="P143" t="inlineStr"/>
    </row>
    <row r="144">
      <c r="A144" t="inlineStr">
        <is>
          <t>Week 6</t>
        </is>
      </c>
      <c r="B144" t="n">
        <v>6</v>
      </c>
      <c r="C144" t="inlineStr">
        <is>
          <t>DP + Greedy + Bit Manipulation</t>
        </is>
      </c>
      <c r="D144" t="n">
        <v>143</v>
      </c>
      <c r="E144" t="inlineStr">
        <is>
          <t>DP + Greedy + Bit Manipulation Problem 18</t>
        </is>
      </c>
      <c r="F144" t="inlineStr">
        <is>
          <t>dp-greedy-bit-manipulation-problem-18</t>
        </is>
      </c>
      <c r="G144" t="inlineStr">
        <is>
          <t>CodeStudio</t>
        </is>
      </c>
      <c r="H144" t="inlineStr">
        <is>
          <t>Medium</t>
        </is>
      </c>
      <c r="I144" t="inlineStr">
        <is>
          <t>Pending</t>
        </is>
      </c>
      <c r="J144" t="inlineStr"/>
      <c r="K144" t="inlineStr"/>
      <c r="L144" t="inlineStr">
        <is>
          <t>Progress_Tracker/Week_6/143_dp-greedy-bit-manipulation-problem-18.cpp</t>
        </is>
      </c>
      <c r="M144">
        <f>HYPERLINK("https://github.com/RK-Ghosh/DSA-Striver-Tracker/blob/master/Progress_Tracker/Week_6/143_dp-greedy-bit-manipulation-problem-18.cpp", "Open on GitHub")</f>
        <v/>
      </c>
      <c r="N144" t="inlineStr"/>
      <c r="O144" t="inlineStr"/>
      <c r="P144" t="inlineStr"/>
    </row>
    <row r="145">
      <c r="A145" t="inlineStr">
        <is>
          <t>Week 6</t>
        </is>
      </c>
      <c r="B145" t="n">
        <v>6</v>
      </c>
      <c r="C145" t="inlineStr">
        <is>
          <t>DP + Greedy + Bit Manipulation</t>
        </is>
      </c>
      <c r="D145" t="n">
        <v>144</v>
      </c>
      <c r="E145" t="inlineStr">
        <is>
          <t>DP + Greedy + Bit Manipulation Problem 19</t>
        </is>
      </c>
      <c r="F145" t="inlineStr">
        <is>
          <t>dp-greedy-bit-manipulation-problem-19</t>
        </is>
      </c>
      <c r="G145" t="inlineStr">
        <is>
          <t>LeetCode</t>
        </is>
      </c>
      <c r="H145" t="inlineStr">
        <is>
          <t>Medium</t>
        </is>
      </c>
      <c r="I145" t="inlineStr">
        <is>
          <t>Pending</t>
        </is>
      </c>
      <c r="J145" t="inlineStr"/>
      <c r="K145" t="inlineStr"/>
      <c r="L145" t="inlineStr">
        <is>
          <t>Progress_Tracker/Week_6/144_dp-greedy-bit-manipulation-problem-19.cpp</t>
        </is>
      </c>
      <c r="M145">
        <f>HYPERLINK("https://github.com/RK-Ghosh/DSA-Striver-Tracker/blob/master/Progress_Tracker/Week_6/144_dp-greedy-bit-manipulation-problem-19.cpp", "Open on GitHub")</f>
        <v/>
      </c>
      <c r="N145" t="inlineStr"/>
      <c r="O145" t="inlineStr"/>
      <c r="P145" t="inlineStr"/>
    </row>
    <row r="146">
      <c r="A146" t="inlineStr">
        <is>
          <t>Week 6</t>
        </is>
      </c>
      <c r="B146" t="n">
        <v>6</v>
      </c>
      <c r="C146" t="inlineStr">
        <is>
          <t>DP + Greedy + Bit Manipulation</t>
        </is>
      </c>
      <c r="D146" t="n">
        <v>145</v>
      </c>
      <c r="E146" t="inlineStr">
        <is>
          <t>DP + Greedy + Bit Manipulation Problem 20</t>
        </is>
      </c>
      <c r="F146" t="inlineStr">
        <is>
          <t>dp-greedy-bit-manipulation-problem-20</t>
        </is>
      </c>
      <c r="G146" t="inlineStr">
        <is>
          <t>GeeksforGeeks</t>
        </is>
      </c>
      <c r="H146" t="inlineStr">
        <is>
          <t>Hard</t>
        </is>
      </c>
      <c r="I146" t="inlineStr">
        <is>
          <t>Pending</t>
        </is>
      </c>
      <c r="J146" t="inlineStr"/>
      <c r="K146" t="inlineStr"/>
      <c r="L146" t="inlineStr">
        <is>
          <t>Progress_Tracker/Week_6/145_dp-greedy-bit-manipulation-problem-20.cpp</t>
        </is>
      </c>
      <c r="M146">
        <f>HYPERLINK("https://github.com/RK-Ghosh/DSA-Striver-Tracker/blob/master/Progress_Tracker/Week_6/145_dp-greedy-bit-manipulation-problem-20.cpp", "Open on GitHub")</f>
        <v/>
      </c>
      <c r="N146" t="inlineStr"/>
      <c r="O146" t="inlineStr"/>
      <c r="P146" t="inlineStr"/>
    </row>
    <row r="147">
      <c r="A147" t="inlineStr">
        <is>
          <t>Week 6</t>
        </is>
      </c>
      <c r="B147" t="n">
        <v>6</v>
      </c>
      <c r="C147" t="inlineStr">
        <is>
          <t>DP + Greedy + Bit Manipulation</t>
        </is>
      </c>
      <c r="D147" t="n">
        <v>146</v>
      </c>
      <c r="E147" t="inlineStr">
        <is>
          <t>DP + Greedy + Bit Manipulation Problem 21</t>
        </is>
      </c>
      <c r="F147" t="inlineStr">
        <is>
          <t>dp-greedy-bit-manipulation-problem-21</t>
        </is>
      </c>
      <c r="G147" t="inlineStr">
        <is>
          <t>CodeStudio</t>
        </is>
      </c>
      <c r="H147" t="inlineStr">
        <is>
          <t>Easy</t>
        </is>
      </c>
      <c r="I147" t="inlineStr">
        <is>
          <t>Pending</t>
        </is>
      </c>
      <c r="J147" t="inlineStr"/>
      <c r="K147" t="inlineStr"/>
      <c r="L147" t="inlineStr">
        <is>
          <t>Progress_Tracker/Week_6/146_dp-greedy-bit-manipulation-problem-21.cpp</t>
        </is>
      </c>
      <c r="M147">
        <f>HYPERLINK("https://github.com/RK-Ghosh/DSA-Striver-Tracker/blob/master/Progress_Tracker/Week_6/146_dp-greedy-bit-manipulation-problem-21.cpp", "Open on GitHub")</f>
        <v/>
      </c>
      <c r="N147" t="inlineStr"/>
      <c r="O147" t="inlineStr"/>
      <c r="P147" t="inlineStr"/>
    </row>
    <row r="148">
      <c r="A148" t="inlineStr">
        <is>
          <t>Week 6</t>
        </is>
      </c>
      <c r="B148" t="n">
        <v>6</v>
      </c>
      <c r="C148" t="inlineStr">
        <is>
          <t>DP + Greedy + Bit Manipulation</t>
        </is>
      </c>
      <c r="D148" t="n">
        <v>147</v>
      </c>
      <c r="E148" t="inlineStr">
        <is>
          <t>DP + Greedy + Bit Manipulation Problem 22</t>
        </is>
      </c>
      <c r="F148" t="inlineStr">
        <is>
          <t>dp-greedy-bit-manipulation-problem-22</t>
        </is>
      </c>
      <c r="G148" t="inlineStr">
        <is>
          <t>LeetCode</t>
        </is>
      </c>
      <c r="H148" t="inlineStr">
        <is>
          <t>Easy</t>
        </is>
      </c>
      <c r="I148" t="inlineStr">
        <is>
          <t>Pending</t>
        </is>
      </c>
      <c r="J148" t="inlineStr"/>
      <c r="K148" t="inlineStr"/>
      <c r="L148" t="inlineStr">
        <is>
          <t>Progress_Tracker/Week_6/147_dp-greedy-bit-manipulation-problem-22.cpp</t>
        </is>
      </c>
      <c r="M148">
        <f>HYPERLINK("https://github.com/RK-Ghosh/DSA-Striver-Tracker/blob/master/Progress_Tracker/Week_6/147_dp-greedy-bit-manipulation-problem-22.cpp", "Open on GitHub")</f>
        <v/>
      </c>
      <c r="N148" t="inlineStr"/>
      <c r="O148" t="inlineStr"/>
      <c r="P148" t="inlineStr"/>
    </row>
    <row r="149">
      <c r="A149" t="inlineStr">
        <is>
          <t>Week 6</t>
        </is>
      </c>
      <c r="B149" t="n">
        <v>6</v>
      </c>
      <c r="C149" t="inlineStr">
        <is>
          <t>DP + Greedy + Bit Manipulation</t>
        </is>
      </c>
      <c r="D149" t="n">
        <v>148</v>
      </c>
      <c r="E149" t="inlineStr">
        <is>
          <t>DP + Greedy + Bit Manipulation Problem 23</t>
        </is>
      </c>
      <c r="F149" t="inlineStr">
        <is>
          <t>dp-greedy-bit-manipulation-problem-23</t>
        </is>
      </c>
      <c r="G149" t="inlineStr">
        <is>
          <t>GeeksforGeeks</t>
        </is>
      </c>
      <c r="H149" t="inlineStr">
        <is>
          <t>Medium</t>
        </is>
      </c>
      <c r="I149" t="inlineStr">
        <is>
          <t>Pending</t>
        </is>
      </c>
      <c r="J149" t="inlineStr"/>
      <c r="K149" t="inlineStr"/>
      <c r="L149" t="inlineStr">
        <is>
          <t>Progress_Tracker/Week_6/148_dp-greedy-bit-manipulation-problem-23.cpp</t>
        </is>
      </c>
      <c r="M149">
        <f>HYPERLINK("https://github.com/RK-Ghosh/DSA-Striver-Tracker/blob/master/Progress_Tracker/Week_6/148_dp-greedy-bit-manipulation-problem-23.cpp", "Open on GitHub")</f>
        <v/>
      </c>
      <c r="N149" t="inlineStr"/>
      <c r="O149" t="inlineStr"/>
      <c r="P149" t="inlineStr"/>
    </row>
    <row r="150">
      <c r="A150" t="inlineStr">
        <is>
          <t>Week 6</t>
        </is>
      </c>
      <c r="B150" t="n">
        <v>6</v>
      </c>
      <c r="C150" t="inlineStr">
        <is>
          <t>DP + Greedy + Bit Manipulation</t>
        </is>
      </c>
      <c r="D150" t="n">
        <v>149</v>
      </c>
      <c r="E150" t="inlineStr">
        <is>
          <t>DP + Greedy + Bit Manipulation Problem 24</t>
        </is>
      </c>
      <c r="F150" t="inlineStr">
        <is>
          <t>dp-greedy-bit-manipulation-problem-24</t>
        </is>
      </c>
      <c r="G150" t="inlineStr">
        <is>
          <t>CodeStudio</t>
        </is>
      </c>
      <c r="H150" t="inlineStr">
        <is>
          <t>Medium</t>
        </is>
      </c>
      <c r="I150" t="inlineStr">
        <is>
          <t>Pending</t>
        </is>
      </c>
      <c r="J150" t="inlineStr"/>
      <c r="K150" t="inlineStr"/>
      <c r="L150" t="inlineStr">
        <is>
          <t>Progress_Tracker/Week_6/149_dp-greedy-bit-manipulation-problem-24.cpp</t>
        </is>
      </c>
      <c r="M150">
        <f>HYPERLINK("https://github.com/RK-Ghosh/DSA-Striver-Tracker/blob/master/Progress_Tracker/Week_6/149_dp-greedy-bit-manipulation-problem-24.cpp", "Open on GitHub")</f>
        <v/>
      </c>
      <c r="N150" t="inlineStr"/>
      <c r="O150" t="inlineStr"/>
      <c r="P150" t="inlineStr"/>
    </row>
    <row r="151">
      <c r="A151" t="inlineStr">
        <is>
          <t>Week 6</t>
        </is>
      </c>
      <c r="B151" t="n">
        <v>6</v>
      </c>
      <c r="C151" t="inlineStr">
        <is>
          <t>DP + Greedy + Bit Manipulation</t>
        </is>
      </c>
      <c r="D151" t="n">
        <v>150</v>
      </c>
      <c r="E151" t="inlineStr">
        <is>
          <t>DP + Greedy + Bit Manipulation Problem 25</t>
        </is>
      </c>
      <c r="F151" t="inlineStr">
        <is>
          <t>dp-greedy-bit-manipulation-problem-25</t>
        </is>
      </c>
      <c r="G151" t="inlineStr">
        <is>
          <t>LeetCode</t>
        </is>
      </c>
      <c r="H151" t="inlineStr">
        <is>
          <t>Hard</t>
        </is>
      </c>
      <c r="I151" t="inlineStr">
        <is>
          <t>Pending</t>
        </is>
      </c>
      <c r="J151" t="inlineStr"/>
      <c r="K151" t="inlineStr"/>
      <c r="L151" t="inlineStr">
        <is>
          <t>Progress_Tracker/Week_6/150_dp-greedy-bit-manipulation-problem-25.cpp</t>
        </is>
      </c>
      <c r="M151">
        <f>HYPERLINK("https://github.com/RK-Ghosh/DSA-Striver-Tracker/blob/master/Progress_Tracker/Week_6/150_dp-greedy-bit-manipulation-problem-25.cpp", "Open on GitHub")</f>
        <v/>
      </c>
      <c r="N151" t="inlineStr"/>
      <c r="O151" t="inlineStr"/>
      <c r="P15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HOW TO USE AUTO-LINKS (Instructions)</t>
        </is>
      </c>
    </row>
    <row r="2">
      <c r="A2" t="inlineStr">
        <is>
          <t>------------------------------------</t>
        </is>
      </c>
    </row>
    <row r="3">
      <c r="A3" t="inlineStr"/>
    </row>
    <row r="4">
      <c r="A4" t="inlineStr">
        <is>
          <t>1) Naming convention (important):</t>
        </is>
      </c>
    </row>
    <row r="5">
      <c r="A5" t="inlineStr">
        <is>
          <t xml:space="preserve">   - When you upload solution files to GitHub, use the path:</t>
        </is>
      </c>
    </row>
    <row r="6">
      <c r="A6" t="inlineStr">
        <is>
          <t xml:space="preserve">     Progress_Tracker/Week_&lt;n&gt;/&lt;ProblemID&gt;_&lt;slug&gt;.&lt;ext&gt;</t>
        </is>
      </c>
    </row>
    <row r="7">
      <c r="A7" t="inlineStr">
        <is>
          <t xml:space="preserve">     Example: Progress_Tracker/Week_1/1_arrays-problem-1.cpp</t>
        </is>
      </c>
    </row>
    <row r="8">
      <c r="A8" t="inlineStr">
        <is>
          <t xml:space="preserve">   - The Excel 'GitHub_File_Path' column is prefilled with suggested names.</t>
        </is>
      </c>
    </row>
    <row r="9">
      <c r="A9" t="inlineStr">
        <is>
          <t xml:space="preserve">   - File extensions can be .cpp, .py, .java, etc.</t>
        </is>
      </c>
    </row>
    <row r="10">
      <c r="A10" t="inlineStr"/>
    </row>
    <row r="11">
      <c r="A11" t="inlineStr">
        <is>
          <t>2) How the GitHub link works:</t>
        </is>
      </c>
    </row>
    <row r="12">
      <c r="A12" t="inlineStr">
        <is>
          <t xml:space="preserve">   - The 'GitHub_Link_Formula' column contains an Excel HYPERLINK formula that points to:</t>
        </is>
      </c>
    </row>
    <row r="13">
      <c r="A13" t="inlineStr">
        <is>
          <t xml:space="preserve">     https://github.com/RK-Ghosh/DSA-Striver-Tracker/blob/master/&lt;GitHub_File_Path&gt;</t>
        </is>
      </c>
    </row>
    <row r="14">
      <c r="A14" t="inlineStr">
        <is>
          <t xml:space="preserve">   - If you upload a file using the same path, clicking 'Open on GitHub' will open your code in the repo.</t>
        </is>
      </c>
    </row>
    <row r="15">
      <c r="A15" t="inlineStr"/>
    </row>
    <row r="16">
      <c r="A16" t="inlineStr">
        <is>
          <t>3) Adding platform links (LeetCode / GFG / CodeStudio):</t>
        </is>
      </c>
    </row>
    <row r="17">
      <c r="A17" t="inlineStr">
        <is>
          <t xml:space="preserve">   - Manually paste the exact problem URL into the LeetCode_Link / GFG_Link / CodeStudio_Link columns.</t>
        </is>
      </c>
    </row>
    <row r="18">
      <c r="A18" t="inlineStr">
        <is>
          <t xml:space="preserve">   - For LeetCode problems, paste links like: https://leetcode.com/problems/two-sum/</t>
        </is>
      </c>
    </row>
    <row r="19">
      <c r="A19" t="inlineStr"/>
    </row>
    <row r="20">
      <c r="A20" t="inlineStr">
        <is>
          <t>4) To update links automatically in Google Sheets:</t>
        </is>
      </c>
    </row>
    <row r="21">
      <c r="A21" t="inlineStr">
        <is>
          <t xml:space="preserve">   - Import this Excel into Google Sheets (File → Import).</t>
        </is>
      </c>
    </row>
    <row r="22">
      <c r="A22" t="inlineStr">
        <is>
          <t xml:space="preserve">   - The HYPERLINK formulas will work in Google Sheets as well.</t>
        </is>
      </c>
    </row>
    <row r="23">
      <c r="A23" t="inlineStr">
        <is>
          <t xml:space="preserve">   - If you change the GitHub_File_Path, the link updates automatically.</t>
        </is>
      </c>
    </row>
    <row r="24">
      <c r="A24" t="inlineStr"/>
    </row>
    <row r="25">
      <c r="A25" t="inlineStr">
        <is>
          <t>5) If you want automation (optional):</t>
        </is>
      </c>
    </row>
    <row r="26">
      <c r="A26" t="inlineStr">
        <is>
          <t xml:space="preserve">   - Use GitHub Actions or a script to ensure your uploaded filenames match the Excel suggested paths.</t>
        </is>
      </c>
    </row>
    <row r="27">
      <c r="A27" t="inlineStr">
        <is>
          <t xml:space="preserve">   - I can provide a small Python script to push local solution files to the repo following the naming convention.</t>
        </is>
      </c>
    </row>
    <row r="28">
      <c r="A28" t="inlineStr"/>
    </row>
    <row r="29">
      <c r="A29" t="inlineStr">
        <is>
          <t>6) Editing number of commits shown in dashboard:</t>
        </is>
      </c>
    </row>
    <row r="30">
      <c r="A30" t="inlineStr">
        <is>
          <t xml:space="preserve">   - The Google Sheet uses GitHub API with ?per_page=5; change per_page to 10 to show last 10 commits.</t>
        </is>
      </c>
    </row>
    <row r="31">
      <c r="A31" t="inlineStr"/>
    </row>
    <row r="32">
      <c r="A32" t="inlineStr">
        <is>
          <t>Start date and timezone: 2025-11-01 (Asia/Kolkata)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2025-10-30T09:12:48Z</dcterms:created>
  <dcterms:modified xmlns:dcterms="http://purl.org/dc/terms/" xmlns:xsi="http://www.w3.org/2001/XMLSchema-instance" xsi:type="dcterms:W3CDTF">2025-10-30T09:12:48Z</dcterms:modified>
</cp:coreProperties>
</file>