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FIRE/"/>
    </mc:Choice>
  </mc:AlternateContent>
  <xr:revisionPtr revIDLastSave="0" documentId="13_ncr:1_{A7178CEE-21E9-7843-875A-7C534F72FF75}" xr6:coauthVersionLast="47" xr6:coauthVersionMax="47" xr10:uidLastSave="{00000000-0000-0000-0000-000000000000}"/>
  <bookViews>
    <workbookView xWindow="0" yWindow="760" windowWidth="34560" windowHeight="19880" xr2:uid="{0FDE2CCE-C8B9-774D-B856-4483FFABD154}"/>
  </bookViews>
  <sheets>
    <sheet name="F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X10" i="1"/>
  <c r="H10" i="1"/>
  <c r="T12" i="1"/>
  <c r="T13" i="1" s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C10" i="1"/>
  <c r="F12" i="1"/>
  <c r="H12" i="1"/>
  <c r="G10" i="1"/>
  <c r="G12" i="1"/>
  <c r="E12" i="1"/>
  <c r="E13" i="1" s="1"/>
  <c r="T14" i="1" l="1"/>
  <c r="I12" i="1"/>
  <c r="J12" i="1" s="1"/>
  <c r="F13" i="1" s="1"/>
  <c r="H13" i="1"/>
  <c r="E14" i="1"/>
  <c r="G13" i="1"/>
  <c r="I13" i="1" l="1"/>
  <c r="T15" i="1"/>
  <c r="J13" i="1"/>
  <c r="G14" i="1"/>
  <c r="E15" i="1"/>
  <c r="H14" i="1"/>
  <c r="T16" i="1" l="1"/>
  <c r="F14" i="1"/>
  <c r="I14" i="1"/>
  <c r="E16" i="1"/>
  <c r="G15" i="1"/>
  <c r="H15" i="1"/>
  <c r="J14" i="1" l="1"/>
  <c r="F15" i="1" s="1"/>
  <c r="T17" i="1"/>
  <c r="H16" i="1"/>
  <c r="G16" i="1"/>
  <c r="I15" i="1"/>
  <c r="E17" i="1"/>
  <c r="J15" i="1" l="1"/>
  <c r="F16" i="1" s="1"/>
  <c r="I16" i="1"/>
  <c r="T18" i="1"/>
  <c r="E18" i="1"/>
  <c r="G17" i="1"/>
  <c r="H17" i="1"/>
  <c r="J16" i="1" l="1"/>
  <c r="F17" i="1" s="1"/>
  <c r="T19" i="1"/>
  <c r="H18" i="1"/>
  <c r="I17" i="1"/>
  <c r="E19" i="1"/>
  <c r="G18" i="1"/>
  <c r="J17" i="1" l="1"/>
  <c r="F18" i="1" s="1"/>
  <c r="I18" i="1"/>
  <c r="T20" i="1"/>
  <c r="E20" i="1"/>
  <c r="G19" i="1"/>
  <c r="H19" i="1"/>
  <c r="J18" i="1" l="1"/>
  <c r="F19" i="1" s="1"/>
  <c r="T21" i="1"/>
  <c r="H20" i="1"/>
  <c r="I19" i="1"/>
  <c r="E21" i="1"/>
  <c r="G20" i="1"/>
  <c r="J19" i="1" l="1"/>
  <c r="F20" i="1" s="1"/>
  <c r="T22" i="1"/>
  <c r="I20" i="1"/>
  <c r="E22" i="1"/>
  <c r="G21" i="1"/>
  <c r="H21" i="1"/>
  <c r="J20" i="1" l="1"/>
  <c r="F21" i="1" s="1"/>
  <c r="H22" i="1"/>
  <c r="T23" i="1"/>
  <c r="I21" i="1"/>
  <c r="E23" i="1"/>
  <c r="G22" i="1"/>
  <c r="J21" i="1" l="1"/>
  <c r="F22" i="1" s="1"/>
  <c r="I22" i="1"/>
  <c r="J22" i="1" s="1"/>
  <c r="F23" i="1" s="1"/>
  <c r="T24" i="1"/>
  <c r="E24" i="1"/>
  <c r="G23" i="1"/>
  <c r="H23" i="1"/>
  <c r="H24" i="1" l="1"/>
  <c r="T25" i="1"/>
  <c r="I23" i="1"/>
  <c r="J23" i="1" s="1"/>
  <c r="F24" i="1" s="1"/>
  <c r="E25" i="1"/>
  <c r="G24" i="1"/>
  <c r="I24" i="1" l="1"/>
  <c r="T26" i="1"/>
  <c r="J24" i="1"/>
  <c r="F25" i="1" s="1"/>
  <c r="E26" i="1"/>
  <c r="G25" i="1"/>
  <c r="H25" i="1"/>
  <c r="T27" i="1" l="1"/>
  <c r="H26" i="1"/>
  <c r="I25" i="1"/>
  <c r="J25" i="1" s="1"/>
  <c r="F26" i="1" s="1"/>
  <c r="E27" i="1"/>
  <c r="G26" i="1"/>
  <c r="I26" i="1" l="1"/>
  <c r="H27" i="1"/>
  <c r="T28" i="1"/>
  <c r="J26" i="1"/>
  <c r="F27" i="1" s="1"/>
  <c r="E28" i="1"/>
  <c r="G27" i="1"/>
  <c r="I27" i="1" s="1"/>
  <c r="J27" i="1" l="1"/>
  <c r="F28" i="1" s="1"/>
  <c r="T29" i="1"/>
  <c r="E29" i="1"/>
  <c r="G28" i="1"/>
  <c r="H28" i="1"/>
  <c r="T30" i="1" l="1"/>
  <c r="I28" i="1"/>
  <c r="J28" i="1" s="1"/>
  <c r="F29" i="1" s="1"/>
  <c r="E30" i="1"/>
  <c r="H29" i="1"/>
  <c r="G29" i="1"/>
  <c r="I29" i="1" l="1"/>
  <c r="T31" i="1"/>
  <c r="J29" i="1"/>
  <c r="F30" i="1" s="1"/>
  <c r="E31" i="1"/>
  <c r="G30" i="1"/>
  <c r="H30" i="1"/>
  <c r="I30" i="1" l="1"/>
  <c r="T32" i="1"/>
  <c r="J30" i="1"/>
  <c r="F31" i="1" s="1"/>
  <c r="E32" i="1"/>
  <c r="H31" i="1"/>
  <c r="G31" i="1"/>
  <c r="I31" i="1" l="1"/>
  <c r="J31" i="1"/>
  <c r="F32" i="1" s="1"/>
  <c r="T33" i="1"/>
  <c r="E33" i="1"/>
  <c r="H32" i="1"/>
  <c r="G32" i="1"/>
  <c r="I32" i="1" s="1"/>
  <c r="J32" i="1" l="1"/>
  <c r="F33" i="1" s="1"/>
  <c r="T34" i="1"/>
  <c r="E34" i="1"/>
  <c r="E35" i="1" s="1"/>
  <c r="H33" i="1"/>
  <c r="G33" i="1"/>
  <c r="I33" i="1"/>
  <c r="J33" i="1" l="1"/>
  <c r="F34" i="1" s="1"/>
  <c r="T35" i="1"/>
  <c r="E36" i="1"/>
  <c r="G34" i="1"/>
  <c r="G35" i="1" s="1"/>
  <c r="H34" i="1"/>
  <c r="H35" i="1" s="1"/>
  <c r="I34" i="1" l="1"/>
  <c r="J34" i="1" s="1"/>
  <c r="F35" i="1" s="1"/>
  <c r="T36" i="1"/>
  <c r="I35" i="1"/>
  <c r="G36" i="1"/>
  <c r="H36" i="1"/>
  <c r="E37" i="1"/>
  <c r="J35" i="1" l="1"/>
  <c r="F36" i="1" s="1"/>
  <c r="T37" i="1"/>
  <c r="E38" i="1"/>
  <c r="G37" i="1"/>
  <c r="H37" i="1"/>
  <c r="I36" i="1"/>
  <c r="J36" i="1" l="1"/>
  <c r="F37" i="1" s="1"/>
  <c r="T38" i="1"/>
  <c r="I37" i="1"/>
  <c r="J37" i="1" s="1"/>
  <c r="F38" i="1" s="1"/>
  <c r="E39" i="1"/>
  <c r="G38" i="1"/>
  <c r="H38" i="1"/>
  <c r="T39" i="1" l="1"/>
  <c r="I38" i="1"/>
  <c r="J38" i="1" s="1"/>
  <c r="F39" i="1" s="1"/>
  <c r="G39" i="1"/>
  <c r="H39" i="1"/>
  <c r="E40" i="1"/>
  <c r="I39" i="1" l="1"/>
  <c r="J39" i="1" s="1"/>
  <c r="F40" i="1" s="1"/>
  <c r="T40" i="1"/>
  <c r="E41" i="1"/>
  <c r="E42" i="1" s="1"/>
  <c r="G40" i="1"/>
  <c r="H40" i="1"/>
  <c r="I40" i="1"/>
  <c r="J40" i="1" l="1"/>
  <c r="F41" i="1" s="1"/>
  <c r="T41" i="1"/>
  <c r="E43" i="1"/>
  <c r="G41" i="1"/>
  <c r="G42" i="1" s="1"/>
  <c r="H41" i="1"/>
  <c r="H42" i="1" s="1"/>
  <c r="I41" i="1" l="1"/>
  <c r="J41" i="1" s="1"/>
  <c r="F42" i="1" s="1"/>
  <c r="I42" i="1"/>
  <c r="T42" i="1"/>
  <c r="H43" i="1"/>
  <c r="E44" i="1"/>
  <c r="G43" i="1"/>
  <c r="I43" i="1" s="1"/>
  <c r="J42" i="1" l="1"/>
  <c r="F43" i="1" s="1"/>
  <c r="J43" i="1" s="1"/>
  <c r="F44" i="1" s="1"/>
  <c r="T43" i="1"/>
  <c r="G44" i="1"/>
  <c r="H44" i="1"/>
  <c r="E45" i="1"/>
  <c r="I44" i="1" l="1"/>
  <c r="J44" i="1"/>
  <c r="F45" i="1" s="1"/>
  <c r="T44" i="1"/>
  <c r="G45" i="1"/>
  <c r="E46" i="1"/>
  <c r="H45" i="1"/>
  <c r="I45" i="1" l="1"/>
  <c r="J45" i="1"/>
  <c r="F46" i="1" s="1"/>
  <c r="T45" i="1"/>
  <c r="E47" i="1"/>
  <c r="C11" i="1" s="1"/>
  <c r="C13" i="1" s="1"/>
  <c r="C15" i="1" s="1"/>
  <c r="G46" i="1"/>
  <c r="H46" i="1"/>
  <c r="I46" i="1" l="1"/>
  <c r="J46" i="1" s="1"/>
  <c r="C14" i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T46" i="1"/>
  <c r="F47" i="1"/>
  <c r="H47" i="1"/>
  <c r="G47" i="1"/>
  <c r="I47" i="1" l="1"/>
  <c r="J47" i="1" s="1"/>
  <c r="B17" i="1"/>
  <c r="U12" i="1"/>
  <c r="W12" i="1" s="1"/>
  <c r="N12" i="1"/>
  <c r="T47" i="1"/>
  <c r="V47" i="1" s="1"/>
  <c r="O12" i="1" l="1"/>
  <c r="P12" i="1" s="1"/>
  <c r="T48" i="1"/>
  <c r="V48" i="1" s="1"/>
  <c r="Q12" i="1" l="1"/>
  <c r="N13" i="1"/>
  <c r="T49" i="1"/>
  <c r="V49" i="1" s="1"/>
  <c r="O13" i="1" l="1"/>
  <c r="P13" i="1" s="1"/>
  <c r="Q13" i="1" s="1"/>
  <c r="T50" i="1"/>
  <c r="V50" i="1" s="1"/>
  <c r="N14" i="1" l="1"/>
  <c r="T51" i="1"/>
  <c r="V51" i="1" s="1"/>
  <c r="O14" i="1" l="1"/>
  <c r="P14" i="1" s="1"/>
  <c r="T52" i="1"/>
  <c r="V52" i="1" s="1"/>
  <c r="Q14" i="1" l="1"/>
  <c r="N15" i="1" s="1"/>
  <c r="T53" i="1"/>
  <c r="V53" i="1" s="1"/>
  <c r="O15" i="1" l="1"/>
  <c r="P15" i="1" s="1"/>
  <c r="T54" i="1"/>
  <c r="V54" i="1" s="1"/>
  <c r="Q15" i="1" l="1"/>
  <c r="N16" i="1" s="1"/>
  <c r="T55" i="1"/>
  <c r="V55" i="1" s="1"/>
  <c r="O16" i="1" l="1"/>
  <c r="P16" i="1" s="1"/>
  <c r="T56" i="1"/>
  <c r="V56" i="1" s="1"/>
  <c r="Q16" i="1" l="1"/>
  <c r="N17" i="1" s="1"/>
  <c r="T57" i="1"/>
  <c r="V57" i="1" s="1"/>
  <c r="O17" i="1" l="1"/>
  <c r="P17" i="1" s="1"/>
  <c r="T58" i="1"/>
  <c r="V58" i="1" s="1"/>
  <c r="Q17" i="1" l="1"/>
  <c r="N18" i="1" s="1"/>
  <c r="T59" i="1"/>
  <c r="V59" i="1" s="1"/>
  <c r="O18" i="1" l="1"/>
  <c r="P18" i="1" s="1"/>
  <c r="T60" i="1"/>
  <c r="V60" i="1" s="1"/>
  <c r="Q18" i="1" l="1"/>
  <c r="N19" i="1" s="1"/>
  <c r="T61" i="1"/>
  <c r="V61" i="1" s="1"/>
  <c r="O19" i="1" l="1"/>
  <c r="P19" i="1" s="1"/>
  <c r="T62" i="1"/>
  <c r="V62" i="1" s="1"/>
  <c r="Q19" i="1" l="1"/>
  <c r="N20" i="1" s="1"/>
  <c r="T63" i="1"/>
  <c r="V63" i="1" s="1"/>
  <c r="O20" i="1" l="1"/>
  <c r="T64" i="1"/>
  <c r="V64" i="1" s="1"/>
  <c r="P20" i="1" l="1"/>
  <c r="Q20" i="1" s="1"/>
  <c r="N21" i="1" s="1"/>
  <c r="T65" i="1"/>
  <c r="V65" i="1" s="1"/>
  <c r="O21" i="1" l="1"/>
  <c r="P21" i="1" s="1"/>
  <c r="Q21" i="1" s="1"/>
  <c r="N22" i="1" s="1"/>
  <c r="T66" i="1"/>
  <c r="V66" i="1" s="1"/>
  <c r="O22" i="1" l="1"/>
  <c r="P22" i="1" s="1"/>
  <c r="T67" i="1"/>
  <c r="V67" i="1" s="1"/>
  <c r="Q22" i="1" l="1"/>
  <c r="N23" i="1" s="1"/>
  <c r="T68" i="1"/>
  <c r="V68" i="1" s="1"/>
  <c r="O23" i="1" l="1"/>
  <c r="P23" i="1" s="1"/>
  <c r="T69" i="1"/>
  <c r="V69" i="1" s="1"/>
  <c r="Q23" i="1" l="1"/>
  <c r="N24" i="1" s="1"/>
  <c r="T70" i="1"/>
  <c r="V70" i="1" s="1"/>
  <c r="O24" i="1" l="1"/>
  <c r="P24" i="1" s="1"/>
  <c r="T71" i="1"/>
  <c r="V71" i="1" s="1"/>
  <c r="Q24" i="1" l="1"/>
  <c r="N25" i="1" s="1"/>
  <c r="T72" i="1"/>
  <c r="V72" i="1" s="1"/>
  <c r="O25" i="1" l="1"/>
  <c r="P25" i="1" s="1"/>
  <c r="T73" i="1"/>
  <c r="V73" i="1" s="1"/>
  <c r="Q25" i="1" l="1"/>
  <c r="N26" i="1" s="1"/>
  <c r="T74" i="1"/>
  <c r="V74" i="1" s="1"/>
  <c r="O26" i="1" l="1"/>
  <c r="P26" i="1" s="1"/>
  <c r="T75" i="1"/>
  <c r="V75" i="1" s="1"/>
  <c r="Q26" i="1" l="1"/>
  <c r="N27" i="1" s="1"/>
  <c r="O27" i="1" s="1"/>
  <c r="T76" i="1"/>
  <c r="V76" i="1" s="1"/>
  <c r="P27" i="1" l="1"/>
  <c r="Q27" i="1" s="1"/>
  <c r="N28" i="1" s="1"/>
  <c r="T77" i="1"/>
  <c r="V77" i="1" s="1"/>
  <c r="O28" i="1" l="1"/>
  <c r="T78" i="1"/>
  <c r="V78" i="1" s="1"/>
  <c r="P28" i="1" l="1"/>
  <c r="Q28" i="1" s="1"/>
  <c r="N29" i="1" s="1"/>
  <c r="T79" i="1"/>
  <c r="V79" i="1" s="1"/>
  <c r="O29" i="1" l="1"/>
  <c r="P29" i="1" s="1"/>
  <c r="Q29" i="1" s="1"/>
  <c r="N30" i="1" s="1"/>
  <c r="T80" i="1"/>
  <c r="V80" i="1" s="1"/>
  <c r="O30" i="1" l="1"/>
  <c r="P30" i="1" s="1"/>
  <c r="T81" i="1"/>
  <c r="V81" i="1" s="1"/>
  <c r="Q30" i="1" l="1"/>
  <c r="N31" i="1" s="1"/>
  <c r="O31" i="1" l="1"/>
  <c r="P31" i="1" s="1"/>
  <c r="Q31" i="1" l="1"/>
  <c r="N32" i="1" s="1"/>
  <c r="O32" i="1" l="1"/>
  <c r="P32" i="1" l="1"/>
  <c r="Q32" i="1" s="1"/>
  <c r="N33" i="1" s="1"/>
  <c r="O33" i="1" l="1"/>
  <c r="P33" i="1" l="1"/>
  <c r="Q33" i="1" s="1"/>
  <c r="N34" i="1" s="1"/>
  <c r="O34" i="1" l="1"/>
  <c r="P34" i="1" s="1"/>
  <c r="Q34" i="1" s="1"/>
  <c r="N35" i="1" s="1"/>
  <c r="O35" i="1" l="1"/>
  <c r="P35" i="1" l="1"/>
  <c r="Q35" i="1" s="1"/>
  <c r="N36" i="1" s="1"/>
  <c r="X12" i="1"/>
  <c r="U13" i="1" s="1"/>
  <c r="O36" i="1" l="1"/>
  <c r="P36" i="1" s="1"/>
  <c r="Q36" i="1" s="1"/>
  <c r="N37" i="1" s="1"/>
  <c r="W13" i="1"/>
  <c r="O37" i="1" l="1"/>
  <c r="P37" i="1" s="1"/>
  <c r="Q37" i="1" l="1"/>
  <c r="N38" i="1" s="1"/>
  <c r="O38" i="1" l="1"/>
  <c r="P38" i="1" l="1"/>
  <c r="Q38" i="1" s="1"/>
  <c r="N39" i="1" s="1"/>
  <c r="O39" i="1" l="1"/>
  <c r="P39" i="1" l="1"/>
  <c r="Q39" i="1" s="1"/>
  <c r="N40" i="1" s="1"/>
  <c r="O40" i="1" l="1"/>
  <c r="P40" i="1" l="1"/>
  <c r="Q40" i="1" s="1"/>
  <c r="N41" i="1" s="1"/>
  <c r="O41" i="1" l="1"/>
  <c r="P41" i="1" s="1"/>
  <c r="Q41" i="1" s="1"/>
  <c r="N42" i="1" s="1"/>
  <c r="O42" i="1" l="1"/>
  <c r="P42" i="1" s="1"/>
  <c r="Q42" i="1" s="1"/>
  <c r="N43" i="1" s="1"/>
  <c r="O43" i="1" l="1"/>
  <c r="P43" i="1" s="1"/>
  <c r="Q43" i="1" s="1"/>
  <c r="N44" i="1" s="1"/>
  <c r="O44" i="1" l="1"/>
  <c r="P44" i="1" s="1"/>
  <c r="Q44" i="1" s="1"/>
  <c r="N45" i="1" s="1"/>
  <c r="O45" i="1" l="1"/>
  <c r="P45" i="1" s="1"/>
  <c r="Q45" i="1" l="1"/>
  <c r="N46" i="1" s="1"/>
  <c r="O46" i="1" s="1"/>
  <c r="P46" i="1"/>
  <c r="Q46" i="1"/>
  <c r="N47" i="1" s="1"/>
  <c r="O47" i="1" l="1"/>
  <c r="P47" i="1" s="1"/>
  <c r="Q47" i="1" l="1"/>
  <c r="N48" i="1" s="1"/>
  <c r="O48" i="1" l="1"/>
  <c r="P48" i="1" l="1"/>
  <c r="Q48" i="1" s="1"/>
  <c r="N49" i="1" s="1"/>
  <c r="O49" i="1" l="1"/>
  <c r="P49" i="1" s="1"/>
  <c r="Q49" i="1" s="1"/>
  <c r="N50" i="1" s="1"/>
  <c r="O50" i="1" l="1"/>
  <c r="P50" i="1" l="1"/>
  <c r="Q50" i="1" s="1"/>
  <c r="N51" i="1" s="1"/>
  <c r="O51" i="1" l="1"/>
  <c r="P51" i="1" s="1"/>
  <c r="Q51" i="1" s="1"/>
  <c r="N52" i="1" s="1"/>
  <c r="O52" i="1" l="1"/>
  <c r="P52" i="1" s="1"/>
  <c r="Q52" i="1" l="1"/>
  <c r="N53" i="1" s="1"/>
  <c r="O53" i="1" l="1"/>
  <c r="P53" i="1" s="1"/>
  <c r="Q53" i="1" l="1"/>
  <c r="N54" i="1" s="1"/>
  <c r="O54" i="1" l="1"/>
  <c r="P54" i="1" s="1"/>
  <c r="Q54" i="1" l="1"/>
  <c r="N55" i="1" s="1"/>
  <c r="O55" i="1" l="1"/>
  <c r="P55" i="1" s="1"/>
  <c r="Q55" i="1" l="1"/>
  <c r="N56" i="1" s="1"/>
  <c r="O56" i="1" l="1"/>
  <c r="P56" i="1" s="1"/>
  <c r="Q56" i="1" l="1"/>
  <c r="N57" i="1" s="1"/>
  <c r="O57" i="1" l="1"/>
  <c r="P57" i="1" l="1"/>
  <c r="Q57" i="1" s="1"/>
  <c r="N58" i="1" s="1"/>
  <c r="O58" i="1" l="1"/>
  <c r="P58" i="1" l="1"/>
  <c r="Q58" i="1" s="1"/>
  <c r="N59" i="1" s="1"/>
  <c r="O59" i="1" l="1"/>
  <c r="P59" i="1" l="1"/>
  <c r="Q59" i="1" s="1"/>
  <c r="N60" i="1" s="1"/>
  <c r="O60" i="1" l="1"/>
  <c r="P60" i="1" l="1"/>
  <c r="Q60" i="1" s="1"/>
  <c r="N61" i="1" s="1"/>
  <c r="O61" i="1" l="1"/>
  <c r="P61" i="1" l="1"/>
  <c r="Q61" i="1" s="1"/>
  <c r="N62" i="1" s="1"/>
  <c r="X13" i="1"/>
  <c r="U14" i="1" s="1"/>
  <c r="O62" i="1" l="1"/>
  <c r="W14" i="1"/>
  <c r="X14" i="1" s="1"/>
  <c r="U15" i="1" s="1"/>
  <c r="P62" i="1" l="1"/>
  <c r="Q62" i="1" s="1"/>
  <c r="N63" i="1" s="1"/>
  <c r="W15" i="1"/>
  <c r="X15" i="1" s="1"/>
  <c r="U16" i="1" s="1"/>
  <c r="O63" i="1" l="1"/>
  <c r="W16" i="1"/>
  <c r="P63" i="1" l="1"/>
  <c r="Q63" i="1" s="1"/>
  <c r="N64" i="1" s="1"/>
  <c r="X16" i="1"/>
  <c r="U17" i="1" s="1"/>
  <c r="O64" i="1" l="1"/>
  <c r="P64" i="1" s="1"/>
  <c r="W17" i="1"/>
  <c r="X17" i="1" s="1"/>
  <c r="U18" i="1" s="1"/>
  <c r="Q64" i="1" l="1"/>
  <c r="N65" i="1" s="1"/>
  <c r="W18" i="1"/>
  <c r="X18" i="1" s="1"/>
  <c r="U19" i="1" s="1"/>
  <c r="O65" i="1" l="1"/>
  <c r="P65" i="1" s="1"/>
  <c r="Q65" i="1" s="1"/>
  <c r="N66" i="1" s="1"/>
  <c r="W19" i="1"/>
  <c r="X19" i="1" s="1"/>
  <c r="U20" i="1" s="1"/>
  <c r="O66" i="1" l="1"/>
  <c r="W20" i="1"/>
  <c r="X20" i="1" s="1"/>
  <c r="U21" i="1" s="1"/>
  <c r="P66" i="1" l="1"/>
  <c r="Q66" i="1" s="1"/>
  <c r="N67" i="1" s="1"/>
  <c r="W21" i="1"/>
  <c r="X21" i="1" s="1"/>
  <c r="U22" i="1" s="1"/>
  <c r="W22" i="1" s="1"/>
  <c r="O67" i="1" l="1"/>
  <c r="P67" i="1" s="1"/>
  <c r="Q67" i="1" s="1"/>
  <c r="N68" i="1" s="1"/>
  <c r="X22" i="1"/>
  <c r="U23" i="1" s="1"/>
  <c r="O68" i="1" l="1"/>
  <c r="P68" i="1" s="1"/>
  <c r="Q68" i="1" s="1"/>
  <c r="N69" i="1" s="1"/>
  <c r="W23" i="1"/>
  <c r="X23" i="1" s="1"/>
  <c r="U24" i="1" s="1"/>
  <c r="O69" i="1" l="1"/>
  <c r="P69" i="1"/>
  <c r="Q69" i="1"/>
  <c r="N70" i="1" s="1"/>
  <c r="W24" i="1"/>
  <c r="X24" i="1" s="1"/>
  <c r="U25" i="1" s="1"/>
  <c r="O70" i="1" l="1"/>
  <c r="W25" i="1"/>
  <c r="X25" i="1"/>
  <c r="U26" i="1" s="1"/>
  <c r="P70" i="1" l="1"/>
  <c r="Q70" i="1" s="1"/>
  <c r="N71" i="1" s="1"/>
  <c r="W26" i="1"/>
  <c r="O71" i="1" l="1"/>
  <c r="P71" i="1" s="1"/>
  <c r="Q71" i="1" s="1"/>
  <c r="N72" i="1" s="1"/>
  <c r="X26" i="1"/>
  <c r="U27" i="1" s="1"/>
  <c r="O72" i="1" l="1"/>
  <c r="W27" i="1"/>
  <c r="X27" i="1" s="1"/>
  <c r="U28" i="1" s="1"/>
  <c r="W28" i="1" s="1"/>
  <c r="P72" i="1" l="1"/>
  <c r="Q72" i="1" s="1"/>
  <c r="N73" i="1" s="1"/>
  <c r="X28" i="1"/>
  <c r="U29" i="1" s="1"/>
  <c r="O73" i="1" l="1"/>
  <c r="P73" i="1" s="1"/>
  <c r="W29" i="1"/>
  <c r="X29" i="1" s="1"/>
  <c r="U30" i="1" s="1"/>
  <c r="W30" i="1" s="1"/>
  <c r="Q73" i="1" l="1"/>
  <c r="N74" i="1" s="1"/>
  <c r="X30" i="1"/>
  <c r="U31" i="1" s="1"/>
  <c r="O74" i="1" l="1"/>
  <c r="W31" i="1"/>
  <c r="X31" i="1" s="1"/>
  <c r="U32" i="1" s="1"/>
  <c r="P74" i="1" l="1"/>
  <c r="Q74" i="1" s="1"/>
  <c r="N75" i="1" s="1"/>
  <c r="W32" i="1"/>
  <c r="X32" i="1" s="1"/>
  <c r="U33" i="1" s="1"/>
  <c r="O75" i="1" l="1"/>
  <c r="P75" i="1" s="1"/>
  <c r="W33" i="1"/>
  <c r="X33" i="1" s="1"/>
  <c r="U34" i="1" s="1"/>
  <c r="W34" i="1" s="1"/>
  <c r="X34" i="1" s="1"/>
  <c r="U35" i="1" s="1"/>
  <c r="Q75" i="1" l="1"/>
  <c r="N76" i="1" s="1"/>
  <c r="W35" i="1"/>
  <c r="O76" i="1" l="1"/>
  <c r="P76" i="1" s="1"/>
  <c r="X35" i="1"/>
  <c r="U36" i="1" s="1"/>
  <c r="Q76" i="1" l="1"/>
  <c r="N77" i="1" s="1"/>
  <c r="W36" i="1"/>
  <c r="O77" i="1" l="1"/>
  <c r="X36" i="1"/>
  <c r="U37" i="1" s="1"/>
  <c r="P77" i="1" l="1"/>
  <c r="Q77" i="1" s="1"/>
  <c r="N78" i="1" s="1"/>
  <c r="W37" i="1"/>
  <c r="X37" i="1" s="1"/>
  <c r="U38" i="1" s="1"/>
  <c r="O78" i="1" l="1"/>
  <c r="P78" i="1" s="1"/>
  <c r="W38" i="1"/>
  <c r="X38" i="1" s="1"/>
  <c r="U39" i="1" s="1"/>
  <c r="Q78" i="1" l="1"/>
  <c r="N79" i="1" s="1"/>
  <c r="W39" i="1"/>
  <c r="X39" i="1" s="1"/>
  <c r="U40" i="1" s="1"/>
  <c r="W40" i="1" s="1"/>
  <c r="O79" i="1" l="1"/>
  <c r="P79" i="1" s="1"/>
  <c r="X40" i="1"/>
  <c r="U41" i="1" s="1"/>
  <c r="Q79" i="1" l="1"/>
  <c r="N80" i="1" s="1"/>
  <c r="W41" i="1"/>
  <c r="X41" i="1" s="1"/>
  <c r="U42" i="1" s="1"/>
  <c r="W42" i="1" s="1"/>
  <c r="X42" i="1" s="1"/>
  <c r="U43" i="1" s="1"/>
  <c r="O80" i="1" l="1"/>
  <c r="W43" i="1"/>
  <c r="X43" i="1" s="1"/>
  <c r="U44" i="1" s="1"/>
  <c r="P80" i="1" l="1"/>
  <c r="Q80" i="1" s="1"/>
  <c r="N81" i="1" s="1"/>
  <c r="W44" i="1"/>
  <c r="X44" i="1" s="1"/>
  <c r="U45" i="1" s="1"/>
  <c r="O81" i="1" l="1"/>
  <c r="P81" i="1" s="1"/>
  <c r="Q81" i="1" s="1"/>
  <c r="W45" i="1"/>
  <c r="X45" i="1" s="1"/>
  <c r="U46" i="1" s="1"/>
  <c r="W46" i="1" l="1"/>
  <c r="X46" i="1" l="1"/>
  <c r="U47" i="1" s="1"/>
  <c r="W47" i="1" l="1"/>
  <c r="X47" i="1" s="1"/>
  <c r="U48" i="1" s="1"/>
  <c r="W48" i="1" l="1"/>
  <c r="X48" i="1" s="1"/>
  <c r="U49" i="1" s="1"/>
  <c r="W49" i="1" s="1"/>
  <c r="X49" i="1" s="1"/>
  <c r="U50" i="1" s="1"/>
  <c r="W50" i="1" l="1"/>
  <c r="X50" i="1" s="1"/>
  <c r="U51" i="1" s="1"/>
  <c r="W51" i="1" l="1"/>
  <c r="X51" i="1" l="1"/>
  <c r="U52" i="1" s="1"/>
  <c r="W52" i="1" l="1"/>
  <c r="X52" i="1" s="1"/>
  <c r="U53" i="1" s="1"/>
  <c r="W53" i="1" l="1"/>
  <c r="X53" i="1" s="1"/>
  <c r="U54" i="1" s="1"/>
  <c r="W54" i="1" l="1"/>
  <c r="X54" i="1" s="1"/>
  <c r="U55" i="1" s="1"/>
  <c r="W55" i="1" l="1"/>
  <c r="X55" i="1" l="1"/>
  <c r="U56" i="1" s="1"/>
  <c r="W56" i="1" l="1"/>
  <c r="X56" i="1" l="1"/>
  <c r="U57" i="1" s="1"/>
  <c r="W57" i="1" l="1"/>
  <c r="X57" i="1" s="1"/>
  <c r="U58" i="1" s="1"/>
  <c r="W58" i="1" l="1"/>
  <c r="X58" i="1" s="1"/>
  <c r="U59" i="1" s="1"/>
  <c r="W59" i="1" s="1"/>
  <c r="X59" i="1" s="1"/>
  <c r="U60" i="1" s="1"/>
  <c r="W60" i="1" l="1"/>
  <c r="X60" i="1" s="1"/>
  <c r="U61" i="1" s="1"/>
  <c r="W61" i="1" l="1"/>
  <c r="X61" i="1" l="1"/>
  <c r="U62" i="1" s="1"/>
  <c r="W62" i="1" l="1"/>
  <c r="X62" i="1" s="1"/>
  <c r="U63" i="1" s="1"/>
  <c r="W63" i="1" l="1"/>
  <c r="X63" i="1" s="1"/>
  <c r="U64" i="1" s="1"/>
  <c r="W64" i="1" l="1"/>
  <c r="X64" i="1" s="1"/>
  <c r="U65" i="1" s="1"/>
  <c r="W65" i="1" l="1"/>
  <c r="X65" i="1" s="1"/>
  <c r="U66" i="1" s="1"/>
  <c r="W66" i="1" l="1"/>
  <c r="X66" i="1" l="1"/>
  <c r="U67" i="1" s="1"/>
  <c r="W67" i="1" l="1"/>
  <c r="X67" i="1" s="1"/>
  <c r="U68" i="1" s="1"/>
  <c r="W68" i="1" l="1"/>
  <c r="X68" i="1" s="1"/>
  <c r="U69" i="1" s="1"/>
  <c r="W69" i="1" l="1"/>
  <c r="X69" i="1" s="1"/>
  <c r="U70" i="1" s="1"/>
  <c r="W70" i="1" l="1"/>
  <c r="X70" i="1" l="1"/>
  <c r="U71" i="1" s="1"/>
  <c r="W71" i="1" l="1"/>
  <c r="X71" i="1" s="1"/>
  <c r="U72" i="1" s="1"/>
  <c r="W72" i="1" l="1"/>
  <c r="X72" i="1" s="1"/>
  <c r="U73" i="1" s="1"/>
  <c r="W73" i="1" l="1"/>
  <c r="X73" i="1" s="1"/>
  <c r="U74" i="1" s="1"/>
  <c r="W74" i="1" s="1"/>
  <c r="X74" i="1" s="1"/>
  <c r="U75" i="1" s="1"/>
  <c r="W75" i="1" s="1"/>
  <c r="X75" i="1" s="1"/>
  <c r="U76" i="1" s="1"/>
  <c r="W76" i="1" s="1"/>
  <c r="X76" i="1" s="1"/>
  <c r="U77" i="1" s="1"/>
  <c r="W77" i="1" s="1"/>
  <c r="X77" i="1" s="1"/>
  <c r="U78" i="1" s="1"/>
  <c r="W78" i="1" s="1"/>
  <c r="X78" i="1" s="1"/>
  <c r="U79" i="1" s="1"/>
  <c r="W79" i="1" s="1"/>
  <c r="X79" i="1" s="1"/>
  <c r="U80" i="1" s="1"/>
  <c r="W80" i="1" s="1"/>
  <c r="X80" i="1" s="1"/>
  <c r="U81" i="1" s="1"/>
  <c r="W81" i="1" s="1"/>
  <c r="X81" i="1" s="1"/>
</calcChain>
</file>

<file path=xl/sharedStrings.xml><?xml version="1.0" encoding="utf-8"?>
<sst xmlns="http://schemas.openxmlformats.org/spreadsheetml/2006/main" count="51" uniqueCount="41">
  <si>
    <t>Age</t>
  </si>
  <si>
    <t>Current Investment</t>
  </si>
  <si>
    <t>Annual Income</t>
  </si>
  <si>
    <t>Expected Return</t>
  </si>
  <si>
    <t>Growth In Salary</t>
  </si>
  <si>
    <t>End Value</t>
  </si>
  <si>
    <t>FIRE @ AGE</t>
  </si>
  <si>
    <t>NAME</t>
  </si>
  <si>
    <t>CURRENT AGE</t>
  </si>
  <si>
    <t>CURRENT ANNUAL INCOME</t>
  </si>
  <si>
    <t>CURRENT INVESTMENT</t>
  </si>
  <si>
    <t>CALCULATION OF FIRE NUMBER</t>
  </si>
  <si>
    <t>YEARS TO RETIRE</t>
  </si>
  <si>
    <t>INFLATION</t>
  </si>
  <si>
    <t>Initial Corpus</t>
  </si>
  <si>
    <t>Return on investment</t>
  </si>
  <si>
    <t>Inflation</t>
  </si>
  <si>
    <t>Real Rate</t>
  </si>
  <si>
    <t>INVESTMENT TO REACH THE FIRE NUMBER</t>
  </si>
  <si>
    <t>EXPECTED GROWTH IN SALARY</t>
  </si>
  <si>
    <t>Annual Investment</t>
  </si>
  <si>
    <t>FIRE NUMBER AS PER 4%/25 TIMES</t>
  </si>
  <si>
    <t>FIRE NUMBER AS PER 4%/30 TIMES</t>
  </si>
  <si>
    <t>Compare Term Plan Here</t>
  </si>
  <si>
    <t>Compare Health Insurance Here</t>
  </si>
  <si>
    <t>To Support Your Money Purse Channel Use the Links Below</t>
  </si>
  <si>
    <t>https://tinyurl.com/44tp7uor</t>
  </si>
  <si>
    <t>https://tinyurl.com/pgc9dcxc</t>
  </si>
  <si>
    <t>State Bank Of India</t>
  </si>
  <si>
    <t>Axis Bank</t>
  </si>
  <si>
    <t>IDFC First Bank</t>
  </si>
  <si>
    <t>https://wee.bnking.in/c/M2M3MjM1</t>
  </si>
  <si>
    <t>https://wee.bnking.in/c/NzRkOGY4</t>
  </si>
  <si>
    <t>https://wee.bnking.in/ZTFkZTc1</t>
  </si>
  <si>
    <t>Choose the Credit Card Which Suits Your Requirement</t>
  </si>
  <si>
    <t>ANNUAL EXPENSE</t>
  </si>
  <si>
    <t>CURRENT ANNUAL EXPENSE</t>
  </si>
  <si>
    <t>Annual Expense</t>
  </si>
  <si>
    <t>Increase in Expense</t>
  </si>
  <si>
    <t>FIRE Expense</t>
  </si>
  <si>
    <t>ANNUAL EXPENSE @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</si>
</sst>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0.0%"/>
    <numFmt numFmtId="165" formatCode="&quot;₹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 (Body)"/>
    </font>
    <font>
      <u/>
      <sz val="12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 style="thick">
        <color theme="1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theme="0"/>
      </right>
      <top/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 style="thick">
        <color theme="1"/>
      </left>
      <right style="thick">
        <color indexed="64"/>
      </right>
      <top/>
      <bottom/>
      <diagonal/>
    </border>
    <border>
      <left style="thick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indexed="64"/>
      </left>
      <right/>
      <top/>
      <bottom style="thick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Protection="1">
      <protection hidden="1"/>
    </xf>
    <xf numFmtId="0" fontId="3" fillId="3" borderId="7" xfId="0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0" fontId="3" fillId="3" borderId="3" xfId="0" applyFont="1" applyFill="1" applyBorder="1" applyProtection="1">
      <protection hidden="1"/>
    </xf>
    <xf numFmtId="0" fontId="4" fillId="3" borderId="8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2" fillId="0" borderId="9" xfId="0" applyFont="1" applyBorder="1" applyProtection="1">
      <protection hidden="1"/>
    </xf>
    <xf numFmtId="0" fontId="3" fillId="3" borderId="4" xfId="0" applyFont="1" applyFill="1" applyBorder="1" applyProtection="1">
      <protection hidden="1"/>
    </xf>
    <xf numFmtId="0" fontId="2" fillId="0" borderId="11" xfId="0" applyFont="1" applyBorder="1" applyProtection="1">
      <protection hidden="1"/>
    </xf>
    <xf numFmtId="0" fontId="3" fillId="3" borderId="8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5" fontId="2" fillId="0" borderId="4" xfId="0" applyNumberFormat="1" applyFont="1" applyBorder="1" applyProtection="1">
      <protection hidden="1"/>
    </xf>
    <xf numFmtId="0" fontId="2" fillId="0" borderId="10" xfId="0" applyFont="1" applyBorder="1" applyProtection="1">
      <protection hidden="1"/>
    </xf>
    <xf numFmtId="9" fontId="2" fillId="0" borderId="2" xfId="0" applyNumberFormat="1" applyFont="1" applyBorder="1" applyAlignment="1" applyProtection="1">
      <alignment horizontal="center"/>
      <protection hidden="1"/>
    </xf>
    <xf numFmtId="164" fontId="2" fillId="0" borderId="2" xfId="1" applyNumberFormat="1" applyFont="1" applyBorder="1" applyAlignment="1" applyProtection="1">
      <alignment horizontal="center"/>
      <protection hidden="1"/>
    </xf>
    <xf numFmtId="0" fontId="2" fillId="0" borderId="12" xfId="0" applyFont="1" applyBorder="1" applyProtection="1">
      <protection hidden="1"/>
    </xf>
    <xf numFmtId="9" fontId="2" fillId="0" borderId="8" xfId="0" applyNumberFormat="1" applyFont="1" applyBorder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9" fontId="2" fillId="0" borderId="0" xfId="0" applyNumberFormat="1" applyFont="1" applyAlignment="1" applyProtection="1">
      <alignment horizontal="center"/>
      <protection hidden="1"/>
    </xf>
    <xf numFmtId="10" fontId="2" fillId="0" borderId="8" xfId="0" applyNumberFormat="1" applyFont="1" applyBorder="1" applyAlignment="1" applyProtection="1">
      <alignment horizontal="center"/>
      <protection hidden="1"/>
    </xf>
    <xf numFmtId="0" fontId="2" fillId="0" borderId="1" xfId="0" applyFont="1" applyBorder="1" applyProtection="1"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4" xfId="0" applyFont="1" applyFill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5" fontId="2" fillId="0" borderId="1" xfId="0" applyNumberFormat="1" applyFont="1" applyBorder="1" applyAlignment="1" applyProtection="1">
      <alignment horizontal="center"/>
      <protection hidden="1"/>
    </xf>
    <xf numFmtId="8" fontId="2" fillId="0" borderId="0" xfId="0" applyNumberFormat="1" applyFont="1" applyProtection="1">
      <protection hidden="1"/>
    </xf>
    <xf numFmtId="8" fontId="2" fillId="0" borderId="1" xfId="0" applyNumberFormat="1" applyFont="1" applyBorder="1" applyProtection="1">
      <protection hidden="1"/>
    </xf>
    <xf numFmtId="165" fontId="2" fillId="0" borderId="0" xfId="0" applyNumberFormat="1" applyFont="1" applyProtection="1">
      <protection hidden="1"/>
    </xf>
    <xf numFmtId="0" fontId="3" fillId="3" borderId="13" xfId="0" applyFont="1" applyFill="1" applyBorder="1" applyProtection="1">
      <protection hidden="1"/>
    </xf>
    <xf numFmtId="0" fontId="5" fillId="0" borderId="8" xfId="0" applyFont="1" applyBorder="1" applyAlignment="1" applyProtection="1">
      <alignment horizontal="center"/>
      <protection hidden="1"/>
    </xf>
    <xf numFmtId="0" fontId="6" fillId="3" borderId="20" xfId="0" applyFont="1" applyFill="1" applyBorder="1" applyAlignment="1" applyProtection="1">
      <alignment horizontal="center"/>
      <protection hidden="1"/>
    </xf>
    <xf numFmtId="0" fontId="2" fillId="3" borderId="21" xfId="0" applyFont="1" applyFill="1" applyBorder="1" applyAlignment="1" applyProtection="1">
      <alignment horizontal="center"/>
      <protection hidden="1"/>
    </xf>
    <xf numFmtId="0" fontId="2" fillId="0" borderId="17" xfId="0" applyFont="1" applyBorder="1" applyProtection="1">
      <protection hidden="1"/>
    </xf>
    <xf numFmtId="0" fontId="3" fillId="3" borderId="15" xfId="0" applyFont="1" applyFill="1" applyBorder="1" applyProtection="1">
      <protection hidden="1"/>
    </xf>
    <xf numFmtId="0" fontId="8" fillId="0" borderId="19" xfId="2" applyFont="1" applyBorder="1" applyProtection="1">
      <protection hidden="1"/>
    </xf>
    <xf numFmtId="0" fontId="3" fillId="3" borderId="14" xfId="0" applyFont="1" applyFill="1" applyBorder="1" applyProtection="1">
      <protection hidden="1"/>
    </xf>
    <xf numFmtId="0" fontId="8" fillId="0" borderId="18" xfId="2" applyFont="1" applyBorder="1" applyProtection="1">
      <protection hidden="1"/>
    </xf>
    <xf numFmtId="0" fontId="2" fillId="0" borderId="16" xfId="0" applyFont="1" applyBorder="1" applyProtection="1">
      <protection hidden="1"/>
    </xf>
    <xf numFmtId="0" fontId="3" fillId="3" borderId="8" xfId="0" applyFont="1" applyFill="1" applyBorder="1" applyAlignment="1" applyProtection="1">
      <alignment horizontal="center"/>
      <protection hidden="1"/>
    </xf>
    <xf numFmtId="0" fontId="3" fillId="3" borderId="8" xfId="0" applyFont="1" applyFill="1" applyBorder="1" applyProtection="1">
      <protection hidden="1"/>
    </xf>
    <xf numFmtId="0" fontId="9" fillId="0" borderId="8" xfId="2" applyFont="1" applyBorder="1" applyProtection="1">
      <protection hidden="1"/>
    </xf>
    <xf numFmtId="8" fontId="2" fillId="0" borderId="1" xfId="0" applyNumberFormat="1" applyFont="1" applyBorder="1" applyAlignment="1" applyProtection="1">
      <alignment horizontal="center"/>
      <protection hidden="1"/>
    </xf>
    <xf numFmtId="0" fontId="3" fillId="3" borderId="22" xfId="0" applyFont="1" applyFill="1" applyBorder="1" applyProtection="1">
      <protection hidden="1"/>
    </xf>
    <xf numFmtId="8" fontId="2" fillId="0" borderId="0" xfId="0" applyNumberFormat="1" applyFont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5" fontId="2" fillId="2" borderId="1" xfId="0" applyNumberFormat="1" applyFont="1" applyFill="1" applyBorder="1" applyProtection="1">
      <protection locked="0"/>
    </xf>
    <xf numFmtId="9" fontId="2" fillId="2" borderId="1" xfId="0" applyNumberFormat="1" applyFont="1" applyFill="1" applyBorder="1" applyProtection="1">
      <protection locked="0"/>
    </xf>
    <xf numFmtId="9" fontId="2" fillId="2" borderId="2" xfId="0" applyNumberFormat="1" applyFont="1" applyFill="1" applyBorder="1" applyAlignment="1" applyProtection="1">
      <alignment horizontal="center"/>
      <protection locked="0"/>
    </xf>
    <xf numFmtId="164" fontId="2" fillId="2" borderId="8" xfId="1" applyNumberFormat="1" applyFont="1" applyFill="1" applyBorder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Per cent" xfId="1" builtinId="5"/>
  </cellStyles>
  <dxfs count="2">
    <dxf>
      <font>
        <b/>
        <i/>
        <u val="none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1310243</xdr:colOff>
      <xdr:row>0</xdr:row>
      <xdr:rowOff>253999</xdr:rowOff>
    </xdr:from>
    <xdr:to>
      <xdr:col>8</xdr:col>
      <xdr:colOff>210248</xdr:colOff>
      <xdr:row>6</xdr:row>
      <xdr:rowOff>290285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F3FA9B-D4DB-A94C-E646-5501FAE3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243" y="253999"/>
          <a:ext cx="3980005" cy="2521857"/>
        </a:xfrm>
        <a:prstGeom prst="rect">
          <a:avLst/>
        </a:prstGeom>
      </xdr:spPr>
    </xdr:pic>
    <xdr:clientData/>
  </xdr:twoCellAnchor>
  <xdr:twoCellAnchor editAs="oneCell">
    <xdr:from>
      <xdr:col>18</xdr:col>
      <xdr:colOff>743858</xdr:colOff>
      <xdr:row>5</xdr:row>
      <xdr:rowOff>54428</xdr:rowOff>
    </xdr:from>
    <xdr:to>
      <xdr:col>20</xdr:col>
      <xdr:colOff>2319888</xdr:colOff>
      <xdr:row>9</xdr:row>
      <xdr:rowOff>254000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5C785-2E91-3148-846E-0D81F618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81429" y="2122714"/>
          <a:ext cx="3063745" cy="1941286"/>
        </a:xfrm>
        <a:prstGeom prst="rect">
          <a:avLst/>
        </a:prstGeom>
      </xdr:spPr>
    </xdr:pic>
    <xdr:clientData/>
  </xdr:twoCellAnchor>
  <xdr:twoCellAnchor editAs="oneCell">
    <xdr:from>
      <xdr:col>11</xdr:col>
      <xdr:colOff>598714</xdr:colOff>
      <xdr:row>5</xdr:row>
      <xdr:rowOff>90714</xdr:rowOff>
    </xdr:from>
    <xdr:to>
      <xdr:col>13</xdr:col>
      <xdr:colOff>2301745</xdr:colOff>
      <xdr:row>9</xdr:row>
      <xdr:rowOff>290286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488E3-107E-3A47-B515-7AB82CF2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89857" y="2159000"/>
          <a:ext cx="3063745" cy="1941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e.bnking.in/c/M2M3MjM1" TargetMode="External"/><Relationship Id="rId2" Type="http://schemas.openxmlformats.org/officeDocument/2006/relationships/hyperlink" Target="https://tinyurl.com/pgc9dcxc" TargetMode="External"/><Relationship Id="rId1" Type="http://schemas.openxmlformats.org/officeDocument/2006/relationships/hyperlink" Target="https://tinyurl.com/44tp7uo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ee.bnking.in/ZTFkZTc1" TargetMode="External"/><Relationship Id="rId4" Type="http://schemas.openxmlformats.org/officeDocument/2006/relationships/hyperlink" Target="https://wee.bnking.in/c/NzRkOGY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C486-F435-9143-9771-E9B141000A9D}">
  <dimension ref="B1:Y82"/>
  <sheetViews>
    <sheetView showGridLines="0" tabSelected="1" zoomScale="70" zoomScaleNormal="70" workbookViewId="0">
      <selection activeCell="C33" sqref="C33"/>
    </sheetView>
  </sheetViews>
  <sheetFormatPr baseColWidth="10" defaultRowHeight="31" x14ac:dyDescent="0.35"/>
  <cols>
    <col min="1" max="1" width="10.83203125" style="1"/>
    <col min="2" max="2" width="60.83203125" style="1" customWidth="1"/>
    <col min="3" max="3" width="51.5" style="1" customWidth="1"/>
    <col min="4" max="4" width="10.33203125" style="1" customWidth="1"/>
    <col min="5" max="5" width="11.1640625" style="1" customWidth="1"/>
    <col min="6" max="6" width="36.83203125" style="1" bestFit="1" customWidth="1"/>
    <col min="7" max="7" width="32" style="1" bestFit="1" customWidth="1"/>
    <col min="8" max="8" width="34.83203125" style="1" bestFit="1" customWidth="1"/>
    <col min="9" max="9" width="36" style="1" bestFit="1" customWidth="1"/>
    <col min="10" max="10" width="34.1640625" style="1" customWidth="1"/>
    <col min="11" max="11" width="13.33203125" style="1" bestFit="1" customWidth="1"/>
    <col min="12" max="12" width="9.33203125" style="1" customWidth="1"/>
    <col min="13" max="13" width="8.5" style="1" bestFit="1" customWidth="1"/>
    <col min="14" max="14" width="31.83203125" style="1" bestFit="1" customWidth="1"/>
    <col min="15" max="15" width="29.5" style="1" bestFit="1" customWidth="1"/>
    <col min="16" max="16" width="40.33203125" style="1" bestFit="1" customWidth="1"/>
    <col min="17" max="17" width="31.83203125" style="1" bestFit="1" customWidth="1"/>
    <col min="18" max="18" width="9.33203125" style="1" bestFit="1" customWidth="1"/>
    <col min="19" max="19" width="10.83203125" style="1"/>
    <col min="20" max="20" width="8.5" style="1" bestFit="1" customWidth="1"/>
    <col min="21" max="21" width="33" style="1" bestFit="1" customWidth="1"/>
    <col min="22" max="22" width="30.5" style="1" customWidth="1"/>
    <col min="23" max="23" width="41.5" style="1" bestFit="1" customWidth="1"/>
    <col min="24" max="24" width="36.1640625" style="1" bestFit="1" customWidth="1"/>
    <col min="25" max="25" width="50.83203125" style="1" customWidth="1"/>
    <col min="26" max="16384" width="10.83203125" style="1"/>
  </cols>
  <sheetData>
    <row r="1" spans="2:25" ht="32" thickBot="1" x14ac:dyDescent="0.4"/>
    <row r="2" spans="2:25" ht="33" thickTop="1" thickBot="1" x14ac:dyDescent="0.4">
      <c r="B2" s="2" t="s">
        <v>7</v>
      </c>
      <c r="C2" s="46"/>
    </row>
    <row r="3" spans="2:25" ht="33" thickTop="1" thickBot="1" x14ac:dyDescent="0.4">
      <c r="B3" s="3" t="s">
        <v>8</v>
      </c>
      <c r="C3" s="47"/>
    </row>
    <row r="4" spans="2:25" ht="33" thickTop="1" thickBot="1" x14ac:dyDescent="0.4">
      <c r="B4" s="4" t="s">
        <v>9</v>
      </c>
      <c r="C4" s="48"/>
    </row>
    <row r="5" spans="2:25" ht="33" thickTop="1" thickBot="1" x14ac:dyDescent="0.4">
      <c r="B5" s="4" t="s">
        <v>19</v>
      </c>
      <c r="C5" s="49"/>
    </row>
    <row r="6" spans="2:25" ht="33" thickTop="1" thickBot="1" x14ac:dyDescent="0.4">
      <c r="B6" s="4" t="s">
        <v>36</v>
      </c>
      <c r="C6" s="48"/>
    </row>
    <row r="7" spans="2:25" ht="33" thickTop="1" thickBot="1" x14ac:dyDescent="0.4">
      <c r="B7" s="3" t="s">
        <v>10</v>
      </c>
      <c r="C7" s="48"/>
    </row>
    <row r="8" spans="2:25" ht="39" thickTop="1" thickBot="1" x14ac:dyDescent="0.5">
      <c r="B8" s="4" t="s">
        <v>6</v>
      </c>
      <c r="C8" s="47"/>
      <c r="E8" s="5" t="s">
        <v>18</v>
      </c>
      <c r="F8" s="5"/>
      <c r="G8" s="5"/>
      <c r="H8" s="5"/>
      <c r="I8" s="5"/>
      <c r="J8" s="5"/>
    </row>
    <row r="9" spans="2:25" ht="33" thickTop="1" thickBot="1" x14ac:dyDescent="0.4">
      <c r="B9" s="6" t="s">
        <v>11</v>
      </c>
      <c r="C9" s="7"/>
      <c r="E9" s="8"/>
      <c r="G9" s="9" t="s">
        <v>4</v>
      </c>
      <c r="H9" s="9" t="s">
        <v>38</v>
      </c>
      <c r="I9" s="9" t="s">
        <v>3</v>
      </c>
      <c r="J9" s="10"/>
      <c r="O9" s="11" t="s">
        <v>39</v>
      </c>
      <c r="P9" s="11" t="s">
        <v>3</v>
      </c>
      <c r="Q9" s="12"/>
      <c r="U9" s="12"/>
      <c r="V9" s="11" t="s">
        <v>16</v>
      </c>
      <c r="W9" s="11" t="s">
        <v>3</v>
      </c>
      <c r="X9" s="11" t="s">
        <v>17</v>
      </c>
    </row>
    <row r="10" spans="2:25" ht="33" thickTop="1" thickBot="1" x14ac:dyDescent="0.4">
      <c r="B10" s="4" t="s">
        <v>35</v>
      </c>
      <c r="C10" s="13">
        <f>C6</f>
        <v>0</v>
      </c>
      <c r="E10" s="14"/>
      <c r="G10" s="15">
        <f>C5</f>
        <v>0</v>
      </c>
      <c r="H10" s="16">
        <f>C12</f>
        <v>0</v>
      </c>
      <c r="I10" s="50"/>
      <c r="J10" s="17"/>
      <c r="O10" s="18">
        <v>0.04</v>
      </c>
      <c r="P10" s="51"/>
      <c r="Q10" s="19"/>
      <c r="U10" s="20"/>
      <c r="V10" s="18">
        <f>C12</f>
        <v>0</v>
      </c>
      <c r="W10" s="51"/>
      <c r="X10" s="21">
        <f>((1+W10)/(1+V10))-1</f>
        <v>0</v>
      </c>
    </row>
    <row r="11" spans="2:25" ht="33" thickTop="1" thickBot="1" x14ac:dyDescent="0.4">
      <c r="B11" s="4" t="s">
        <v>12</v>
      </c>
      <c r="C11" s="22">
        <f>COUNT(E12:E48)</f>
        <v>1</v>
      </c>
      <c r="E11" s="23" t="s">
        <v>0</v>
      </c>
      <c r="F11" s="23" t="s">
        <v>1</v>
      </c>
      <c r="G11" s="23" t="s">
        <v>2</v>
      </c>
      <c r="H11" s="23" t="s">
        <v>37</v>
      </c>
      <c r="I11" s="23" t="s">
        <v>20</v>
      </c>
      <c r="J11" s="23" t="s">
        <v>5</v>
      </c>
      <c r="M11" s="23" t="s">
        <v>0</v>
      </c>
      <c r="N11" s="23" t="s">
        <v>14</v>
      </c>
      <c r="O11" s="24" t="s">
        <v>37</v>
      </c>
      <c r="P11" s="24" t="s">
        <v>15</v>
      </c>
      <c r="Q11" s="23" t="s">
        <v>5</v>
      </c>
      <c r="R11" s="12"/>
      <c r="T11" s="23" t="s">
        <v>0</v>
      </c>
      <c r="U11" s="23" t="s">
        <v>14</v>
      </c>
      <c r="V11" s="24" t="s">
        <v>37</v>
      </c>
      <c r="W11" s="24" t="s">
        <v>15</v>
      </c>
      <c r="X11" s="24" t="s">
        <v>5</v>
      </c>
    </row>
    <row r="12" spans="2:25" ht="33" thickTop="1" thickBot="1" x14ac:dyDescent="0.4">
      <c r="B12" s="3" t="s">
        <v>13</v>
      </c>
      <c r="C12" s="49"/>
      <c r="E12" s="25">
        <f>C3</f>
        <v>0</v>
      </c>
      <c r="F12" s="26">
        <f>C7</f>
        <v>0</v>
      </c>
      <c r="G12" s="26">
        <f>C4</f>
        <v>0</v>
      </c>
      <c r="H12" s="26">
        <f>C6</f>
        <v>0</v>
      </c>
      <c r="I12" s="26">
        <f>G12-H12</f>
        <v>0</v>
      </c>
      <c r="J12" s="26" t="e">
        <f>FV(NOMINAL($I$10,12)/12,12,-I12/12,-F12,1)</f>
        <v>#NUM!</v>
      </c>
      <c r="K12" s="27"/>
      <c r="M12" s="25">
        <f>C8+1</f>
        <v>1</v>
      </c>
      <c r="N12" s="26" t="e">
        <f>MAX(J12:J47)</f>
        <v>#NUM!</v>
      </c>
      <c r="O12" s="26" t="e">
        <f>N12*4%</f>
        <v>#NUM!</v>
      </c>
      <c r="P12" s="26" t="e">
        <f>(N12-O12)*$P$10</f>
        <v>#NUM!</v>
      </c>
      <c r="Q12" s="26" t="e">
        <f>N12-O12+P12</f>
        <v>#NUM!</v>
      </c>
      <c r="T12" s="25">
        <f>C8+1</f>
        <v>1</v>
      </c>
      <c r="U12" s="26" t="e">
        <f>MAX(J12:J47)</f>
        <v>#NUM!</v>
      </c>
      <c r="V12" s="26">
        <f>C13</f>
        <v>0</v>
      </c>
      <c r="W12" s="26" t="e">
        <f>(U12-V12)*$W$10</f>
        <v>#NUM!</v>
      </c>
      <c r="X12" s="26" t="e">
        <f>U12-V12+W12</f>
        <v>#NUM!</v>
      </c>
    </row>
    <row r="13" spans="2:25" ht="33" thickTop="1" thickBot="1" x14ac:dyDescent="0.4">
      <c r="B13" s="4" t="s">
        <v>40</v>
      </c>
      <c r="C13" s="28">
        <f>FV(C12,C11,0,-C10,1)</f>
        <v>0</v>
      </c>
      <c r="E13" s="25" t="str">
        <f>IF(E12&lt;$C$8,E12+1,"NA")</f>
        <v>NA</v>
      </c>
      <c r="F13" s="26">
        <f>IF(E13= "NA",0,J12)</f>
        <v>0</v>
      </c>
      <c r="G13" s="26">
        <f>IF(E13= "NA",0,G12*(1+$G$10))</f>
        <v>0</v>
      </c>
      <c r="H13" s="26">
        <f>IF(E13= "NA",0,H12*(1+$H$10))</f>
        <v>0</v>
      </c>
      <c r="I13" s="26">
        <f>IF(E13= "NA",0,G13-H13)</f>
        <v>0</v>
      </c>
      <c r="J13" s="26">
        <f>IF(E13= "NA",0,FV(NOMINAL($I$10,12)/12,12,-I13/12,-F13,1))</f>
        <v>0</v>
      </c>
      <c r="M13" s="25">
        <f>IF(M12&lt;100,M12+1, "NA")</f>
        <v>2</v>
      </c>
      <c r="N13" s="26" t="e">
        <f>IF(M13= "NA",0,Q12)</f>
        <v>#NUM!</v>
      </c>
      <c r="O13" s="26" t="e">
        <f>IF(M13= " NA",0,N13*4%)</f>
        <v>#NUM!</v>
      </c>
      <c r="P13" s="26" t="e">
        <f>IF(M13= "NA",0,(N13-O13)*$P$10)</f>
        <v>#NUM!</v>
      </c>
      <c r="Q13" s="26" t="e">
        <f>IF(M13= "NA",0,N13-O13+P13)</f>
        <v>#NUM!</v>
      </c>
      <c r="T13" s="25">
        <f>IF(T12&lt;100,T12+1, "NA")</f>
        <v>2</v>
      </c>
      <c r="U13" s="26" t="e">
        <f t="shared" ref="U13:U44" si="0">IF(T13= "NA",0,X12)</f>
        <v>#NUM!</v>
      </c>
      <c r="V13" s="26">
        <f t="shared" ref="V13:V44" si="1">IF(T13= " NA",0,V12*(1+$V$10))</f>
        <v>0</v>
      </c>
      <c r="W13" s="26" t="e">
        <f t="shared" ref="W13:W44" si="2">IF(T13= "NA",0,(U13-V13)*$W$10)</f>
        <v>#NUM!</v>
      </c>
      <c r="X13" s="26" t="e">
        <f t="shared" ref="X13:X44" si="3">IF(T13= "NA",0,U13-V13+W13)</f>
        <v>#NUM!</v>
      </c>
      <c r="Y13" s="29"/>
    </row>
    <row r="14" spans="2:25" ht="33" thickTop="1" thickBot="1" x14ac:dyDescent="0.4">
      <c r="B14" s="3" t="s">
        <v>21</v>
      </c>
      <c r="C14" s="28">
        <f>C13*25</f>
        <v>0</v>
      </c>
      <c r="E14" s="25" t="str">
        <f t="shared" ref="E14:E34" si="4">IF(E13&lt;$C$8,E13+1,"NA")</f>
        <v>NA</v>
      </c>
      <c r="F14" s="26">
        <f t="shared" ref="F14:F34" si="5">IF(E14= "NA",0,J13)</f>
        <v>0</v>
      </c>
      <c r="G14" s="26">
        <f t="shared" ref="G14:G34" si="6">IF(E14= "NA",0,G13*(1+$G$10))</f>
        <v>0</v>
      </c>
      <c r="H14" s="26">
        <f t="shared" ref="H14:H34" si="7">IF(E14= "NA",0,H13*(1+$H$10))</f>
        <v>0</v>
      </c>
      <c r="I14" s="26">
        <f t="shared" ref="I14:I34" si="8">IF(E14= "NA",0,G14-H14)</f>
        <v>0</v>
      </c>
      <c r="J14" s="26">
        <f t="shared" ref="J14:J34" si="9">IF(E14= "NA",0,FV(NOMINAL($I$10,12)/12,12,-I14/12,-F14,1))</f>
        <v>0</v>
      </c>
      <c r="M14" s="25">
        <f t="shared" ref="M14:M77" si="10">IF(M13&lt;100,M13+1, "NA")</f>
        <v>3</v>
      </c>
      <c r="N14" s="26" t="e">
        <f t="shared" ref="N14:N77" si="11">IF(M14= "NA",0,Q13)</f>
        <v>#NUM!</v>
      </c>
      <c r="O14" s="26" t="e">
        <f t="shared" ref="O14:O77" si="12">IF(M14= " NA",0,N14*4%)</f>
        <v>#NUM!</v>
      </c>
      <c r="P14" s="26" t="e">
        <f t="shared" ref="P14:P77" si="13">IF(M14= "NA",0,(N14-O14)*$P$10)</f>
        <v>#NUM!</v>
      </c>
      <c r="Q14" s="26" t="e">
        <f t="shared" ref="Q14:Q77" si="14">IF(M14= "NA",0,N14-O14+P14)</f>
        <v>#NUM!</v>
      </c>
      <c r="T14" s="25">
        <f t="shared" ref="T14:T77" si="15">IF(T13&lt;100,T13+1, "NA")</f>
        <v>3</v>
      </c>
      <c r="U14" s="26" t="e">
        <f t="shared" si="0"/>
        <v>#NUM!</v>
      </c>
      <c r="V14" s="26">
        <f t="shared" si="1"/>
        <v>0</v>
      </c>
      <c r="W14" s="26" t="e">
        <f t="shared" si="2"/>
        <v>#NUM!</v>
      </c>
      <c r="X14" s="26" t="e">
        <f t="shared" si="3"/>
        <v>#NUM!</v>
      </c>
      <c r="Y14" s="29"/>
    </row>
    <row r="15" spans="2:25" ht="33" thickTop="1" thickBot="1" x14ac:dyDescent="0.4">
      <c r="B15" s="30" t="s">
        <v>22</v>
      </c>
      <c r="C15" s="28">
        <f>C13*30</f>
        <v>0</v>
      </c>
      <c r="E15" s="25" t="str">
        <f t="shared" si="4"/>
        <v>NA</v>
      </c>
      <c r="F15" s="26">
        <f t="shared" si="5"/>
        <v>0</v>
      </c>
      <c r="G15" s="26">
        <f t="shared" si="6"/>
        <v>0</v>
      </c>
      <c r="H15" s="26">
        <f t="shared" si="7"/>
        <v>0</v>
      </c>
      <c r="I15" s="26">
        <f t="shared" si="8"/>
        <v>0</v>
      </c>
      <c r="J15" s="26">
        <f t="shared" si="9"/>
        <v>0</v>
      </c>
      <c r="M15" s="25">
        <f t="shared" si="10"/>
        <v>4</v>
      </c>
      <c r="N15" s="26" t="e">
        <f t="shared" si="11"/>
        <v>#NUM!</v>
      </c>
      <c r="O15" s="26" t="e">
        <f t="shared" si="12"/>
        <v>#NUM!</v>
      </c>
      <c r="P15" s="26" t="e">
        <f t="shared" si="13"/>
        <v>#NUM!</v>
      </c>
      <c r="Q15" s="26" t="e">
        <f t="shared" si="14"/>
        <v>#NUM!</v>
      </c>
      <c r="T15" s="25">
        <f t="shared" si="15"/>
        <v>4</v>
      </c>
      <c r="U15" s="26" t="e">
        <f t="shared" si="0"/>
        <v>#NUM!</v>
      </c>
      <c r="V15" s="26">
        <f t="shared" si="1"/>
        <v>0</v>
      </c>
      <c r="W15" s="26" t="e">
        <f t="shared" si="2"/>
        <v>#NUM!</v>
      </c>
      <c r="X15" s="26" t="e">
        <f t="shared" si="3"/>
        <v>#NUM!</v>
      </c>
      <c r="Y15" s="29"/>
    </row>
    <row r="16" spans="2:25" ht="33" thickTop="1" thickBot="1" x14ac:dyDescent="0.4">
      <c r="E16" s="25" t="str">
        <f t="shared" si="4"/>
        <v>NA</v>
      </c>
      <c r="F16" s="26">
        <f t="shared" si="5"/>
        <v>0</v>
      </c>
      <c r="G16" s="26">
        <f t="shared" si="6"/>
        <v>0</v>
      </c>
      <c r="H16" s="26">
        <f t="shared" si="7"/>
        <v>0</v>
      </c>
      <c r="I16" s="26">
        <f t="shared" si="8"/>
        <v>0</v>
      </c>
      <c r="J16" s="26">
        <f t="shared" si="9"/>
        <v>0</v>
      </c>
      <c r="M16" s="25">
        <f t="shared" si="10"/>
        <v>5</v>
      </c>
      <c r="N16" s="26" t="e">
        <f t="shared" si="11"/>
        <v>#NUM!</v>
      </c>
      <c r="O16" s="26" t="e">
        <f t="shared" si="12"/>
        <v>#NUM!</v>
      </c>
      <c r="P16" s="26" t="e">
        <f t="shared" si="13"/>
        <v>#NUM!</v>
      </c>
      <c r="Q16" s="26" t="e">
        <f t="shared" si="14"/>
        <v>#NUM!</v>
      </c>
      <c r="T16" s="25">
        <f t="shared" si="15"/>
        <v>5</v>
      </c>
      <c r="U16" s="26" t="e">
        <f t="shared" si="0"/>
        <v>#NUM!</v>
      </c>
      <c r="V16" s="26">
        <f t="shared" si="1"/>
        <v>0</v>
      </c>
      <c r="W16" s="26" t="e">
        <f t="shared" si="2"/>
        <v>#NUM!</v>
      </c>
      <c r="X16" s="26" t="e">
        <f t="shared" si="3"/>
        <v>#NUM!</v>
      </c>
      <c r="Y16" s="29"/>
    </row>
    <row r="17" spans="2:25" ht="33" thickTop="1" thickBot="1" x14ac:dyDescent="0.4">
      <c r="B17" s="31" t="e">
        <f>IF(MAX(J12:J47)&gt;=C14, "FIRE NUMBER IS ACHIVED", "FIRE NUMBER NOT ACHIEVED. CHANGE THE FIRE AGE OR INCREASE INVESTMENT")</f>
        <v>#NUM!</v>
      </c>
      <c r="C17" s="31"/>
      <c r="E17" s="25" t="str">
        <f t="shared" si="4"/>
        <v>NA</v>
      </c>
      <c r="F17" s="26">
        <f t="shared" si="5"/>
        <v>0</v>
      </c>
      <c r="G17" s="26">
        <f t="shared" si="6"/>
        <v>0</v>
      </c>
      <c r="H17" s="26">
        <f t="shared" si="7"/>
        <v>0</v>
      </c>
      <c r="I17" s="26">
        <f t="shared" si="8"/>
        <v>0</v>
      </c>
      <c r="J17" s="26">
        <f t="shared" si="9"/>
        <v>0</v>
      </c>
      <c r="M17" s="25">
        <f t="shared" si="10"/>
        <v>6</v>
      </c>
      <c r="N17" s="26" t="e">
        <f t="shared" si="11"/>
        <v>#NUM!</v>
      </c>
      <c r="O17" s="26" t="e">
        <f t="shared" si="12"/>
        <v>#NUM!</v>
      </c>
      <c r="P17" s="26" t="e">
        <f t="shared" si="13"/>
        <v>#NUM!</v>
      </c>
      <c r="Q17" s="26" t="e">
        <f t="shared" si="14"/>
        <v>#NUM!</v>
      </c>
      <c r="T17" s="25">
        <f t="shared" si="15"/>
        <v>6</v>
      </c>
      <c r="U17" s="26" t="e">
        <f t="shared" si="0"/>
        <v>#NUM!</v>
      </c>
      <c r="V17" s="26">
        <f t="shared" si="1"/>
        <v>0</v>
      </c>
      <c r="W17" s="26" t="e">
        <f t="shared" si="2"/>
        <v>#NUM!</v>
      </c>
      <c r="X17" s="26" t="e">
        <f t="shared" si="3"/>
        <v>#NUM!</v>
      </c>
      <c r="Y17" s="29"/>
    </row>
    <row r="18" spans="2:25" ht="33" thickTop="1" thickBot="1" x14ac:dyDescent="0.4">
      <c r="E18" s="25" t="str">
        <f t="shared" si="4"/>
        <v>NA</v>
      </c>
      <c r="F18" s="26">
        <f t="shared" si="5"/>
        <v>0</v>
      </c>
      <c r="G18" s="26">
        <f t="shared" si="6"/>
        <v>0</v>
      </c>
      <c r="H18" s="26">
        <f t="shared" si="7"/>
        <v>0</v>
      </c>
      <c r="I18" s="26">
        <f t="shared" si="8"/>
        <v>0</v>
      </c>
      <c r="J18" s="26">
        <f t="shared" si="9"/>
        <v>0</v>
      </c>
      <c r="M18" s="25">
        <f t="shared" si="10"/>
        <v>7</v>
      </c>
      <c r="N18" s="26" t="e">
        <f t="shared" si="11"/>
        <v>#NUM!</v>
      </c>
      <c r="O18" s="26" t="e">
        <f t="shared" si="12"/>
        <v>#NUM!</v>
      </c>
      <c r="P18" s="26" t="e">
        <f t="shared" si="13"/>
        <v>#NUM!</v>
      </c>
      <c r="Q18" s="26" t="e">
        <f t="shared" si="14"/>
        <v>#NUM!</v>
      </c>
      <c r="T18" s="25">
        <f t="shared" si="15"/>
        <v>7</v>
      </c>
      <c r="U18" s="26" t="e">
        <f t="shared" si="0"/>
        <v>#NUM!</v>
      </c>
      <c r="V18" s="26">
        <f t="shared" si="1"/>
        <v>0</v>
      </c>
      <c r="W18" s="26" t="e">
        <f t="shared" si="2"/>
        <v>#NUM!</v>
      </c>
      <c r="X18" s="26" t="e">
        <f t="shared" si="3"/>
        <v>#NUM!</v>
      </c>
      <c r="Y18" s="29"/>
    </row>
    <row r="19" spans="2:25" ht="33" thickTop="1" thickBot="1" x14ac:dyDescent="0.4">
      <c r="C19" s="27"/>
      <c r="E19" s="25" t="str">
        <f t="shared" si="4"/>
        <v>NA</v>
      </c>
      <c r="F19" s="26">
        <f t="shared" si="5"/>
        <v>0</v>
      </c>
      <c r="G19" s="26">
        <f t="shared" si="6"/>
        <v>0</v>
      </c>
      <c r="H19" s="26">
        <f t="shared" si="7"/>
        <v>0</v>
      </c>
      <c r="I19" s="26">
        <f t="shared" si="8"/>
        <v>0</v>
      </c>
      <c r="J19" s="26">
        <f t="shared" si="9"/>
        <v>0</v>
      </c>
      <c r="M19" s="25">
        <f t="shared" si="10"/>
        <v>8</v>
      </c>
      <c r="N19" s="26" t="e">
        <f t="shared" si="11"/>
        <v>#NUM!</v>
      </c>
      <c r="O19" s="26" t="e">
        <f t="shared" si="12"/>
        <v>#NUM!</v>
      </c>
      <c r="P19" s="26" t="e">
        <f t="shared" si="13"/>
        <v>#NUM!</v>
      </c>
      <c r="Q19" s="26" t="e">
        <f t="shared" si="14"/>
        <v>#NUM!</v>
      </c>
      <c r="T19" s="25">
        <f t="shared" si="15"/>
        <v>8</v>
      </c>
      <c r="U19" s="26" t="e">
        <f t="shared" si="0"/>
        <v>#NUM!</v>
      </c>
      <c r="V19" s="26">
        <f t="shared" si="1"/>
        <v>0</v>
      </c>
      <c r="W19" s="26" t="e">
        <f t="shared" si="2"/>
        <v>#NUM!</v>
      </c>
      <c r="X19" s="26" t="e">
        <f t="shared" si="3"/>
        <v>#NUM!</v>
      </c>
      <c r="Y19" s="29"/>
    </row>
    <row r="20" spans="2:25" ht="33" thickTop="1" thickBot="1" x14ac:dyDescent="0.4">
      <c r="E20" s="25" t="str">
        <f t="shared" si="4"/>
        <v>NA</v>
      </c>
      <c r="F20" s="26">
        <f t="shared" si="5"/>
        <v>0</v>
      </c>
      <c r="G20" s="26">
        <f t="shared" si="6"/>
        <v>0</v>
      </c>
      <c r="H20" s="26">
        <f t="shared" si="7"/>
        <v>0</v>
      </c>
      <c r="I20" s="26">
        <f t="shared" si="8"/>
        <v>0</v>
      </c>
      <c r="J20" s="26">
        <f t="shared" si="9"/>
        <v>0</v>
      </c>
      <c r="M20" s="25">
        <f t="shared" si="10"/>
        <v>9</v>
      </c>
      <c r="N20" s="26" t="e">
        <f t="shared" si="11"/>
        <v>#NUM!</v>
      </c>
      <c r="O20" s="26" t="e">
        <f t="shared" si="12"/>
        <v>#NUM!</v>
      </c>
      <c r="P20" s="26" t="e">
        <f t="shared" si="13"/>
        <v>#NUM!</v>
      </c>
      <c r="Q20" s="26" t="e">
        <f t="shared" si="14"/>
        <v>#NUM!</v>
      </c>
      <c r="T20" s="25">
        <f t="shared" si="15"/>
        <v>9</v>
      </c>
      <c r="U20" s="26" t="e">
        <f t="shared" si="0"/>
        <v>#NUM!</v>
      </c>
      <c r="V20" s="26">
        <f t="shared" si="1"/>
        <v>0</v>
      </c>
      <c r="W20" s="26" t="e">
        <f t="shared" si="2"/>
        <v>#NUM!</v>
      </c>
      <c r="X20" s="26" t="e">
        <f t="shared" si="3"/>
        <v>#NUM!</v>
      </c>
      <c r="Y20" s="29"/>
    </row>
    <row r="21" spans="2:25" ht="33" thickTop="1" thickBot="1" x14ac:dyDescent="0.4">
      <c r="B21" s="32" t="s">
        <v>25</v>
      </c>
      <c r="C21" s="33"/>
      <c r="D21" s="34"/>
      <c r="E21" s="25" t="str">
        <f t="shared" si="4"/>
        <v>NA</v>
      </c>
      <c r="F21" s="26">
        <f t="shared" si="5"/>
        <v>0</v>
      </c>
      <c r="G21" s="26">
        <f t="shared" si="6"/>
        <v>0</v>
      </c>
      <c r="H21" s="26">
        <f t="shared" si="7"/>
        <v>0</v>
      </c>
      <c r="I21" s="26">
        <f t="shared" si="8"/>
        <v>0</v>
      </c>
      <c r="J21" s="26">
        <f t="shared" si="9"/>
        <v>0</v>
      </c>
      <c r="M21" s="25">
        <f t="shared" si="10"/>
        <v>10</v>
      </c>
      <c r="N21" s="26" t="e">
        <f t="shared" si="11"/>
        <v>#NUM!</v>
      </c>
      <c r="O21" s="26" t="e">
        <f t="shared" si="12"/>
        <v>#NUM!</v>
      </c>
      <c r="P21" s="26" t="e">
        <f t="shared" si="13"/>
        <v>#NUM!</v>
      </c>
      <c r="Q21" s="26" t="e">
        <f t="shared" si="14"/>
        <v>#NUM!</v>
      </c>
      <c r="T21" s="25">
        <f t="shared" si="15"/>
        <v>10</v>
      </c>
      <c r="U21" s="26" t="e">
        <f t="shared" si="0"/>
        <v>#NUM!</v>
      </c>
      <c r="V21" s="26">
        <f t="shared" si="1"/>
        <v>0</v>
      </c>
      <c r="W21" s="26" t="e">
        <f t="shared" si="2"/>
        <v>#NUM!</v>
      </c>
      <c r="X21" s="26" t="e">
        <f t="shared" si="3"/>
        <v>#NUM!</v>
      </c>
      <c r="Y21" s="29"/>
    </row>
    <row r="22" spans="2:25" ht="33" thickTop="1" thickBot="1" x14ac:dyDescent="0.4">
      <c r="B22" s="35" t="s">
        <v>23</v>
      </c>
      <c r="C22" s="36" t="s">
        <v>26</v>
      </c>
      <c r="D22" s="34"/>
      <c r="E22" s="25" t="str">
        <f t="shared" si="4"/>
        <v>NA</v>
      </c>
      <c r="F22" s="26">
        <f t="shared" si="5"/>
        <v>0</v>
      </c>
      <c r="G22" s="26">
        <f t="shared" si="6"/>
        <v>0</v>
      </c>
      <c r="H22" s="26">
        <f t="shared" si="7"/>
        <v>0</v>
      </c>
      <c r="I22" s="26">
        <f t="shared" si="8"/>
        <v>0</v>
      </c>
      <c r="J22" s="26">
        <f t="shared" si="9"/>
        <v>0</v>
      </c>
      <c r="M22" s="25">
        <f t="shared" si="10"/>
        <v>11</v>
      </c>
      <c r="N22" s="26" t="e">
        <f t="shared" si="11"/>
        <v>#NUM!</v>
      </c>
      <c r="O22" s="26" t="e">
        <f t="shared" si="12"/>
        <v>#NUM!</v>
      </c>
      <c r="P22" s="26" t="e">
        <f t="shared" si="13"/>
        <v>#NUM!</v>
      </c>
      <c r="Q22" s="26" t="e">
        <f t="shared" si="14"/>
        <v>#NUM!</v>
      </c>
      <c r="T22" s="25">
        <f t="shared" si="15"/>
        <v>11</v>
      </c>
      <c r="U22" s="26" t="e">
        <f t="shared" si="0"/>
        <v>#NUM!</v>
      </c>
      <c r="V22" s="26">
        <f t="shared" si="1"/>
        <v>0</v>
      </c>
      <c r="W22" s="26" t="e">
        <f t="shared" si="2"/>
        <v>#NUM!</v>
      </c>
      <c r="X22" s="26" t="e">
        <f t="shared" si="3"/>
        <v>#NUM!</v>
      </c>
      <c r="Y22" s="29"/>
    </row>
    <row r="23" spans="2:25" ht="33" thickTop="1" thickBot="1" x14ac:dyDescent="0.4">
      <c r="B23" s="37" t="s">
        <v>24</v>
      </c>
      <c r="C23" s="38" t="s">
        <v>27</v>
      </c>
      <c r="D23" s="34"/>
      <c r="E23" s="25" t="str">
        <f t="shared" si="4"/>
        <v>NA</v>
      </c>
      <c r="F23" s="26">
        <f t="shared" si="5"/>
        <v>0</v>
      </c>
      <c r="G23" s="26">
        <f t="shared" si="6"/>
        <v>0</v>
      </c>
      <c r="H23" s="26">
        <f t="shared" si="7"/>
        <v>0</v>
      </c>
      <c r="I23" s="26">
        <f t="shared" si="8"/>
        <v>0</v>
      </c>
      <c r="J23" s="26">
        <f t="shared" si="9"/>
        <v>0</v>
      </c>
      <c r="M23" s="25">
        <f t="shared" si="10"/>
        <v>12</v>
      </c>
      <c r="N23" s="26" t="e">
        <f t="shared" si="11"/>
        <v>#NUM!</v>
      </c>
      <c r="O23" s="26" t="e">
        <f t="shared" si="12"/>
        <v>#NUM!</v>
      </c>
      <c r="P23" s="26" t="e">
        <f t="shared" si="13"/>
        <v>#NUM!</v>
      </c>
      <c r="Q23" s="26" t="e">
        <f t="shared" si="14"/>
        <v>#NUM!</v>
      </c>
      <c r="T23" s="25">
        <f t="shared" si="15"/>
        <v>12</v>
      </c>
      <c r="U23" s="26" t="e">
        <f t="shared" si="0"/>
        <v>#NUM!</v>
      </c>
      <c r="V23" s="26">
        <f t="shared" si="1"/>
        <v>0</v>
      </c>
      <c r="W23" s="26" t="e">
        <f t="shared" si="2"/>
        <v>#NUM!</v>
      </c>
      <c r="X23" s="26" t="e">
        <f t="shared" si="3"/>
        <v>#NUM!</v>
      </c>
      <c r="Y23" s="29"/>
    </row>
    <row r="24" spans="2:25" ht="33" thickTop="1" thickBot="1" x14ac:dyDescent="0.4">
      <c r="B24" s="39"/>
      <c r="C24" s="39"/>
      <c r="E24" s="25" t="str">
        <f t="shared" si="4"/>
        <v>NA</v>
      </c>
      <c r="F24" s="26">
        <f t="shared" si="5"/>
        <v>0</v>
      </c>
      <c r="G24" s="26">
        <f t="shared" si="6"/>
        <v>0</v>
      </c>
      <c r="H24" s="26">
        <f t="shared" si="7"/>
        <v>0</v>
      </c>
      <c r="I24" s="26">
        <f t="shared" si="8"/>
        <v>0</v>
      </c>
      <c r="J24" s="26">
        <f t="shared" si="9"/>
        <v>0</v>
      </c>
      <c r="M24" s="25">
        <f t="shared" si="10"/>
        <v>13</v>
      </c>
      <c r="N24" s="26" t="e">
        <f t="shared" si="11"/>
        <v>#NUM!</v>
      </c>
      <c r="O24" s="26" t="e">
        <f t="shared" si="12"/>
        <v>#NUM!</v>
      </c>
      <c r="P24" s="26" t="e">
        <f t="shared" si="13"/>
        <v>#NUM!</v>
      </c>
      <c r="Q24" s="26" t="e">
        <f t="shared" si="14"/>
        <v>#NUM!</v>
      </c>
      <c r="T24" s="25">
        <f t="shared" si="15"/>
        <v>13</v>
      </c>
      <c r="U24" s="26" t="e">
        <f t="shared" si="0"/>
        <v>#NUM!</v>
      </c>
      <c r="V24" s="26">
        <f t="shared" si="1"/>
        <v>0</v>
      </c>
      <c r="W24" s="26" t="e">
        <f t="shared" si="2"/>
        <v>#NUM!</v>
      </c>
      <c r="X24" s="26" t="e">
        <f t="shared" si="3"/>
        <v>#NUM!</v>
      </c>
      <c r="Y24" s="29"/>
    </row>
    <row r="25" spans="2:25" ht="33" thickTop="1" thickBot="1" x14ac:dyDescent="0.4">
      <c r="B25" s="40" t="s">
        <v>34</v>
      </c>
      <c r="C25" s="40"/>
      <c r="E25" s="25" t="str">
        <f t="shared" si="4"/>
        <v>NA</v>
      </c>
      <c r="F25" s="26">
        <f t="shared" si="5"/>
        <v>0</v>
      </c>
      <c r="G25" s="26">
        <f t="shared" si="6"/>
        <v>0</v>
      </c>
      <c r="H25" s="26">
        <f t="shared" si="7"/>
        <v>0</v>
      </c>
      <c r="I25" s="26">
        <f t="shared" si="8"/>
        <v>0</v>
      </c>
      <c r="J25" s="26">
        <f t="shared" si="9"/>
        <v>0</v>
      </c>
      <c r="M25" s="25">
        <f t="shared" si="10"/>
        <v>14</v>
      </c>
      <c r="N25" s="26" t="e">
        <f t="shared" si="11"/>
        <v>#NUM!</v>
      </c>
      <c r="O25" s="26" t="e">
        <f t="shared" si="12"/>
        <v>#NUM!</v>
      </c>
      <c r="P25" s="26" t="e">
        <f t="shared" si="13"/>
        <v>#NUM!</v>
      </c>
      <c r="Q25" s="26" t="e">
        <f t="shared" si="14"/>
        <v>#NUM!</v>
      </c>
      <c r="T25" s="25">
        <f t="shared" si="15"/>
        <v>14</v>
      </c>
      <c r="U25" s="26" t="e">
        <f t="shared" si="0"/>
        <v>#NUM!</v>
      </c>
      <c r="V25" s="26">
        <f t="shared" si="1"/>
        <v>0</v>
      </c>
      <c r="W25" s="26" t="e">
        <f t="shared" si="2"/>
        <v>#NUM!</v>
      </c>
      <c r="X25" s="26" t="e">
        <f t="shared" si="3"/>
        <v>#NUM!</v>
      </c>
      <c r="Y25" s="29"/>
    </row>
    <row r="26" spans="2:25" ht="33" thickTop="1" thickBot="1" x14ac:dyDescent="0.4">
      <c r="B26" s="41" t="s">
        <v>28</v>
      </c>
      <c r="C26" s="42" t="s">
        <v>32</v>
      </c>
      <c r="E26" s="25" t="str">
        <f t="shared" si="4"/>
        <v>NA</v>
      </c>
      <c r="F26" s="43">
        <f t="shared" si="5"/>
        <v>0</v>
      </c>
      <c r="G26" s="25">
        <f t="shared" si="6"/>
        <v>0</v>
      </c>
      <c r="H26" s="25">
        <f t="shared" si="7"/>
        <v>0</v>
      </c>
      <c r="I26" s="25">
        <f t="shared" si="8"/>
        <v>0</v>
      </c>
      <c r="J26" s="43">
        <f t="shared" si="9"/>
        <v>0</v>
      </c>
      <c r="M26" s="25">
        <f t="shared" si="10"/>
        <v>15</v>
      </c>
      <c r="N26" s="26" t="e">
        <f t="shared" si="11"/>
        <v>#NUM!</v>
      </c>
      <c r="O26" s="26" t="e">
        <f t="shared" si="12"/>
        <v>#NUM!</v>
      </c>
      <c r="P26" s="26" t="e">
        <f t="shared" si="13"/>
        <v>#NUM!</v>
      </c>
      <c r="Q26" s="26" t="e">
        <f t="shared" si="14"/>
        <v>#NUM!</v>
      </c>
      <c r="T26" s="25">
        <f t="shared" si="15"/>
        <v>15</v>
      </c>
      <c r="U26" s="26" t="e">
        <f t="shared" si="0"/>
        <v>#NUM!</v>
      </c>
      <c r="V26" s="26">
        <f t="shared" si="1"/>
        <v>0</v>
      </c>
      <c r="W26" s="26" t="e">
        <f t="shared" si="2"/>
        <v>#NUM!</v>
      </c>
      <c r="X26" s="26" t="e">
        <f t="shared" si="3"/>
        <v>#NUM!</v>
      </c>
      <c r="Y26" s="29"/>
    </row>
    <row r="27" spans="2:25" ht="33" thickTop="1" thickBot="1" x14ac:dyDescent="0.4">
      <c r="B27" s="44" t="s">
        <v>29</v>
      </c>
      <c r="C27" s="42" t="s">
        <v>31</v>
      </c>
      <c r="E27" s="25" t="str">
        <f t="shared" si="4"/>
        <v>NA</v>
      </c>
      <c r="F27" s="43">
        <f t="shared" si="5"/>
        <v>0</v>
      </c>
      <c r="G27" s="25">
        <f t="shared" si="6"/>
        <v>0</v>
      </c>
      <c r="H27" s="25">
        <f t="shared" si="7"/>
        <v>0</v>
      </c>
      <c r="I27" s="25">
        <f t="shared" si="8"/>
        <v>0</v>
      </c>
      <c r="J27" s="43">
        <f t="shared" si="9"/>
        <v>0</v>
      </c>
      <c r="M27" s="25">
        <f t="shared" si="10"/>
        <v>16</v>
      </c>
      <c r="N27" s="26" t="e">
        <f t="shared" si="11"/>
        <v>#NUM!</v>
      </c>
      <c r="O27" s="26" t="e">
        <f t="shared" si="12"/>
        <v>#NUM!</v>
      </c>
      <c r="P27" s="26" t="e">
        <f t="shared" si="13"/>
        <v>#NUM!</v>
      </c>
      <c r="Q27" s="26" t="e">
        <f t="shared" si="14"/>
        <v>#NUM!</v>
      </c>
      <c r="T27" s="25">
        <f t="shared" si="15"/>
        <v>16</v>
      </c>
      <c r="U27" s="26" t="e">
        <f t="shared" si="0"/>
        <v>#NUM!</v>
      </c>
      <c r="V27" s="26">
        <f t="shared" si="1"/>
        <v>0</v>
      </c>
      <c r="W27" s="26" t="e">
        <f t="shared" si="2"/>
        <v>#NUM!</v>
      </c>
      <c r="X27" s="26" t="e">
        <f t="shared" si="3"/>
        <v>#NUM!</v>
      </c>
      <c r="Y27" s="29"/>
    </row>
    <row r="28" spans="2:25" ht="33" thickTop="1" thickBot="1" x14ac:dyDescent="0.4">
      <c r="B28" s="41" t="s">
        <v>30</v>
      </c>
      <c r="C28" s="42" t="s">
        <v>33</v>
      </c>
      <c r="E28" s="25" t="str">
        <f t="shared" si="4"/>
        <v>NA</v>
      </c>
      <c r="F28" s="43">
        <f t="shared" si="5"/>
        <v>0</v>
      </c>
      <c r="G28" s="25">
        <f t="shared" si="6"/>
        <v>0</v>
      </c>
      <c r="H28" s="25">
        <f t="shared" si="7"/>
        <v>0</v>
      </c>
      <c r="I28" s="25">
        <f t="shared" si="8"/>
        <v>0</v>
      </c>
      <c r="J28" s="43">
        <f t="shared" si="9"/>
        <v>0</v>
      </c>
      <c r="M28" s="25">
        <f t="shared" si="10"/>
        <v>17</v>
      </c>
      <c r="N28" s="26" t="e">
        <f t="shared" si="11"/>
        <v>#NUM!</v>
      </c>
      <c r="O28" s="26" t="e">
        <f t="shared" si="12"/>
        <v>#NUM!</v>
      </c>
      <c r="P28" s="26" t="e">
        <f t="shared" si="13"/>
        <v>#NUM!</v>
      </c>
      <c r="Q28" s="26" t="e">
        <f t="shared" si="14"/>
        <v>#NUM!</v>
      </c>
      <c r="T28" s="25">
        <f t="shared" si="15"/>
        <v>17</v>
      </c>
      <c r="U28" s="26" t="e">
        <f t="shared" si="0"/>
        <v>#NUM!</v>
      </c>
      <c r="V28" s="26">
        <f t="shared" si="1"/>
        <v>0</v>
      </c>
      <c r="W28" s="26" t="e">
        <f t="shared" si="2"/>
        <v>#NUM!</v>
      </c>
      <c r="X28" s="26" t="e">
        <f t="shared" si="3"/>
        <v>#NUM!</v>
      </c>
      <c r="Y28" s="29"/>
    </row>
    <row r="29" spans="2:25" ht="33" thickTop="1" thickBot="1" x14ac:dyDescent="0.4">
      <c r="E29" s="25" t="str">
        <f t="shared" si="4"/>
        <v>NA</v>
      </c>
      <c r="F29" s="43">
        <f t="shared" si="5"/>
        <v>0</v>
      </c>
      <c r="G29" s="25">
        <f t="shared" si="6"/>
        <v>0</v>
      </c>
      <c r="H29" s="25">
        <f t="shared" si="7"/>
        <v>0</v>
      </c>
      <c r="I29" s="25">
        <f t="shared" si="8"/>
        <v>0</v>
      </c>
      <c r="J29" s="43">
        <f t="shared" si="9"/>
        <v>0</v>
      </c>
      <c r="M29" s="25">
        <f t="shared" si="10"/>
        <v>18</v>
      </c>
      <c r="N29" s="26" t="e">
        <f t="shared" si="11"/>
        <v>#NUM!</v>
      </c>
      <c r="O29" s="26" t="e">
        <f t="shared" si="12"/>
        <v>#NUM!</v>
      </c>
      <c r="P29" s="26" t="e">
        <f t="shared" si="13"/>
        <v>#NUM!</v>
      </c>
      <c r="Q29" s="26" t="e">
        <f t="shared" si="14"/>
        <v>#NUM!</v>
      </c>
      <c r="T29" s="25">
        <f t="shared" si="15"/>
        <v>18</v>
      </c>
      <c r="U29" s="26" t="e">
        <f t="shared" si="0"/>
        <v>#NUM!</v>
      </c>
      <c r="V29" s="26">
        <f t="shared" si="1"/>
        <v>0</v>
      </c>
      <c r="W29" s="26" t="e">
        <f t="shared" si="2"/>
        <v>#NUM!</v>
      </c>
      <c r="X29" s="26" t="e">
        <f t="shared" si="3"/>
        <v>#NUM!</v>
      </c>
      <c r="Y29" s="29"/>
    </row>
    <row r="30" spans="2:25" ht="33" thickTop="1" thickBot="1" x14ac:dyDescent="0.4">
      <c r="E30" s="25" t="str">
        <f t="shared" si="4"/>
        <v>NA</v>
      </c>
      <c r="F30" s="43">
        <f t="shared" si="5"/>
        <v>0</v>
      </c>
      <c r="G30" s="25">
        <f t="shared" si="6"/>
        <v>0</v>
      </c>
      <c r="H30" s="25">
        <f t="shared" si="7"/>
        <v>0</v>
      </c>
      <c r="I30" s="25">
        <f t="shared" si="8"/>
        <v>0</v>
      </c>
      <c r="J30" s="43">
        <f t="shared" si="9"/>
        <v>0</v>
      </c>
      <c r="M30" s="25">
        <f t="shared" si="10"/>
        <v>19</v>
      </c>
      <c r="N30" s="26" t="e">
        <f t="shared" si="11"/>
        <v>#NUM!</v>
      </c>
      <c r="O30" s="26" t="e">
        <f t="shared" si="12"/>
        <v>#NUM!</v>
      </c>
      <c r="P30" s="26" t="e">
        <f t="shared" si="13"/>
        <v>#NUM!</v>
      </c>
      <c r="Q30" s="26" t="e">
        <f t="shared" si="14"/>
        <v>#NUM!</v>
      </c>
      <c r="T30" s="25">
        <f t="shared" si="15"/>
        <v>19</v>
      </c>
      <c r="U30" s="26" t="e">
        <f t="shared" si="0"/>
        <v>#NUM!</v>
      </c>
      <c r="V30" s="26">
        <f t="shared" si="1"/>
        <v>0</v>
      </c>
      <c r="W30" s="26" t="e">
        <f t="shared" si="2"/>
        <v>#NUM!</v>
      </c>
      <c r="X30" s="26" t="e">
        <f t="shared" si="3"/>
        <v>#NUM!</v>
      </c>
      <c r="Y30" s="29"/>
    </row>
    <row r="31" spans="2:25" ht="33" thickTop="1" thickBot="1" x14ac:dyDescent="0.4">
      <c r="E31" s="25" t="str">
        <f t="shared" si="4"/>
        <v>NA</v>
      </c>
      <c r="F31" s="43">
        <f t="shared" si="5"/>
        <v>0</v>
      </c>
      <c r="G31" s="25">
        <f t="shared" si="6"/>
        <v>0</v>
      </c>
      <c r="H31" s="25">
        <f t="shared" si="7"/>
        <v>0</v>
      </c>
      <c r="I31" s="25">
        <f t="shared" si="8"/>
        <v>0</v>
      </c>
      <c r="J31" s="43">
        <f t="shared" si="9"/>
        <v>0</v>
      </c>
      <c r="M31" s="25">
        <f t="shared" si="10"/>
        <v>20</v>
      </c>
      <c r="N31" s="26" t="e">
        <f t="shared" si="11"/>
        <v>#NUM!</v>
      </c>
      <c r="O31" s="26" t="e">
        <f t="shared" si="12"/>
        <v>#NUM!</v>
      </c>
      <c r="P31" s="26" t="e">
        <f t="shared" si="13"/>
        <v>#NUM!</v>
      </c>
      <c r="Q31" s="26" t="e">
        <f t="shared" si="14"/>
        <v>#NUM!</v>
      </c>
      <c r="T31" s="25">
        <f t="shared" si="15"/>
        <v>20</v>
      </c>
      <c r="U31" s="26" t="e">
        <f t="shared" si="0"/>
        <v>#NUM!</v>
      </c>
      <c r="V31" s="26">
        <f t="shared" si="1"/>
        <v>0</v>
      </c>
      <c r="W31" s="26" t="e">
        <f t="shared" si="2"/>
        <v>#NUM!</v>
      </c>
      <c r="X31" s="26" t="e">
        <f t="shared" si="3"/>
        <v>#NUM!</v>
      </c>
      <c r="Y31" s="29"/>
    </row>
    <row r="32" spans="2:25" ht="33" thickTop="1" thickBot="1" x14ac:dyDescent="0.4">
      <c r="E32" s="25" t="str">
        <f t="shared" si="4"/>
        <v>NA</v>
      </c>
      <c r="F32" s="43">
        <f t="shared" si="5"/>
        <v>0</v>
      </c>
      <c r="G32" s="25">
        <f t="shared" si="6"/>
        <v>0</v>
      </c>
      <c r="H32" s="25">
        <f t="shared" si="7"/>
        <v>0</v>
      </c>
      <c r="I32" s="25">
        <f t="shared" si="8"/>
        <v>0</v>
      </c>
      <c r="J32" s="43">
        <f t="shared" si="9"/>
        <v>0</v>
      </c>
      <c r="M32" s="25">
        <f t="shared" si="10"/>
        <v>21</v>
      </c>
      <c r="N32" s="26" t="e">
        <f t="shared" si="11"/>
        <v>#NUM!</v>
      </c>
      <c r="O32" s="26" t="e">
        <f t="shared" si="12"/>
        <v>#NUM!</v>
      </c>
      <c r="P32" s="26" t="e">
        <f t="shared" si="13"/>
        <v>#NUM!</v>
      </c>
      <c r="Q32" s="26" t="e">
        <f t="shared" si="14"/>
        <v>#NUM!</v>
      </c>
      <c r="T32" s="25">
        <f t="shared" si="15"/>
        <v>21</v>
      </c>
      <c r="U32" s="26" t="e">
        <f t="shared" si="0"/>
        <v>#NUM!</v>
      </c>
      <c r="V32" s="26">
        <f t="shared" si="1"/>
        <v>0</v>
      </c>
      <c r="W32" s="26" t="e">
        <f t="shared" si="2"/>
        <v>#NUM!</v>
      </c>
      <c r="X32" s="26" t="e">
        <f t="shared" si="3"/>
        <v>#NUM!</v>
      </c>
      <c r="Y32" s="29"/>
    </row>
    <row r="33" spans="5:25" ht="33" thickTop="1" thickBot="1" x14ac:dyDescent="0.4">
      <c r="E33" s="25" t="str">
        <f t="shared" si="4"/>
        <v>NA</v>
      </c>
      <c r="F33" s="43">
        <f t="shared" si="5"/>
        <v>0</v>
      </c>
      <c r="G33" s="25">
        <f t="shared" si="6"/>
        <v>0</v>
      </c>
      <c r="H33" s="25">
        <f t="shared" si="7"/>
        <v>0</v>
      </c>
      <c r="I33" s="25">
        <f t="shared" si="8"/>
        <v>0</v>
      </c>
      <c r="J33" s="43">
        <f t="shared" si="9"/>
        <v>0</v>
      </c>
      <c r="M33" s="25">
        <f t="shared" si="10"/>
        <v>22</v>
      </c>
      <c r="N33" s="26" t="e">
        <f t="shared" si="11"/>
        <v>#NUM!</v>
      </c>
      <c r="O33" s="26" t="e">
        <f t="shared" si="12"/>
        <v>#NUM!</v>
      </c>
      <c r="P33" s="26" t="e">
        <f t="shared" si="13"/>
        <v>#NUM!</v>
      </c>
      <c r="Q33" s="26" t="e">
        <f t="shared" si="14"/>
        <v>#NUM!</v>
      </c>
      <c r="T33" s="25">
        <f t="shared" si="15"/>
        <v>22</v>
      </c>
      <c r="U33" s="26" t="e">
        <f t="shared" si="0"/>
        <v>#NUM!</v>
      </c>
      <c r="V33" s="26">
        <f t="shared" si="1"/>
        <v>0</v>
      </c>
      <c r="W33" s="26" t="e">
        <f t="shared" si="2"/>
        <v>#NUM!</v>
      </c>
      <c r="X33" s="26" t="e">
        <f t="shared" si="3"/>
        <v>#NUM!</v>
      </c>
      <c r="Y33" s="29"/>
    </row>
    <row r="34" spans="5:25" ht="33" thickTop="1" thickBot="1" x14ac:dyDescent="0.4">
      <c r="E34" s="25" t="str">
        <f t="shared" si="4"/>
        <v>NA</v>
      </c>
      <c r="F34" s="43">
        <f t="shared" si="5"/>
        <v>0</v>
      </c>
      <c r="G34" s="25">
        <f t="shared" si="6"/>
        <v>0</v>
      </c>
      <c r="H34" s="25">
        <f t="shared" si="7"/>
        <v>0</v>
      </c>
      <c r="I34" s="25">
        <f t="shared" si="8"/>
        <v>0</v>
      </c>
      <c r="J34" s="43">
        <f t="shared" si="9"/>
        <v>0</v>
      </c>
      <c r="M34" s="25">
        <f t="shared" si="10"/>
        <v>23</v>
      </c>
      <c r="N34" s="26" t="e">
        <f t="shared" si="11"/>
        <v>#NUM!</v>
      </c>
      <c r="O34" s="26" t="e">
        <f t="shared" si="12"/>
        <v>#NUM!</v>
      </c>
      <c r="P34" s="26" t="e">
        <f t="shared" si="13"/>
        <v>#NUM!</v>
      </c>
      <c r="Q34" s="26" t="e">
        <f t="shared" si="14"/>
        <v>#NUM!</v>
      </c>
      <c r="T34" s="25">
        <f t="shared" si="15"/>
        <v>23</v>
      </c>
      <c r="U34" s="26" t="e">
        <f t="shared" si="0"/>
        <v>#NUM!</v>
      </c>
      <c r="V34" s="26">
        <f t="shared" si="1"/>
        <v>0</v>
      </c>
      <c r="W34" s="26" t="e">
        <f t="shared" si="2"/>
        <v>#NUM!</v>
      </c>
      <c r="X34" s="26" t="e">
        <f t="shared" si="3"/>
        <v>#NUM!</v>
      </c>
      <c r="Y34" s="29"/>
    </row>
    <row r="35" spans="5:25" ht="33" thickTop="1" thickBot="1" x14ac:dyDescent="0.4">
      <c r="E35" s="25" t="str">
        <f t="shared" ref="E35:E41" si="16">IF(E34&lt;$C$8,E34+1,"NA")</f>
        <v>NA</v>
      </c>
      <c r="F35" s="43">
        <f t="shared" ref="F35:F41" si="17">IF(E35= "NA",0,J34)</f>
        <v>0</v>
      </c>
      <c r="G35" s="25">
        <f t="shared" ref="G35:G41" si="18">IF(E35= "NA",0,G34*(1+$G$10))</f>
        <v>0</v>
      </c>
      <c r="H35" s="25">
        <f t="shared" ref="H35:H41" si="19">IF(E35= "NA",0,H34*(1+$H$10))</f>
        <v>0</v>
      </c>
      <c r="I35" s="25">
        <f t="shared" ref="I35:I41" si="20">IF(E35= "NA",0,G35-H35)</f>
        <v>0</v>
      </c>
      <c r="J35" s="43">
        <f t="shared" ref="J35:J41" si="21">IF(E35= "NA",0,FV(NOMINAL($I$10,12)/12,12,-I35/12,-F35,1))</f>
        <v>0</v>
      </c>
      <c r="M35" s="25">
        <f t="shared" si="10"/>
        <v>24</v>
      </c>
      <c r="N35" s="26" t="e">
        <f t="shared" si="11"/>
        <v>#NUM!</v>
      </c>
      <c r="O35" s="26" t="e">
        <f t="shared" si="12"/>
        <v>#NUM!</v>
      </c>
      <c r="P35" s="26" t="e">
        <f t="shared" si="13"/>
        <v>#NUM!</v>
      </c>
      <c r="Q35" s="26" t="e">
        <f t="shared" si="14"/>
        <v>#NUM!</v>
      </c>
      <c r="T35" s="25">
        <f t="shared" si="15"/>
        <v>24</v>
      </c>
      <c r="U35" s="26" t="e">
        <f t="shared" si="0"/>
        <v>#NUM!</v>
      </c>
      <c r="V35" s="26">
        <f t="shared" si="1"/>
        <v>0</v>
      </c>
      <c r="W35" s="26" t="e">
        <f t="shared" si="2"/>
        <v>#NUM!</v>
      </c>
      <c r="X35" s="26" t="e">
        <f t="shared" si="3"/>
        <v>#NUM!</v>
      </c>
      <c r="Y35" s="29"/>
    </row>
    <row r="36" spans="5:25" ht="33" thickTop="1" thickBot="1" x14ac:dyDescent="0.4">
      <c r="E36" s="25" t="str">
        <f t="shared" si="16"/>
        <v>NA</v>
      </c>
      <c r="F36" s="43">
        <f t="shared" si="17"/>
        <v>0</v>
      </c>
      <c r="G36" s="25">
        <f t="shared" si="18"/>
        <v>0</v>
      </c>
      <c r="H36" s="25">
        <f t="shared" si="19"/>
        <v>0</v>
      </c>
      <c r="I36" s="25">
        <f t="shared" si="20"/>
        <v>0</v>
      </c>
      <c r="J36" s="43">
        <f t="shared" si="21"/>
        <v>0</v>
      </c>
      <c r="M36" s="25">
        <f t="shared" si="10"/>
        <v>25</v>
      </c>
      <c r="N36" s="26" t="e">
        <f t="shared" si="11"/>
        <v>#NUM!</v>
      </c>
      <c r="O36" s="26" t="e">
        <f t="shared" si="12"/>
        <v>#NUM!</v>
      </c>
      <c r="P36" s="26" t="e">
        <f t="shared" si="13"/>
        <v>#NUM!</v>
      </c>
      <c r="Q36" s="26" t="e">
        <f t="shared" si="14"/>
        <v>#NUM!</v>
      </c>
      <c r="T36" s="25">
        <f t="shared" si="15"/>
        <v>25</v>
      </c>
      <c r="U36" s="26" t="e">
        <f t="shared" si="0"/>
        <v>#NUM!</v>
      </c>
      <c r="V36" s="26">
        <f t="shared" si="1"/>
        <v>0</v>
      </c>
      <c r="W36" s="26" t="e">
        <f t="shared" si="2"/>
        <v>#NUM!</v>
      </c>
      <c r="X36" s="26" t="e">
        <f t="shared" si="3"/>
        <v>#NUM!</v>
      </c>
      <c r="Y36" s="29"/>
    </row>
    <row r="37" spans="5:25" ht="33" thickTop="1" thickBot="1" x14ac:dyDescent="0.4">
      <c r="E37" s="25" t="str">
        <f t="shared" si="16"/>
        <v>NA</v>
      </c>
      <c r="F37" s="43">
        <f t="shared" si="17"/>
        <v>0</v>
      </c>
      <c r="G37" s="25">
        <f t="shared" si="18"/>
        <v>0</v>
      </c>
      <c r="H37" s="25">
        <f t="shared" si="19"/>
        <v>0</v>
      </c>
      <c r="I37" s="25">
        <f t="shared" si="20"/>
        <v>0</v>
      </c>
      <c r="J37" s="43">
        <f t="shared" si="21"/>
        <v>0</v>
      </c>
      <c r="M37" s="25">
        <f t="shared" si="10"/>
        <v>26</v>
      </c>
      <c r="N37" s="26" t="e">
        <f t="shared" si="11"/>
        <v>#NUM!</v>
      </c>
      <c r="O37" s="26" t="e">
        <f t="shared" si="12"/>
        <v>#NUM!</v>
      </c>
      <c r="P37" s="26" t="e">
        <f t="shared" si="13"/>
        <v>#NUM!</v>
      </c>
      <c r="Q37" s="26" t="e">
        <f t="shared" si="14"/>
        <v>#NUM!</v>
      </c>
      <c r="T37" s="25">
        <f t="shared" si="15"/>
        <v>26</v>
      </c>
      <c r="U37" s="26" t="e">
        <f t="shared" si="0"/>
        <v>#NUM!</v>
      </c>
      <c r="V37" s="26">
        <f t="shared" si="1"/>
        <v>0</v>
      </c>
      <c r="W37" s="26" t="e">
        <f t="shared" si="2"/>
        <v>#NUM!</v>
      </c>
      <c r="X37" s="26" t="e">
        <f t="shared" si="3"/>
        <v>#NUM!</v>
      </c>
      <c r="Y37" s="29"/>
    </row>
    <row r="38" spans="5:25" ht="33" thickTop="1" thickBot="1" x14ac:dyDescent="0.4">
      <c r="E38" s="25" t="str">
        <f t="shared" si="16"/>
        <v>NA</v>
      </c>
      <c r="F38" s="43">
        <f t="shared" si="17"/>
        <v>0</v>
      </c>
      <c r="G38" s="25">
        <f t="shared" si="18"/>
        <v>0</v>
      </c>
      <c r="H38" s="25">
        <f t="shared" si="19"/>
        <v>0</v>
      </c>
      <c r="I38" s="25">
        <f t="shared" si="20"/>
        <v>0</v>
      </c>
      <c r="J38" s="43">
        <f t="shared" si="21"/>
        <v>0</v>
      </c>
      <c r="M38" s="25">
        <f t="shared" si="10"/>
        <v>27</v>
      </c>
      <c r="N38" s="26" t="e">
        <f t="shared" si="11"/>
        <v>#NUM!</v>
      </c>
      <c r="O38" s="26" t="e">
        <f t="shared" si="12"/>
        <v>#NUM!</v>
      </c>
      <c r="P38" s="26" t="e">
        <f t="shared" si="13"/>
        <v>#NUM!</v>
      </c>
      <c r="Q38" s="26" t="e">
        <f t="shared" si="14"/>
        <v>#NUM!</v>
      </c>
      <c r="T38" s="25">
        <f t="shared" si="15"/>
        <v>27</v>
      </c>
      <c r="U38" s="26" t="e">
        <f t="shared" si="0"/>
        <v>#NUM!</v>
      </c>
      <c r="V38" s="26">
        <f t="shared" si="1"/>
        <v>0</v>
      </c>
      <c r="W38" s="26" t="e">
        <f t="shared" si="2"/>
        <v>#NUM!</v>
      </c>
      <c r="X38" s="26" t="e">
        <f t="shared" si="3"/>
        <v>#NUM!</v>
      </c>
      <c r="Y38" s="29"/>
    </row>
    <row r="39" spans="5:25" ht="33" thickTop="1" thickBot="1" x14ac:dyDescent="0.4">
      <c r="E39" s="25" t="str">
        <f t="shared" si="16"/>
        <v>NA</v>
      </c>
      <c r="F39" s="43">
        <f t="shared" si="17"/>
        <v>0</v>
      </c>
      <c r="G39" s="25">
        <f t="shared" si="18"/>
        <v>0</v>
      </c>
      <c r="H39" s="25">
        <f t="shared" si="19"/>
        <v>0</v>
      </c>
      <c r="I39" s="25">
        <f t="shared" si="20"/>
        <v>0</v>
      </c>
      <c r="J39" s="43">
        <f t="shared" si="21"/>
        <v>0</v>
      </c>
      <c r="M39" s="25">
        <f t="shared" si="10"/>
        <v>28</v>
      </c>
      <c r="N39" s="26" t="e">
        <f t="shared" si="11"/>
        <v>#NUM!</v>
      </c>
      <c r="O39" s="26" t="e">
        <f t="shared" si="12"/>
        <v>#NUM!</v>
      </c>
      <c r="P39" s="26" t="e">
        <f t="shared" si="13"/>
        <v>#NUM!</v>
      </c>
      <c r="Q39" s="26" t="e">
        <f t="shared" si="14"/>
        <v>#NUM!</v>
      </c>
      <c r="T39" s="25">
        <f t="shared" si="15"/>
        <v>28</v>
      </c>
      <c r="U39" s="26" t="e">
        <f t="shared" si="0"/>
        <v>#NUM!</v>
      </c>
      <c r="V39" s="26">
        <f t="shared" si="1"/>
        <v>0</v>
      </c>
      <c r="W39" s="26" t="e">
        <f t="shared" si="2"/>
        <v>#NUM!</v>
      </c>
      <c r="X39" s="26" t="e">
        <f t="shared" si="3"/>
        <v>#NUM!</v>
      </c>
      <c r="Y39" s="29"/>
    </row>
    <row r="40" spans="5:25" ht="33" thickTop="1" thickBot="1" x14ac:dyDescent="0.4">
      <c r="E40" s="25" t="str">
        <f t="shared" si="16"/>
        <v>NA</v>
      </c>
      <c r="F40" s="43">
        <f t="shared" si="17"/>
        <v>0</v>
      </c>
      <c r="G40" s="25">
        <f t="shared" si="18"/>
        <v>0</v>
      </c>
      <c r="H40" s="25">
        <f t="shared" si="19"/>
        <v>0</v>
      </c>
      <c r="I40" s="25">
        <f t="shared" si="20"/>
        <v>0</v>
      </c>
      <c r="J40" s="43">
        <f t="shared" si="21"/>
        <v>0</v>
      </c>
      <c r="M40" s="25">
        <f t="shared" si="10"/>
        <v>29</v>
      </c>
      <c r="N40" s="26" t="e">
        <f t="shared" si="11"/>
        <v>#NUM!</v>
      </c>
      <c r="O40" s="26" t="e">
        <f t="shared" si="12"/>
        <v>#NUM!</v>
      </c>
      <c r="P40" s="26" t="e">
        <f t="shared" si="13"/>
        <v>#NUM!</v>
      </c>
      <c r="Q40" s="26" t="e">
        <f t="shared" si="14"/>
        <v>#NUM!</v>
      </c>
      <c r="T40" s="25">
        <f t="shared" si="15"/>
        <v>29</v>
      </c>
      <c r="U40" s="26" t="e">
        <f t="shared" si="0"/>
        <v>#NUM!</v>
      </c>
      <c r="V40" s="26">
        <f t="shared" si="1"/>
        <v>0</v>
      </c>
      <c r="W40" s="26" t="e">
        <f t="shared" si="2"/>
        <v>#NUM!</v>
      </c>
      <c r="X40" s="26" t="e">
        <f t="shared" si="3"/>
        <v>#NUM!</v>
      </c>
      <c r="Y40" s="29"/>
    </row>
    <row r="41" spans="5:25" ht="33" thickTop="1" thickBot="1" x14ac:dyDescent="0.4">
      <c r="E41" s="25" t="str">
        <f t="shared" si="16"/>
        <v>NA</v>
      </c>
      <c r="F41" s="43">
        <f t="shared" si="17"/>
        <v>0</v>
      </c>
      <c r="G41" s="25">
        <f t="shared" si="18"/>
        <v>0</v>
      </c>
      <c r="H41" s="25">
        <f t="shared" si="19"/>
        <v>0</v>
      </c>
      <c r="I41" s="25">
        <f t="shared" si="20"/>
        <v>0</v>
      </c>
      <c r="J41" s="43">
        <f t="shared" si="21"/>
        <v>0</v>
      </c>
      <c r="M41" s="25">
        <f t="shared" si="10"/>
        <v>30</v>
      </c>
      <c r="N41" s="26" t="e">
        <f t="shared" si="11"/>
        <v>#NUM!</v>
      </c>
      <c r="O41" s="26" t="e">
        <f t="shared" si="12"/>
        <v>#NUM!</v>
      </c>
      <c r="P41" s="26" t="e">
        <f t="shared" si="13"/>
        <v>#NUM!</v>
      </c>
      <c r="Q41" s="26" t="e">
        <f t="shared" si="14"/>
        <v>#NUM!</v>
      </c>
      <c r="T41" s="25">
        <f t="shared" si="15"/>
        <v>30</v>
      </c>
      <c r="U41" s="26" t="e">
        <f t="shared" si="0"/>
        <v>#NUM!</v>
      </c>
      <c r="V41" s="26">
        <f t="shared" si="1"/>
        <v>0</v>
      </c>
      <c r="W41" s="26" t="e">
        <f t="shared" si="2"/>
        <v>#NUM!</v>
      </c>
      <c r="X41" s="26" t="e">
        <f t="shared" si="3"/>
        <v>#NUM!</v>
      </c>
      <c r="Y41" s="29"/>
    </row>
    <row r="42" spans="5:25" ht="33" thickTop="1" thickBot="1" x14ac:dyDescent="0.4">
      <c r="E42" s="25" t="str">
        <f t="shared" ref="E42:E47" si="22">IF(E41&lt;$C$8,E41+1,"NA")</f>
        <v>NA</v>
      </c>
      <c r="F42" s="43">
        <f t="shared" ref="F42:F47" si="23">IF(E42= "NA",0,J41)</f>
        <v>0</v>
      </c>
      <c r="G42" s="25">
        <f t="shared" ref="G42:G47" si="24">IF(E42= "NA",0,G41*(1+$G$10))</f>
        <v>0</v>
      </c>
      <c r="H42" s="25">
        <f t="shared" ref="H42:H47" si="25">IF(E42= "NA",0,H41*(1+$H$10))</f>
        <v>0</v>
      </c>
      <c r="I42" s="25">
        <f t="shared" ref="I42:I47" si="26">IF(E42= "NA",0,G42-H42)</f>
        <v>0</v>
      </c>
      <c r="J42" s="43">
        <f t="shared" ref="J42:J47" si="27">IF(E42= "NA",0,FV(NOMINAL($I$10,12)/12,12,-I42/12,-F42,1))</f>
        <v>0</v>
      </c>
      <c r="M42" s="25">
        <f t="shared" si="10"/>
        <v>31</v>
      </c>
      <c r="N42" s="26" t="e">
        <f t="shared" si="11"/>
        <v>#NUM!</v>
      </c>
      <c r="O42" s="26" t="e">
        <f t="shared" si="12"/>
        <v>#NUM!</v>
      </c>
      <c r="P42" s="26" t="e">
        <f t="shared" si="13"/>
        <v>#NUM!</v>
      </c>
      <c r="Q42" s="26" t="e">
        <f t="shared" si="14"/>
        <v>#NUM!</v>
      </c>
      <c r="T42" s="25">
        <f t="shared" si="15"/>
        <v>31</v>
      </c>
      <c r="U42" s="26" t="e">
        <f t="shared" si="0"/>
        <v>#NUM!</v>
      </c>
      <c r="V42" s="26">
        <f t="shared" si="1"/>
        <v>0</v>
      </c>
      <c r="W42" s="26" t="e">
        <f t="shared" si="2"/>
        <v>#NUM!</v>
      </c>
      <c r="X42" s="26" t="e">
        <f t="shared" si="3"/>
        <v>#NUM!</v>
      </c>
      <c r="Y42" s="29"/>
    </row>
    <row r="43" spans="5:25" ht="33" thickTop="1" thickBot="1" x14ac:dyDescent="0.4">
      <c r="E43" s="25" t="str">
        <f t="shared" si="22"/>
        <v>NA</v>
      </c>
      <c r="F43" s="43">
        <f t="shared" si="23"/>
        <v>0</v>
      </c>
      <c r="G43" s="25">
        <f t="shared" si="24"/>
        <v>0</v>
      </c>
      <c r="H43" s="25">
        <f t="shared" si="25"/>
        <v>0</v>
      </c>
      <c r="I43" s="25">
        <f t="shared" si="26"/>
        <v>0</v>
      </c>
      <c r="J43" s="43">
        <f t="shared" si="27"/>
        <v>0</v>
      </c>
      <c r="M43" s="25">
        <f t="shared" si="10"/>
        <v>32</v>
      </c>
      <c r="N43" s="26" t="e">
        <f t="shared" si="11"/>
        <v>#NUM!</v>
      </c>
      <c r="O43" s="26" t="e">
        <f t="shared" si="12"/>
        <v>#NUM!</v>
      </c>
      <c r="P43" s="26" t="e">
        <f t="shared" si="13"/>
        <v>#NUM!</v>
      </c>
      <c r="Q43" s="26" t="e">
        <f t="shared" si="14"/>
        <v>#NUM!</v>
      </c>
      <c r="T43" s="25">
        <f t="shared" si="15"/>
        <v>32</v>
      </c>
      <c r="U43" s="26" t="e">
        <f t="shared" si="0"/>
        <v>#NUM!</v>
      </c>
      <c r="V43" s="26">
        <f t="shared" si="1"/>
        <v>0</v>
      </c>
      <c r="W43" s="26" t="e">
        <f t="shared" si="2"/>
        <v>#NUM!</v>
      </c>
      <c r="X43" s="26" t="e">
        <f t="shared" si="3"/>
        <v>#NUM!</v>
      </c>
      <c r="Y43" s="29"/>
    </row>
    <row r="44" spans="5:25" ht="33" thickTop="1" thickBot="1" x14ac:dyDescent="0.4">
      <c r="E44" s="25" t="str">
        <f t="shared" si="22"/>
        <v>NA</v>
      </c>
      <c r="F44" s="43">
        <f t="shared" si="23"/>
        <v>0</v>
      </c>
      <c r="G44" s="25">
        <f t="shared" si="24"/>
        <v>0</v>
      </c>
      <c r="H44" s="25">
        <f t="shared" si="25"/>
        <v>0</v>
      </c>
      <c r="I44" s="25">
        <f t="shared" si="26"/>
        <v>0</v>
      </c>
      <c r="J44" s="43">
        <f t="shared" si="27"/>
        <v>0</v>
      </c>
      <c r="M44" s="25">
        <f t="shared" si="10"/>
        <v>33</v>
      </c>
      <c r="N44" s="26" t="e">
        <f t="shared" si="11"/>
        <v>#NUM!</v>
      </c>
      <c r="O44" s="26" t="e">
        <f t="shared" si="12"/>
        <v>#NUM!</v>
      </c>
      <c r="P44" s="26" t="e">
        <f t="shared" si="13"/>
        <v>#NUM!</v>
      </c>
      <c r="Q44" s="26" t="e">
        <f t="shared" si="14"/>
        <v>#NUM!</v>
      </c>
      <c r="T44" s="25">
        <f t="shared" si="15"/>
        <v>33</v>
      </c>
      <c r="U44" s="26" t="e">
        <f t="shared" si="0"/>
        <v>#NUM!</v>
      </c>
      <c r="V44" s="26">
        <f t="shared" si="1"/>
        <v>0</v>
      </c>
      <c r="W44" s="26" t="e">
        <f t="shared" si="2"/>
        <v>#NUM!</v>
      </c>
      <c r="X44" s="26" t="e">
        <f t="shared" si="3"/>
        <v>#NUM!</v>
      </c>
      <c r="Y44" s="29"/>
    </row>
    <row r="45" spans="5:25" ht="33" thickTop="1" thickBot="1" x14ac:dyDescent="0.4">
      <c r="E45" s="25" t="str">
        <f t="shared" si="22"/>
        <v>NA</v>
      </c>
      <c r="F45" s="43">
        <f t="shared" si="23"/>
        <v>0</v>
      </c>
      <c r="G45" s="25">
        <f t="shared" si="24"/>
        <v>0</v>
      </c>
      <c r="H45" s="25">
        <f t="shared" si="25"/>
        <v>0</v>
      </c>
      <c r="I45" s="25">
        <f t="shared" si="26"/>
        <v>0</v>
      </c>
      <c r="J45" s="43">
        <f t="shared" si="27"/>
        <v>0</v>
      </c>
      <c r="M45" s="25">
        <f t="shared" si="10"/>
        <v>34</v>
      </c>
      <c r="N45" s="26" t="e">
        <f t="shared" si="11"/>
        <v>#NUM!</v>
      </c>
      <c r="O45" s="26" t="e">
        <f t="shared" si="12"/>
        <v>#NUM!</v>
      </c>
      <c r="P45" s="26" t="e">
        <f t="shared" si="13"/>
        <v>#NUM!</v>
      </c>
      <c r="Q45" s="26" t="e">
        <f t="shared" si="14"/>
        <v>#NUM!</v>
      </c>
      <c r="T45" s="25">
        <f t="shared" si="15"/>
        <v>34</v>
      </c>
      <c r="U45" s="26" t="e">
        <f t="shared" ref="U45:U76" si="28">IF(T45= "NA",0,X44)</f>
        <v>#NUM!</v>
      </c>
      <c r="V45" s="26">
        <f t="shared" ref="V45:V81" si="29">IF(T45= " NA",0,V44*(1+$V$10))</f>
        <v>0</v>
      </c>
      <c r="W45" s="26" t="e">
        <f t="shared" ref="W45:W76" si="30">IF(T45= "NA",0,(U45-V45)*$W$10)</f>
        <v>#NUM!</v>
      </c>
      <c r="X45" s="26" t="e">
        <f t="shared" ref="X45:X76" si="31">IF(T45= "NA",0,U45-V45+W45)</f>
        <v>#NUM!</v>
      </c>
      <c r="Y45" s="29"/>
    </row>
    <row r="46" spans="5:25" ht="33" thickTop="1" thickBot="1" x14ac:dyDescent="0.4">
      <c r="E46" s="25" t="str">
        <f t="shared" si="22"/>
        <v>NA</v>
      </c>
      <c r="F46" s="43">
        <f t="shared" si="23"/>
        <v>0</v>
      </c>
      <c r="G46" s="25">
        <f t="shared" si="24"/>
        <v>0</v>
      </c>
      <c r="H46" s="25">
        <f t="shared" si="25"/>
        <v>0</v>
      </c>
      <c r="I46" s="25">
        <f t="shared" si="26"/>
        <v>0</v>
      </c>
      <c r="J46" s="43">
        <f t="shared" si="27"/>
        <v>0</v>
      </c>
      <c r="M46" s="25">
        <f t="shared" si="10"/>
        <v>35</v>
      </c>
      <c r="N46" s="26" t="e">
        <f t="shared" si="11"/>
        <v>#NUM!</v>
      </c>
      <c r="O46" s="26" t="e">
        <f t="shared" si="12"/>
        <v>#NUM!</v>
      </c>
      <c r="P46" s="26" t="e">
        <f t="shared" si="13"/>
        <v>#NUM!</v>
      </c>
      <c r="Q46" s="26" t="e">
        <f t="shared" si="14"/>
        <v>#NUM!</v>
      </c>
      <c r="T46" s="25">
        <f t="shared" si="15"/>
        <v>35</v>
      </c>
      <c r="U46" s="26" t="e">
        <f t="shared" si="28"/>
        <v>#NUM!</v>
      </c>
      <c r="V46" s="26">
        <f t="shared" si="29"/>
        <v>0</v>
      </c>
      <c r="W46" s="26" t="e">
        <f t="shared" si="30"/>
        <v>#NUM!</v>
      </c>
      <c r="X46" s="26" t="e">
        <f t="shared" si="31"/>
        <v>#NUM!</v>
      </c>
      <c r="Y46" s="29"/>
    </row>
    <row r="47" spans="5:25" ht="33" thickTop="1" thickBot="1" x14ac:dyDescent="0.4">
      <c r="E47" s="25" t="str">
        <f t="shared" si="22"/>
        <v>NA</v>
      </c>
      <c r="F47" s="43">
        <f t="shared" si="23"/>
        <v>0</v>
      </c>
      <c r="G47" s="25">
        <f t="shared" si="24"/>
        <v>0</v>
      </c>
      <c r="H47" s="25">
        <f t="shared" si="25"/>
        <v>0</v>
      </c>
      <c r="I47" s="25">
        <f t="shared" si="26"/>
        <v>0</v>
      </c>
      <c r="J47" s="43">
        <f t="shared" si="27"/>
        <v>0</v>
      </c>
      <c r="M47" s="25">
        <f t="shared" si="10"/>
        <v>36</v>
      </c>
      <c r="N47" s="26" t="e">
        <f t="shared" si="11"/>
        <v>#NUM!</v>
      </c>
      <c r="O47" s="26" t="e">
        <f t="shared" si="12"/>
        <v>#NUM!</v>
      </c>
      <c r="P47" s="26" t="e">
        <f t="shared" si="13"/>
        <v>#NUM!</v>
      </c>
      <c r="Q47" s="26" t="e">
        <f t="shared" si="14"/>
        <v>#NUM!</v>
      </c>
      <c r="T47" s="25">
        <f t="shared" si="15"/>
        <v>36</v>
      </c>
      <c r="U47" s="26" t="e">
        <f t="shared" si="28"/>
        <v>#NUM!</v>
      </c>
      <c r="V47" s="26">
        <f t="shared" si="29"/>
        <v>0</v>
      </c>
      <c r="W47" s="26" t="e">
        <f t="shared" si="30"/>
        <v>#NUM!</v>
      </c>
      <c r="X47" s="26" t="e">
        <f t="shared" si="31"/>
        <v>#NUM!</v>
      </c>
      <c r="Y47" s="29"/>
    </row>
    <row r="48" spans="5:25" ht="33" thickTop="1" thickBot="1" x14ac:dyDescent="0.4">
      <c r="E48" s="12"/>
      <c r="F48" s="45"/>
      <c r="G48" s="12"/>
      <c r="H48" s="12"/>
      <c r="I48" s="12"/>
      <c r="J48" s="45"/>
      <c r="M48" s="25">
        <f t="shared" si="10"/>
        <v>37</v>
      </c>
      <c r="N48" s="26" t="e">
        <f t="shared" si="11"/>
        <v>#NUM!</v>
      </c>
      <c r="O48" s="26" t="e">
        <f t="shared" si="12"/>
        <v>#NUM!</v>
      </c>
      <c r="P48" s="26" t="e">
        <f t="shared" si="13"/>
        <v>#NUM!</v>
      </c>
      <c r="Q48" s="26" t="e">
        <f t="shared" si="14"/>
        <v>#NUM!</v>
      </c>
      <c r="T48" s="25">
        <f t="shared" si="15"/>
        <v>37</v>
      </c>
      <c r="U48" s="26" t="e">
        <f t="shared" si="28"/>
        <v>#NUM!</v>
      </c>
      <c r="V48" s="26">
        <f t="shared" si="29"/>
        <v>0</v>
      </c>
      <c r="W48" s="26" t="e">
        <f t="shared" si="30"/>
        <v>#NUM!</v>
      </c>
      <c r="X48" s="26" t="e">
        <f t="shared" si="31"/>
        <v>#NUM!</v>
      </c>
      <c r="Y48" s="29"/>
    </row>
    <row r="49" spans="5:25" ht="33" thickTop="1" thickBot="1" x14ac:dyDescent="0.4">
      <c r="E49" s="12"/>
      <c r="F49" s="45"/>
      <c r="G49" s="12"/>
      <c r="H49" s="12"/>
      <c r="I49" s="12"/>
      <c r="J49" s="45"/>
      <c r="M49" s="25">
        <f t="shared" si="10"/>
        <v>38</v>
      </c>
      <c r="N49" s="26" t="e">
        <f t="shared" si="11"/>
        <v>#NUM!</v>
      </c>
      <c r="O49" s="26" t="e">
        <f t="shared" si="12"/>
        <v>#NUM!</v>
      </c>
      <c r="P49" s="26" t="e">
        <f t="shared" si="13"/>
        <v>#NUM!</v>
      </c>
      <c r="Q49" s="26" t="e">
        <f t="shared" si="14"/>
        <v>#NUM!</v>
      </c>
      <c r="T49" s="25">
        <f t="shared" si="15"/>
        <v>38</v>
      </c>
      <c r="U49" s="26" t="e">
        <f t="shared" si="28"/>
        <v>#NUM!</v>
      </c>
      <c r="V49" s="26">
        <f t="shared" si="29"/>
        <v>0</v>
      </c>
      <c r="W49" s="26" t="e">
        <f t="shared" si="30"/>
        <v>#NUM!</v>
      </c>
      <c r="X49" s="26" t="e">
        <f t="shared" si="31"/>
        <v>#NUM!</v>
      </c>
      <c r="Y49" s="29"/>
    </row>
    <row r="50" spans="5:25" ht="33" thickTop="1" thickBot="1" x14ac:dyDescent="0.4">
      <c r="E50" s="12"/>
      <c r="F50" s="45"/>
      <c r="G50" s="12"/>
      <c r="H50" s="12"/>
      <c r="I50" s="12"/>
      <c r="J50" s="45"/>
      <c r="M50" s="25">
        <f t="shared" si="10"/>
        <v>39</v>
      </c>
      <c r="N50" s="26" t="e">
        <f t="shared" si="11"/>
        <v>#NUM!</v>
      </c>
      <c r="O50" s="26" t="e">
        <f t="shared" si="12"/>
        <v>#NUM!</v>
      </c>
      <c r="P50" s="26" t="e">
        <f t="shared" si="13"/>
        <v>#NUM!</v>
      </c>
      <c r="Q50" s="26" t="e">
        <f t="shared" si="14"/>
        <v>#NUM!</v>
      </c>
      <c r="T50" s="25">
        <f t="shared" si="15"/>
        <v>39</v>
      </c>
      <c r="U50" s="26" t="e">
        <f t="shared" si="28"/>
        <v>#NUM!</v>
      </c>
      <c r="V50" s="26">
        <f t="shared" si="29"/>
        <v>0</v>
      </c>
      <c r="W50" s="26" t="e">
        <f t="shared" si="30"/>
        <v>#NUM!</v>
      </c>
      <c r="X50" s="26" t="e">
        <f t="shared" si="31"/>
        <v>#NUM!</v>
      </c>
      <c r="Y50" s="29"/>
    </row>
    <row r="51" spans="5:25" ht="33" thickTop="1" thickBot="1" x14ac:dyDescent="0.4">
      <c r="E51" s="12"/>
      <c r="F51" s="45"/>
      <c r="G51" s="12"/>
      <c r="H51" s="12"/>
      <c r="I51" s="12"/>
      <c r="J51" s="45"/>
      <c r="M51" s="25">
        <f t="shared" si="10"/>
        <v>40</v>
      </c>
      <c r="N51" s="26" t="e">
        <f t="shared" si="11"/>
        <v>#NUM!</v>
      </c>
      <c r="O51" s="26" t="e">
        <f t="shared" si="12"/>
        <v>#NUM!</v>
      </c>
      <c r="P51" s="26" t="e">
        <f t="shared" si="13"/>
        <v>#NUM!</v>
      </c>
      <c r="Q51" s="26" t="e">
        <f t="shared" si="14"/>
        <v>#NUM!</v>
      </c>
      <c r="T51" s="25">
        <f t="shared" si="15"/>
        <v>40</v>
      </c>
      <c r="U51" s="26" t="e">
        <f t="shared" si="28"/>
        <v>#NUM!</v>
      </c>
      <c r="V51" s="26">
        <f t="shared" si="29"/>
        <v>0</v>
      </c>
      <c r="W51" s="26" t="e">
        <f t="shared" si="30"/>
        <v>#NUM!</v>
      </c>
      <c r="X51" s="26" t="e">
        <f t="shared" si="31"/>
        <v>#NUM!</v>
      </c>
      <c r="Y51" s="29"/>
    </row>
    <row r="52" spans="5:25" ht="33" thickTop="1" thickBot="1" x14ac:dyDescent="0.4">
      <c r="E52" s="12"/>
      <c r="F52" s="45"/>
      <c r="G52" s="12"/>
      <c r="H52" s="12"/>
      <c r="I52" s="12"/>
      <c r="J52" s="45"/>
      <c r="M52" s="25">
        <f t="shared" si="10"/>
        <v>41</v>
      </c>
      <c r="N52" s="26" t="e">
        <f t="shared" si="11"/>
        <v>#NUM!</v>
      </c>
      <c r="O52" s="26" t="e">
        <f t="shared" si="12"/>
        <v>#NUM!</v>
      </c>
      <c r="P52" s="26" t="e">
        <f t="shared" si="13"/>
        <v>#NUM!</v>
      </c>
      <c r="Q52" s="26" t="e">
        <f t="shared" si="14"/>
        <v>#NUM!</v>
      </c>
      <c r="T52" s="25">
        <f t="shared" si="15"/>
        <v>41</v>
      </c>
      <c r="U52" s="26" t="e">
        <f t="shared" si="28"/>
        <v>#NUM!</v>
      </c>
      <c r="V52" s="26">
        <f t="shared" si="29"/>
        <v>0</v>
      </c>
      <c r="W52" s="26" t="e">
        <f t="shared" si="30"/>
        <v>#NUM!</v>
      </c>
      <c r="X52" s="26" t="e">
        <f t="shared" si="31"/>
        <v>#NUM!</v>
      </c>
      <c r="Y52" s="29"/>
    </row>
    <row r="53" spans="5:25" ht="33" thickTop="1" thickBot="1" x14ac:dyDescent="0.4">
      <c r="E53" s="12"/>
      <c r="F53" s="45"/>
      <c r="G53" s="12"/>
      <c r="H53" s="12"/>
      <c r="I53" s="12"/>
      <c r="J53" s="45"/>
      <c r="M53" s="25">
        <f t="shared" si="10"/>
        <v>42</v>
      </c>
      <c r="N53" s="26" t="e">
        <f t="shared" si="11"/>
        <v>#NUM!</v>
      </c>
      <c r="O53" s="26" t="e">
        <f t="shared" si="12"/>
        <v>#NUM!</v>
      </c>
      <c r="P53" s="26" t="e">
        <f t="shared" si="13"/>
        <v>#NUM!</v>
      </c>
      <c r="Q53" s="26" t="e">
        <f t="shared" si="14"/>
        <v>#NUM!</v>
      </c>
      <c r="T53" s="25">
        <f t="shared" si="15"/>
        <v>42</v>
      </c>
      <c r="U53" s="26" t="e">
        <f t="shared" si="28"/>
        <v>#NUM!</v>
      </c>
      <c r="V53" s="26">
        <f t="shared" si="29"/>
        <v>0</v>
      </c>
      <c r="W53" s="26" t="e">
        <f t="shared" si="30"/>
        <v>#NUM!</v>
      </c>
      <c r="X53" s="26" t="e">
        <f t="shared" si="31"/>
        <v>#NUM!</v>
      </c>
      <c r="Y53" s="29"/>
    </row>
    <row r="54" spans="5:25" ht="33" thickTop="1" thickBot="1" x14ac:dyDescent="0.4">
      <c r="M54" s="25">
        <f t="shared" si="10"/>
        <v>43</v>
      </c>
      <c r="N54" s="26" t="e">
        <f t="shared" si="11"/>
        <v>#NUM!</v>
      </c>
      <c r="O54" s="26" t="e">
        <f t="shared" si="12"/>
        <v>#NUM!</v>
      </c>
      <c r="P54" s="26" t="e">
        <f t="shared" si="13"/>
        <v>#NUM!</v>
      </c>
      <c r="Q54" s="26" t="e">
        <f t="shared" si="14"/>
        <v>#NUM!</v>
      </c>
      <c r="T54" s="25">
        <f t="shared" si="15"/>
        <v>43</v>
      </c>
      <c r="U54" s="26" t="e">
        <f t="shared" si="28"/>
        <v>#NUM!</v>
      </c>
      <c r="V54" s="26">
        <f t="shared" si="29"/>
        <v>0</v>
      </c>
      <c r="W54" s="26" t="e">
        <f t="shared" si="30"/>
        <v>#NUM!</v>
      </c>
      <c r="X54" s="26" t="e">
        <f t="shared" si="31"/>
        <v>#NUM!</v>
      </c>
      <c r="Y54" s="29"/>
    </row>
    <row r="55" spans="5:25" ht="33" thickTop="1" thickBot="1" x14ac:dyDescent="0.4">
      <c r="M55" s="25">
        <f t="shared" si="10"/>
        <v>44</v>
      </c>
      <c r="N55" s="26" t="e">
        <f t="shared" si="11"/>
        <v>#NUM!</v>
      </c>
      <c r="O55" s="26" t="e">
        <f t="shared" si="12"/>
        <v>#NUM!</v>
      </c>
      <c r="P55" s="26" t="e">
        <f t="shared" si="13"/>
        <v>#NUM!</v>
      </c>
      <c r="Q55" s="26" t="e">
        <f t="shared" si="14"/>
        <v>#NUM!</v>
      </c>
      <c r="T55" s="25">
        <f t="shared" si="15"/>
        <v>44</v>
      </c>
      <c r="U55" s="26" t="e">
        <f t="shared" si="28"/>
        <v>#NUM!</v>
      </c>
      <c r="V55" s="26">
        <f t="shared" si="29"/>
        <v>0</v>
      </c>
      <c r="W55" s="26" t="e">
        <f t="shared" si="30"/>
        <v>#NUM!</v>
      </c>
      <c r="X55" s="26" t="e">
        <f t="shared" si="31"/>
        <v>#NUM!</v>
      </c>
      <c r="Y55" s="29"/>
    </row>
    <row r="56" spans="5:25" ht="33" thickTop="1" thickBot="1" x14ac:dyDescent="0.4">
      <c r="M56" s="25">
        <f t="shared" si="10"/>
        <v>45</v>
      </c>
      <c r="N56" s="26" t="e">
        <f t="shared" si="11"/>
        <v>#NUM!</v>
      </c>
      <c r="O56" s="26" t="e">
        <f t="shared" si="12"/>
        <v>#NUM!</v>
      </c>
      <c r="P56" s="26" t="e">
        <f t="shared" si="13"/>
        <v>#NUM!</v>
      </c>
      <c r="Q56" s="26" t="e">
        <f t="shared" si="14"/>
        <v>#NUM!</v>
      </c>
      <c r="T56" s="25">
        <f t="shared" si="15"/>
        <v>45</v>
      </c>
      <c r="U56" s="26" t="e">
        <f t="shared" si="28"/>
        <v>#NUM!</v>
      </c>
      <c r="V56" s="26">
        <f t="shared" si="29"/>
        <v>0</v>
      </c>
      <c r="W56" s="26" t="e">
        <f t="shared" si="30"/>
        <v>#NUM!</v>
      </c>
      <c r="X56" s="26" t="e">
        <f t="shared" si="31"/>
        <v>#NUM!</v>
      </c>
      <c r="Y56" s="29"/>
    </row>
    <row r="57" spans="5:25" ht="33" thickTop="1" thickBot="1" x14ac:dyDescent="0.4">
      <c r="M57" s="25">
        <f t="shared" si="10"/>
        <v>46</v>
      </c>
      <c r="N57" s="26" t="e">
        <f t="shared" si="11"/>
        <v>#NUM!</v>
      </c>
      <c r="O57" s="26" t="e">
        <f t="shared" si="12"/>
        <v>#NUM!</v>
      </c>
      <c r="P57" s="26" t="e">
        <f t="shared" si="13"/>
        <v>#NUM!</v>
      </c>
      <c r="Q57" s="26" t="e">
        <f t="shared" si="14"/>
        <v>#NUM!</v>
      </c>
      <c r="T57" s="25">
        <f t="shared" si="15"/>
        <v>46</v>
      </c>
      <c r="U57" s="26" t="e">
        <f t="shared" si="28"/>
        <v>#NUM!</v>
      </c>
      <c r="V57" s="26">
        <f t="shared" si="29"/>
        <v>0</v>
      </c>
      <c r="W57" s="26" t="e">
        <f t="shared" si="30"/>
        <v>#NUM!</v>
      </c>
      <c r="X57" s="26" t="e">
        <f t="shared" si="31"/>
        <v>#NUM!</v>
      </c>
      <c r="Y57" s="29"/>
    </row>
    <row r="58" spans="5:25" ht="33" thickTop="1" thickBot="1" x14ac:dyDescent="0.4">
      <c r="M58" s="25">
        <f t="shared" si="10"/>
        <v>47</v>
      </c>
      <c r="N58" s="26" t="e">
        <f t="shared" si="11"/>
        <v>#NUM!</v>
      </c>
      <c r="O58" s="26" t="e">
        <f t="shared" si="12"/>
        <v>#NUM!</v>
      </c>
      <c r="P58" s="26" t="e">
        <f t="shared" si="13"/>
        <v>#NUM!</v>
      </c>
      <c r="Q58" s="26" t="e">
        <f t="shared" si="14"/>
        <v>#NUM!</v>
      </c>
      <c r="T58" s="25">
        <f t="shared" si="15"/>
        <v>47</v>
      </c>
      <c r="U58" s="26" t="e">
        <f t="shared" si="28"/>
        <v>#NUM!</v>
      </c>
      <c r="V58" s="26">
        <f t="shared" si="29"/>
        <v>0</v>
      </c>
      <c r="W58" s="26" t="e">
        <f t="shared" si="30"/>
        <v>#NUM!</v>
      </c>
      <c r="X58" s="26" t="e">
        <f t="shared" si="31"/>
        <v>#NUM!</v>
      </c>
      <c r="Y58" s="29"/>
    </row>
    <row r="59" spans="5:25" ht="33" thickTop="1" thickBot="1" x14ac:dyDescent="0.4">
      <c r="M59" s="25">
        <f t="shared" si="10"/>
        <v>48</v>
      </c>
      <c r="N59" s="26" t="e">
        <f t="shared" si="11"/>
        <v>#NUM!</v>
      </c>
      <c r="O59" s="26" t="e">
        <f t="shared" si="12"/>
        <v>#NUM!</v>
      </c>
      <c r="P59" s="26" t="e">
        <f t="shared" si="13"/>
        <v>#NUM!</v>
      </c>
      <c r="Q59" s="26" t="e">
        <f t="shared" si="14"/>
        <v>#NUM!</v>
      </c>
      <c r="T59" s="25">
        <f t="shared" si="15"/>
        <v>48</v>
      </c>
      <c r="U59" s="26" t="e">
        <f t="shared" si="28"/>
        <v>#NUM!</v>
      </c>
      <c r="V59" s="26">
        <f t="shared" si="29"/>
        <v>0</v>
      </c>
      <c r="W59" s="26" t="e">
        <f t="shared" si="30"/>
        <v>#NUM!</v>
      </c>
      <c r="X59" s="26" t="e">
        <f t="shared" si="31"/>
        <v>#NUM!</v>
      </c>
      <c r="Y59" s="29"/>
    </row>
    <row r="60" spans="5:25" ht="33" thickTop="1" thickBot="1" x14ac:dyDescent="0.4">
      <c r="M60" s="25">
        <f t="shared" si="10"/>
        <v>49</v>
      </c>
      <c r="N60" s="26" t="e">
        <f t="shared" si="11"/>
        <v>#NUM!</v>
      </c>
      <c r="O60" s="26" t="e">
        <f t="shared" si="12"/>
        <v>#NUM!</v>
      </c>
      <c r="P60" s="26" t="e">
        <f t="shared" si="13"/>
        <v>#NUM!</v>
      </c>
      <c r="Q60" s="26" t="e">
        <f t="shared" si="14"/>
        <v>#NUM!</v>
      </c>
      <c r="T60" s="25">
        <f t="shared" si="15"/>
        <v>49</v>
      </c>
      <c r="U60" s="26" t="e">
        <f t="shared" si="28"/>
        <v>#NUM!</v>
      </c>
      <c r="V60" s="26">
        <f t="shared" si="29"/>
        <v>0</v>
      </c>
      <c r="W60" s="26" t="e">
        <f t="shared" si="30"/>
        <v>#NUM!</v>
      </c>
      <c r="X60" s="26" t="e">
        <f t="shared" si="31"/>
        <v>#NUM!</v>
      </c>
      <c r="Y60" s="29"/>
    </row>
    <row r="61" spans="5:25" ht="33" thickTop="1" thickBot="1" x14ac:dyDescent="0.4">
      <c r="M61" s="25">
        <f t="shared" si="10"/>
        <v>50</v>
      </c>
      <c r="N61" s="26" t="e">
        <f t="shared" si="11"/>
        <v>#NUM!</v>
      </c>
      <c r="O61" s="26" t="e">
        <f t="shared" si="12"/>
        <v>#NUM!</v>
      </c>
      <c r="P61" s="26" t="e">
        <f t="shared" si="13"/>
        <v>#NUM!</v>
      </c>
      <c r="Q61" s="26" t="e">
        <f t="shared" si="14"/>
        <v>#NUM!</v>
      </c>
      <c r="T61" s="25">
        <f t="shared" si="15"/>
        <v>50</v>
      </c>
      <c r="U61" s="26" t="e">
        <f t="shared" si="28"/>
        <v>#NUM!</v>
      </c>
      <c r="V61" s="26">
        <f t="shared" si="29"/>
        <v>0</v>
      </c>
      <c r="W61" s="26" t="e">
        <f t="shared" si="30"/>
        <v>#NUM!</v>
      </c>
      <c r="X61" s="26" t="e">
        <f t="shared" si="31"/>
        <v>#NUM!</v>
      </c>
      <c r="Y61" s="29"/>
    </row>
    <row r="62" spans="5:25" ht="33" thickTop="1" thickBot="1" x14ac:dyDescent="0.4">
      <c r="M62" s="25">
        <f t="shared" si="10"/>
        <v>51</v>
      </c>
      <c r="N62" s="26" t="e">
        <f t="shared" si="11"/>
        <v>#NUM!</v>
      </c>
      <c r="O62" s="26" t="e">
        <f t="shared" si="12"/>
        <v>#NUM!</v>
      </c>
      <c r="P62" s="26" t="e">
        <f t="shared" si="13"/>
        <v>#NUM!</v>
      </c>
      <c r="Q62" s="26" t="e">
        <f t="shared" si="14"/>
        <v>#NUM!</v>
      </c>
      <c r="T62" s="25">
        <f t="shared" si="15"/>
        <v>51</v>
      </c>
      <c r="U62" s="26" t="e">
        <f t="shared" si="28"/>
        <v>#NUM!</v>
      </c>
      <c r="V62" s="26">
        <f t="shared" si="29"/>
        <v>0</v>
      </c>
      <c r="W62" s="26" t="e">
        <f t="shared" si="30"/>
        <v>#NUM!</v>
      </c>
      <c r="X62" s="26" t="e">
        <f t="shared" si="31"/>
        <v>#NUM!</v>
      </c>
      <c r="Y62" s="29"/>
    </row>
    <row r="63" spans="5:25" ht="33" thickTop="1" thickBot="1" x14ac:dyDescent="0.4">
      <c r="M63" s="25">
        <f t="shared" si="10"/>
        <v>52</v>
      </c>
      <c r="N63" s="26" t="e">
        <f t="shared" si="11"/>
        <v>#NUM!</v>
      </c>
      <c r="O63" s="26" t="e">
        <f t="shared" si="12"/>
        <v>#NUM!</v>
      </c>
      <c r="P63" s="26" t="e">
        <f t="shared" si="13"/>
        <v>#NUM!</v>
      </c>
      <c r="Q63" s="26" t="e">
        <f t="shared" si="14"/>
        <v>#NUM!</v>
      </c>
      <c r="T63" s="25">
        <f t="shared" si="15"/>
        <v>52</v>
      </c>
      <c r="U63" s="26" t="e">
        <f t="shared" si="28"/>
        <v>#NUM!</v>
      </c>
      <c r="V63" s="26">
        <f t="shared" si="29"/>
        <v>0</v>
      </c>
      <c r="W63" s="26" t="e">
        <f t="shared" si="30"/>
        <v>#NUM!</v>
      </c>
      <c r="X63" s="26" t="e">
        <f t="shared" si="31"/>
        <v>#NUM!</v>
      </c>
      <c r="Y63" s="29"/>
    </row>
    <row r="64" spans="5:25" ht="33" thickTop="1" thickBot="1" x14ac:dyDescent="0.4">
      <c r="M64" s="25">
        <f t="shared" si="10"/>
        <v>53</v>
      </c>
      <c r="N64" s="26" t="e">
        <f t="shared" si="11"/>
        <v>#NUM!</v>
      </c>
      <c r="O64" s="26" t="e">
        <f t="shared" si="12"/>
        <v>#NUM!</v>
      </c>
      <c r="P64" s="26" t="e">
        <f t="shared" si="13"/>
        <v>#NUM!</v>
      </c>
      <c r="Q64" s="26" t="e">
        <f t="shared" si="14"/>
        <v>#NUM!</v>
      </c>
      <c r="T64" s="25">
        <f t="shared" si="15"/>
        <v>53</v>
      </c>
      <c r="U64" s="26" t="e">
        <f t="shared" si="28"/>
        <v>#NUM!</v>
      </c>
      <c r="V64" s="26">
        <f t="shared" si="29"/>
        <v>0</v>
      </c>
      <c r="W64" s="26" t="e">
        <f t="shared" si="30"/>
        <v>#NUM!</v>
      </c>
      <c r="X64" s="26" t="e">
        <f t="shared" si="31"/>
        <v>#NUM!</v>
      </c>
      <c r="Y64" s="29"/>
    </row>
    <row r="65" spans="13:25" ht="33" thickTop="1" thickBot="1" x14ac:dyDescent="0.4">
      <c r="M65" s="25">
        <f t="shared" si="10"/>
        <v>54</v>
      </c>
      <c r="N65" s="26" t="e">
        <f t="shared" si="11"/>
        <v>#NUM!</v>
      </c>
      <c r="O65" s="26" t="e">
        <f t="shared" si="12"/>
        <v>#NUM!</v>
      </c>
      <c r="P65" s="26" t="e">
        <f t="shared" si="13"/>
        <v>#NUM!</v>
      </c>
      <c r="Q65" s="26" t="e">
        <f t="shared" si="14"/>
        <v>#NUM!</v>
      </c>
      <c r="T65" s="25">
        <f t="shared" si="15"/>
        <v>54</v>
      </c>
      <c r="U65" s="26" t="e">
        <f t="shared" si="28"/>
        <v>#NUM!</v>
      </c>
      <c r="V65" s="26">
        <f t="shared" si="29"/>
        <v>0</v>
      </c>
      <c r="W65" s="26" t="e">
        <f t="shared" si="30"/>
        <v>#NUM!</v>
      </c>
      <c r="X65" s="26" t="e">
        <f t="shared" si="31"/>
        <v>#NUM!</v>
      </c>
      <c r="Y65" s="29"/>
    </row>
    <row r="66" spans="13:25" ht="33" thickTop="1" thickBot="1" x14ac:dyDescent="0.4">
      <c r="M66" s="25">
        <f t="shared" si="10"/>
        <v>55</v>
      </c>
      <c r="N66" s="26" t="e">
        <f t="shared" si="11"/>
        <v>#NUM!</v>
      </c>
      <c r="O66" s="26" t="e">
        <f t="shared" si="12"/>
        <v>#NUM!</v>
      </c>
      <c r="P66" s="26" t="e">
        <f t="shared" si="13"/>
        <v>#NUM!</v>
      </c>
      <c r="Q66" s="26" t="e">
        <f t="shared" si="14"/>
        <v>#NUM!</v>
      </c>
      <c r="T66" s="25">
        <f t="shared" si="15"/>
        <v>55</v>
      </c>
      <c r="U66" s="26" t="e">
        <f t="shared" si="28"/>
        <v>#NUM!</v>
      </c>
      <c r="V66" s="26">
        <f t="shared" si="29"/>
        <v>0</v>
      </c>
      <c r="W66" s="26" t="e">
        <f t="shared" si="30"/>
        <v>#NUM!</v>
      </c>
      <c r="X66" s="26" t="e">
        <f t="shared" si="31"/>
        <v>#NUM!</v>
      </c>
      <c r="Y66" s="29"/>
    </row>
    <row r="67" spans="13:25" ht="33" thickTop="1" thickBot="1" x14ac:dyDescent="0.4">
      <c r="M67" s="25">
        <f t="shared" si="10"/>
        <v>56</v>
      </c>
      <c r="N67" s="26" t="e">
        <f t="shared" si="11"/>
        <v>#NUM!</v>
      </c>
      <c r="O67" s="26" t="e">
        <f t="shared" si="12"/>
        <v>#NUM!</v>
      </c>
      <c r="P67" s="26" t="e">
        <f t="shared" si="13"/>
        <v>#NUM!</v>
      </c>
      <c r="Q67" s="26" t="e">
        <f t="shared" si="14"/>
        <v>#NUM!</v>
      </c>
      <c r="T67" s="25">
        <f t="shared" si="15"/>
        <v>56</v>
      </c>
      <c r="U67" s="26" t="e">
        <f t="shared" si="28"/>
        <v>#NUM!</v>
      </c>
      <c r="V67" s="26">
        <f t="shared" si="29"/>
        <v>0</v>
      </c>
      <c r="W67" s="26" t="e">
        <f t="shared" si="30"/>
        <v>#NUM!</v>
      </c>
      <c r="X67" s="26" t="e">
        <f t="shared" si="31"/>
        <v>#NUM!</v>
      </c>
      <c r="Y67" s="29"/>
    </row>
    <row r="68" spans="13:25" ht="33" thickTop="1" thickBot="1" x14ac:dyDescent="0.4">
      <c r="M68" s="25">
        <f t="shared" si="10"/>
        <v>57</v>
      </c>
      <c r="N68" s="26" t="e">
        <f t="shared" si="11"/>
        <v>#NUM!</v>
      </c>
      <c r="O68" s="26" t="e">
        <f t="shared" si="12"/>
        <v>#NUM!</v>
      </c>
      <c r="P68" s="26" t="e">
        <f t="shared" si="13"/>
        <v>#NUM!</v>
      </c>
      <c r="Q68" s="26" t="e">
        <f t="shared" si="14"/>
        <v>#NUM!</v>
      </c>
      <c r="T68" s="25">
        <f t="shared" si="15"/>
        <v>57</v>
      </c>
      <c r="U68" s="26" t="e">
        <f t="shared" si="28"/>
        <v>#NUM!</v>
      </c>
      <c r="V68" s="26">
        <f t="shared" si="29"/>
        <v>0</v>
      </c>
      <c r="W68" s="26" t="e">
        <f t="shared" si="30"/>
        <v>#NUM!</v>
      </c>
      <c r="X68" s="26" t="e">
        <f t="shared" si="31"/>
        <v>#NUM!</v>
      </c>
      <c r="Y68" s="29"/>
    </row>
    <row r="69" spans="13:25" ht="33" thickTop="1" thickBot="1" x14ac:dyDescent="0.4">
      <c r="M69" s="25">
        <f t="shared" si="10"/>
        <v>58</v>
      </c>
      <c r="N69" s="26" t="e">
        <f t="shared" si="11"/>
        <v>#NUM!</v>
      </c>
      <c r="O69" s="26" t="e">
        <f t="shared" si="12"/>
        <v>#NUM!</v>
      </c>
      <c r="P69" s="26" t="e">
        <f t="shared" si="13"/>
        <v>#NUM!</v>
      </c>
      <c r="Q69" s="26" t="e">
        <f t="shared" si="14"/>
        <v>#NUM!</v>
      </c>
      <c r="T69" s="25">
        <f t="shared" si="15"/>
        <v>58</v>
      </c>
      <c r="U69" s="26" t="e">
        <f t="shared" si="28"/>
        <v>#NUM!</v>
      </c>
      <c r="V69" s="26">
        <f t="shared" si="29"/>
        <v>0</v>
      </c>
      <c r="W69" s="26" t="e">
        <f t="shared" si="30"/>
        <v>#NUM!</v>
      </c>
      <c r="X69" s="26" t="e">
        <f t="shared" si="31"/>
        <v>#NUM!</v>
      </c>
      <c r="Y69" s="29"/>
    </row>
    <row r="70" spans="13:25" ht="33" thickTop="1" thickBot="1" x14ac:dyDescent="0.4">
      <c r="M70" s="25">
        <f t="shared" si="10"/>
        <v>59</v>
      </c>
      <c r="N70" s="26" t="e">
        <f t="shared" si="11"/>
        <v>#NUM!</v>
      </c>
      <c r="O70" s="26" t="e">
        <f t="shared" si="12"/>
        <v>#NUM!</v>
      </c>
      <c r="P70" s="26" t="e">
        <f t="shared" si="13"/>
        <v>#NUM!</v>
      </c>
      <c r="Q70" s="26" t="e">
        <f t="shared" si="14"/>
        <v>#NUM!</v>
      </c>
      <c r="T70" s="25">
        <f t="shared" si="15"/>
        <v>59</v>
      </c>
      <c r="U70" s="26" t="e">
        <f t="shared" si="28"/>
        <v>#NUM!</v>
      </c>
      <c r="V70" s="26">
        <f t="shared" si="29"/>
        <v>0</v>
      </c>
      <c r="W70" s="26" t="e">
        <f t="shared" si="30"/>
        <v>#NUM!</v>
      </c>
      <c r="X70" s="26" t="e">
        <f t="shared" si="31"/>
        <v>#NUM!</v>
      </c>
      <c r="Y70" s="29"/>
    </row>
    <row r="71" spans="13:25" ht="33" thickTop="1" thickBot="1" x14ac:dyDescent="0.4">
      <c r="M71" s="25">
        <f t="shared" si="10"/>
        <v>60</v>
      </c>
      <c r="N71" s="26" t="e">
        <f t="shared" si="11"/>
        <v>#NUM!</v>
      </c>
      <c r="O71" s="26" t="e">
        <f t="shared" si="12"/>
        <v>#NUM!</v>
      </c>
      <c r="P71" s="26" t="e">
        <f t="shared" si="13"/>
        <v>#NUM!</v>
      </c>
      <c r="Q71" s="26" t="e">
        <f t="shared" si="14"/>
        <v>#NUM!</v>
      </c>
      <c r="T71" s="25">
        <f t="shared" si="15"/>
        <v>60</v>
      </c>
      <c r="U71" s="26" t="e">
        <f t="shared" si="28"/>
        <v>#NUM!</v>
      </c>
      <c r="V71" s="26">
        <f t="shared" si="29"/>
        <v>0</v>
      </c>
      <c r="W71" s="26" t="e">
        <f t="shared" si="30"/>
        <v>#NUM!</v>
      </c>
      <c r="X71" s="26" t="e">
        <f t="shared" si="31"/>
        <v>#NUM!</v>
      </c>
      <c r="Y71" s="29"/>
    </row>
    <row r="72" spans="13:25" ht="33" thickTop="1" thickBot="1" x14ac:dyDescent="0.4">
      <c r="M72" s="25">
        <f t="shared" si="10"/>
        <v>61</v>
      </c>
      <c r="N72" s="26" t="e">
        <f t="shared" si="11"/>
        <v>#NUM!</v>
      </c>
      <c r="O72" s="26" t="e">
        <f t="shared" si="12"/>
        <v>#NUM!</v>
      </c>
      <c r="P72" s="26" t="e">
        <f t="shared" si="13"/>
        <v>#NUM!</v>
      </c>
      <c r="Q72" s="26" t="e">
        <f t="shared" si="14"/>
        <v>#NUM!</v>
      </c>
      <c r="T72" s="25">
        <f t="shared" si="15"/>
        <v>61</v>
      </c>
      <c r="U72" s="26" t="e">
        <f t="shared" si="28"/>
        <v>#NUM!</v>
      </c>
      <c r="V72" s="26">
        <f t="shared" si="29"/>
        <v>0</v>
      </c>
      <c r="W72" s="26" t="e">
        <f t="shared" si="30"/>
        <v>#NUM!</v>
      </c>
      <c r="X72" s="26" t="e">
        <f t="shared" si="31"/>
        <v>#NUM!</v>
      </c>
      <c r="Y72" s="29"/>
    </row>
    <row r="73" spans="13:25" ht="33" thickTop="1" thickBot="1" x14ac:dyDescent="0.4">
      <c r="M73" s="25">
        <f t="shared" si="10"/>
        <v>62</v>
      </c>
      <c r="N73" s="26" t="e">
        <f t="shared" si="11"/>
        <v>#NUM!</v>
      </c>
      <c r="O73" s="26" t="e">
        <f t="shared" si="12"/>
        <v>#NUM!</v>
      </c>
      <c r="P73" s="26" t="e">
        <f t="shared" si="13"/>
        <v>#NUM!</v>
      </c>
      <c r="Q73" s="26" t="e">
        <f t="shared" si="14"/>
        <v>#NUM!</v>
      </c>
      <c r="T73" s="25">
        <f t="shared" si="15"/>
        <v>62</v>
      </c>
      <c r="U73" s="26" t="e">
        <f t="shared" si="28"/>
        <v>#NUM!</v>
      </c>
      <c r="V73" s="26">
        <f t="shared" si="29"/>
        <v>0</v>
      </c>
      <c r="W73" s="26" t="e">
        <f t="shared" si="30"/>
        <v>#NUM!</v>
      </c>
      <c r="X73" s="26" t="e">
        <f t="shared" si="31"/>
        <v>#NUM!</v>
      </c>
      <c r="Y73" s="29"/>
    </row>
    <row r="74" spans="13:25" ht="33" thickTop="1" thickBot="1" x14ac:dyDescent="0.4">
      <c r="M74" s="25">
        <f t="shared" si="10"/>
        <v>63</v>
      </c>
      <c r="N74" s="26" t="e">
        <f t="shared" si="11"/>
        <v>#NUM!</v>
      </c>
      <c r="O74" s="26" t="e">
        <f t="shared" si="12"/>
        <v>#NUM!</v>
      </c>
      <c r="P74" s="26" t="e">
        <f t="shared" si="13"/>
        <v>#NUM!</v>
      </c>
      <c r="Q74" s="26" t="e">
        <f t="shared" si="14"/>
        <v>#NUM!</v>
      </c>
      <c r="T74" s="25">
        <f t="shared" si="15"/>
        <v>63</v>
      </c>
      <c r="U74" s="26" t="e">
        <f t="shared" si="28"/>
        <v>#NUM!</v>
      </c>
      <c r="V74" s="26">
        <f t="shared" si="29"/>
        <v>0</v>
      </c>
      <c r="W74" s="26" t="e">
        <f t="shared" si="30"/>
        <v>#NUM!</v>
      </c>
      <c r="X74" s="26" t="e">
        <f t="shared" si="31"/>
        <v>#NUM!</v>
      </c>
      <c r="Y74" s="29"/>
    </row>
    <row r="75" spans="13:25" ht="33" thickTop="1" thickBot="1" x14ac:dyDescent="0.4">
      <c r="M75" s="25">
        <f t="shared" si="10"/>
        <v>64</v>
      </c>
      <c r="N75" s="26" t="e">
        <f t="shared" si="11"/>
        <v>#NUM!</v>
      </c>
      <c r="O75" s="26" t="e">
        <f t="shared" si="12"/>
        <v>#NUM!</v>
      </c>
      <c r="P75" s="26" t="e">
        <f t="shared" si="13"/>
        <v>#NUM!</v>
      </c>
      <c r="Q75" s="26" t="e">
        <f t="shared" si="14"/>
        <v>#NUM!</v>
      </c>
      <c r="T75" s="25">
        <f t="shared" si="15"/>
        <v>64</v>
      </c>
      <c r="U75" s="26" t="e">
        <f t="shared" si="28"/>
        <v>#NUM!</v>
      </c>
      <c r="V75" s="26">
        <f t="shared" si="29"/>
        <v>0</v>
      </c>
      <c r="W75" s="26" t="e">
        <f t="shared" si="30"/>
        <v>#NUM!</v>
      </c>
      <c r="X75" s="26" t="e">
        <f t="shared" si="31"/>
        <v>#NUM!</v>
      </c>
      <c r="Y75" s="29"/>
    </row>
    <row r="76" spans="13:25" ht="33" thickTop="1" thickBot="1" x14ac:dyDescent="0.4">
      <c r="M76" s="25">
        <f t="shared" si="10"/>
        <v>65</v>
      </c>
      <c r="N76" s="26" t="e">
        <f t="shared" si="11"/>
        <v>#NUM!</v>
      </c>
      <c r="O76" s="26" t="e">
        <f t="shared" si="12"/>
        <v>#NUM!</v>
      </c>
      <c r="P76" s="26" t="e">
        <f t="shared" si="13"/>
        <v>#NUM!</v>
      </c>
      <c r="Q76" s="26" t="e">
        <f t="shared" si="14"/>
        <v>#NUM!</v>
      </c>
      <c r="T76" s="25">
        <f t="shared" si="15"/>
        <v>65</v>
      </c>
      <c r="U76" s="26" t="e">
        <f t="shared" si="28"/>
        <v>#NUM!</v>
      </c>
      <c r="V76" s="26">
        <f t="shared" si="29"/>
        <v>0</v>
      </c>
      <c r="W76" s="26" t="e">
        <f t="shared" si="30"/>
        <v>#NUM!</v>
      </c>
      <c r="X76" s="26" t="e">
        <f t="shared" si="31"/>
        <v>#NUM!</v>
      </c>
      <c r="Y76" s="29"/>
    </row>
    <row r="77" spans="13:25" ht="33" thickTop="1" thickBot="1" x14ac:dyDescent="0.4">
      <c r="M77" s="25">
        <f t="shared" si="10"/>
        <v>66</v>
      </c>
      <c r="N77" s="26" t="e">
        <f t="shared" si="11"/>
        <v>#NUM!</v>
      </c>
      <c r="O77" s="26" t="e">
        <f t="shared" si="12"/>
        <v>#NUM!</v>
      </c>
      <c r="P77" s="26" t="e">
        <f t="shared" si="13"/>
        <v>#NUM!</v>
      </c>
      <c r="Q77" s="26" t="e">
        <f t="shared" si="14"/>
        <v>#NUM!</v>
      </c>
      <c r="T77" s="25">
        <f t="shared" si="15"/>
        <v>66</v>
      </c>
      <c r="U77" s="26" t="e">
        <f t="shared" ref="U77:U108" si="32">IF(T77= "NA",0,X76)</f>
        <v>#NUM!</v>
      </c>
      <c r="V77" s="26">
        <f t="shared" si="29"/>
        <v>0</v>
      </c>
      <c r="W77" s="26" t="e">
        <f t="shared" ref="W77:W108" si="33">IF(T77= "NA",0,(U77-V77)*$W$10)</f>
        <v>#NUM!</v>
      </c>
      <c r="X77" s="26" t="e">
        <f t="shared" ref="X77:X108" si="34">IF(T77= "NA",0,U77-V77+W77)</f>
        <v>#NUM!</v>
      </c>
      <c r="Y77" s="29"/>
    </row>
    <row r="78" spans="13:25" ht="33" thickTop="1" thickBot="1" x14ac:dyDescent="0.4">
      <c r="M78" s="25">
        <f t="shared" ref="M78:M81" si="35">IF(M77&lt;100,M77+1, "NA")</f>
        <v>67</v>
      </c>
      <c r="N78" s="26" t="e">
        <f t="shared" ref="N78:N81" si="36">IF(M78= "NA",0,Q77)</f>
        <v>#NUM!</v>
      </c>
      <c r="O78" s="26" t="e">
        <f t="shared" ref="O78:O81" si="37">IF(M78= " NA",0,N78*4%)</f>
        <v>#NUM!</v>
      </c>
      <c r="P78" s="26" t="e">
        <f t="shared" ref="P78:P81" si="38">IF(M78= "NA",0,(N78-O78)*$P$10)</f>
        <v>#NUM!</v>
      </c>
      <c r="Q78" s="26" t="e">
        <f t="shared" ref="Q78:Q81" si="39">IF(M78= "NA",0,N78-O78+P78)</f>
        <v>#NUM!</v>
      </c>
      <c r="T78" s="25">
        <f t="shared" ref="T78:T81" si="40">IF(T77&lt;100,T77+1, "NA")</f>
        <v>67</v>
      </c>
      <c r="U78" s="26" t="e">
        <f t="shared" si="32"/>
        <v>#NUM!</v>
      </c>
      <c r="V78" s="26">
        <f t="shared" si="29"/>
        <v>0</v>
      </c>
      <c r="W78" s="26" t="e">
        <f t="shared" si="33"/>
        <v>#NUM!</v>
      </c>
      <c r="X78" s="26" t="e">
        <f t="shared" si="34"/>
        <v>#NUM!</v>
      </c>
      <c r="Y78" s="29"/>
    </row>
    <row r="79" spans="13:25" ht="33" thickTop="1" thickBot="1" x14ac:dyDescent="0.4">
      <c r="M79" s="25">
        <f t="shared" si="35"/>
        <v>68</v>
      </c>
      <c r="N79" s="26" t="e">
        <f t="shared" si="36"/>
        <v>#NUM!</v>
      </c>
      <c r="O79" s="26" t="e">
        <f t="shared" si="37"/>
        <v>#NUM!</v>
      </c>
      <c r="P79" s="26" t="e">
        <f t="shared" si="38"/>
        <v>#NUM!</v>
      </c>
      <c r="Q79" s="26" t="e">
        <f t="shared" si="39"/>
        <v>#NUM!</v>
      </c>
      <c r="T79" s="25">
        <f t="shared" si="40"/>
        <v>68</v>
      </c>
      <c r="U79" s="26" t="e">
        <f t="shared" si="32"/>
        <v>#NUM!</v>
      </c>
      <c r="V79" s="26">
        <f t="shared" si="29"/>
        <v>0</v>
      </c>
      <c r="W79" s="26" t="e">
        <f t="shared" si="33"/>
        <v>#NUM!</v>
      </c>
      <c r="X79" s="26" t="e">
        <f t="shared" si="34"/>
        <v>#NUM!</v>
      </c>
      <c r="Y79" s="29"/>
    </row>
    <row r="80" spans="13:25" ht="33" thickTop="1" thickBot="1" x14ac:dyDescent="0.4">
      <c r="M80" s="25">
        <f t="shared" si="35"/>
        <v>69</v>
      </c>
      <c r="N80" s="26" t="e">
        <f t="shared" si="36"/>
        <v>#NUM!</v>
      </c>
      <c r="O80" s="26" t="e">
        <f t="shared" si="37"/>
        <v>#NUM!</v>
      </c>
      <c r="P80" s="26" t="e">
        <f t="shared" si="38"/>
        <v>#NUM!</v>
      </c>
      <c r="Q80" s="26" t="e">
        <f t="shared" si="39"/>
        <v>#NUM!</v>
      </c>
      <c r="T80" s="25">
        <f t="shared" si="40"/>
        <v>69</v>
      </c>
      <c r="U80" s="26" t="e">
        <f t="shared" si="32"/>
        <v>#NUM!</v>
      </c>
      <c r="V80" s="26">
        <f t="shared" si="29"/>
        <v>0</v>
      </c>
      <c r="W80" s="26" t="e">
        <f t="shared" si="33"/>
        <v>#NUM!</v>
      </c>
      <c r="X80" s="26" t="e">
        <f t="shared" si="34"/>
        <v>#NUM!</v>
      </c>
      <c r="Y80" s="29"/>
    </row>
    <row r="81" spans="13:25" ht="33" thickTop="1" thickBot="1" x14ac:dyDescent="0.4">
      <c r="M81" s="25">
        <f t="shared" si="35"/>
        <v>70</v>
      </c>
      <c r="N81" s="26" t="e">
        <f t="shared" si="36"/>
        <v>#NUM!</v>
      </c>
      <c r="O81" s="26" t="e">
        <f t="shared" si="37"/>
        <v>#NUM!</v>
      </c>
      <c r="P81" s="26" t="e">
        <f t="shared" si="38"/>
        <v>#NUM!</v>
      </c>
      <c r="Q81" s="26" t="e">
        <f t="shared" si="39"/>
        <v>#NUM!</v>
      </c>
      <c r="T81" s="25">
        <f t="shared" si="40"/>
        <v>70</v>
      </c>
      <c r="U81" s="26" t="e">
        <f t="shared" si="32"/>
        <v>#NUM!</v>
      </c>
      <c r="V81" s="26">
        <f t="shared" si="29"/>
        <v>0</v>
      </c>
      <c r="W81" s="26" t="e">
        <f t="shared" si="33"/>
        <v>#NUM!</v>
      </c>
      <c r="X81" s="26" t="e">
        <f t="shared" si="34"/>
        <v>#NUM!</v>
      </c>
      <c r="Y81" s="29"/>
    </row>
    <row r="82" spans="13:25" ht="32" thickTop="1" x14ac:dyDescent="0.35"/>
  </sheetData>
  <sheetProtection algorithmName="SHA-512" hashValue="d4/j6EbllEj8NYDZ54LNnd46TbGMxWAxUgq2Itd6g3hEOHCR/J672UuYAMzZdeLo/nLzF5ni7DQA+Y6Pu+1ASg==" saltValue="DjC8ISRjsiiPpwjGVPB/qw==" spinCount="100000" sheet="1" objects="1" scenarios="1"/>
  <mergeCells count="5">
    <mergeCell ref="B9:C9"/>
    <mergeCell ref="E8:J8"/>
    <mergeCell ref="B17:C17"/>
    <mergeCell ref="B21:C21"/>
    <mergeCell ref="B25:C25"/>
  </mergeCells>
  <conditionalFormatting sqref="B17:C17">
    <cfRule type="cellIs" dxfId="1" priority="1" operator="equal">
      <formula>"FIRE NUMBER IS ACHIVED"</formula>
    </cfRule>
    <cfRule type="cellIs" dxfId="0" priority="2" operator="equal">
      <formula>"FIRE NUMBER NOT ACHIEVED. CHANGE THE FIRE AGE OR INCREASE INVESTMENT"</formula>
    </cfRule>
  </conditionalFormatting>
  <hyperlinks>
    <hyperlink ref="C22" r:id="rId1" xr:uid="{EB3D3C58-ACA5-054C-8F26-D3BF255EAF51}"/>
    <hyperlink ref="C23" r:id="rId2" xr:uid="{6B74E615-952A-6F45-A1A9-25897F1A9E17}"/>
    <hyperlink ref="C27" r:id="rId3" xr:uid="{0722974B-44D2-BF44-AF6D-FDBD0A96C43E}"/>
    <hyperlink ref="C26" r:id="rId4" xr:uid="{03300C8D-B076-BD41-9222-6F75C785EBF8}"/>
    <hyperlink ref="C28" r:id="rId5" xr:uid="{56A0CB29-10BE-3441-BAA8-5432CEECB5B1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Raise Basha Naik</dc:creator>
  <cp:lastModifiedBy>Raise Basha Naik</cp:lastModifiedBy>
  <dcterms:created xsi:type="dcterms:W3CDTF">2023-10-04T12:31:16Z</dcterms:created>
  <dcterms:modified xsi:type="dcterms:W3CDTF">2023-10-07T08:19:07Z</dcterms:modified>
</cp:coreProperties>
</file>