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in\OneDrive\Documenten\GitHub\OWFSim\Code\Optimiser\"/>
    </mc:Choice>
  </mc:AlternateContent>
  <xr:revisionPtr revIDLastSave="0" documentId="13_ncr:1_{B601B48C-D3B3-493D-BDD8-A89CEDBB62C5}" xr6:coauthVersionLast="45" xr6:coauthVersionMax="45" xr10:uidLastSave="{00000000-0000-0000-0000-000000000000}"/>
  <bookViews>
    <workbookView xWindow="-120" yWindow="-120" windowWidth="29040" windowHeight="15840" activeTab="2" xr2:uid="{9C2CF203-BE44-4091-AD19-7EBDAA122E1B}"/>
  </bookViews>
  <sheets>
    <sheet name="Schedule" sheetId="1" r:id="rId1"/>
    <sheet name="Data" sheetId="2" r:id="rId2"/>
    <sheet name="Objectiv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2" i="3" l="1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21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25" i="3"/>
  <c r="B23" i="3"/>
  <c r="B24" i="3" s="1"/>
  <c r="B22" i="3"/>
  <c r="B21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22" i="3"/>
  <c r="A23" i="3"/>
  <c r="A24" i="3"/>
  <c r="A25" i="3"/>
  <c r="A26" i="3"/>
  <c r="A27" i="3"/>
  <c r="A28" i="3"/>
  <c r="A21" i="3"/>
  <c r="E7" i="3"/>
  <c r="E8" i="3"/>
  <c r="E9" i="3"/>
  <c r="E10" i="3"/>
  <c r="E11" i="3"/>
  <c r="E12" i="3"/>
  <c r="E13" i="3"/>
  <c r="E14" i="3"/>
  <c r="E15" i="3"/>
  <c r="G15" i="3" s="1"/>
  <c r="E16" i="3"/>
  <c r="G16" i="3" s="1"/>
  <c r="E17" i="3"/>
  <c r="E6" i="3"/>
  <c r="B13" i="3"/>
  <c r="B14" i="3"/>
  <c r="G14" i="3" s="1"/>
  <c r="B15" i="3"/>
  <c r="B16" i="3"/>
  <c r="B17" i="3"/>
  <c r="G17" i="3" s="1"/>
  <c r="H13" i="1"/>
  <c r="H14" i="1"/>
  <c r="B13" i="1"/>
  <c r="B14" i="1" s="1"/>
  <c r="B12" i="1"/>
  <c r="B11" i="1"/>
  <c r="B9" i="1"/>
  <c r="G13" i="3" l="1"/>
  <c r="CH19" i="1"/>
  <c r="CH20" i="1"/>
  <c r="CH21" i="1"/>
  <c r="CH22" i="1"/>
  <c r="CH23" i="1"/>
  <c r="CH24" i="1"/>
  <c r="CH25" i="1"/>
  <c r="CH26" i="1"/>
  <c r="H4" i="1"/>
  <c r="N4" i="1" s="1"/>
  <c r="T4" i="1" s="1"/>
  <c r="Z4" i="1" s="1"/>
  <c r="AF4" i="1" s="1"/>
  <c r="H12" i="1" s="1"/>
  <c r="N12" i="1" s="1"/>
  <c r="T12" i="1" s="1"/>
  <c r="Z12" i="1" s="1"/>
  <c r="AF12" i="1" s="1"/>
  <c r="CH4" i="1" s="1"/>
  <c r="H5" i="1"/>
  <c r="N5" i="1" s="1"/>
  <c r="T5" i="1" s="1"/>
  <c r="Z5" i="1" s="1"/>
  <c r="AF5" i="1" s="1"/>
  <c r="N13" i="1" s="1"/>
  <c r="T13" i="1" s="1"/>
  <c r="Z13" i="1" s="1"/>
  <c r="AF13" i="1" s="1"/>
  <c r="CH5" i="1" s="1"/>
  <c r="H6" i="1"/>
  <c r="N6" i="1" s="1"/>
  <c r="T6" i="1" s="1"/>
  <c r="Z6" i="1" s="1"/>
  <c r="AF6" i="1" s="1"/>
  <c r="N14" i="1" s="1"/>
  <c r="T14" i="1" s="1"/>
  <c r="Z14" i="1" s="1"/>
  <c r="AF14" i="1" s="1"/>
  <c r="CH6" i="1" s="1"/>
  <c r="CH7" i="1"/>
  <c r="CH8" i="1"/>
  <c r="CH9" i="1"/>
  <c r="CH10" i="1"/>
  <c r="CH11" i="1"/>
  <c r="CH12" i="1"/>
  <c r="CH13" i="1"/>
  <c r="CH14" i="1"/>
  <c r="CH15" i="1"/>
  <c r="CH16" i="1"/>
  <c r="CH17" i="1"/>
  <c r="CH18" i="1"/>
  <c r="H3" i="1"/>
  <c r="N3" i="1" s="1"/>
  <c r="T3" i="1" s="1"/>
  <c r="Z3" i="1" s="1"/>
  <c r="AF3" i="1" s="1"/>
  <c r="H11" i="1" s="1"/>
  <c r="N11" i="1" s="1"/>
  <c r="T11" i="1" s="1"/>
  <c r="Z11" i="1" s="1"/>
  <c r="AF11" i="1" s="1"/>
  <c r="CH3" i="1" s="1"/>
  <c r="B12" i="3" l="1"/>
  <c r="G12" i="3" s="1"/>
  <c r="B7" i="3"/>
  <c r="G7" i="3" s="1"/>
  <c r="B8" i="3"/>
  <c r="G8" i="3" s="1"/>
  <c r="B9" i="3"/>
  <c r="G9" i="3" s="1"/>
  <c r="B10" i="3"/>
  <c r="G10" i="3" s="1"/>
  <c r="B11" i="3"/>
  <c r="G11" i="3" s="1"/>
  <c r="B6" i="3"/>
  <c r="G6" i="3" s="1"/>
  <c r="F1" i="3" l="1"/>
  <c r="H1" i="1"/>
  <c r="N1" i="1" s="1"/>
  <c r="T1" i="1" s="1"/>
  <c r="Z1" i="1" s="1"/>
  <c r="AF1" i="1" s="1"/>
  <c r="H9" i="1" s="1"/>
  <c r="N9" i="1" s="1"/>
  <c r="T9" i="1" s="1"/>
  <c r="Z9" i="1" s="1"/>
  <c r="AF9" i="1" s="1"/>
  <c r="CH1" i="1" s="1"/>
</calcChain>
</file>

<file path=xl/sharedStrings.xml><?xml version="1.0" encoding="utf-8"?>
<sst xmlns="http://schemas.openxmlformats.org/spreadsheetml/2006/main" count="52" uniqueCount="41">
  <si>
    <t>Period</t>
  </si>
  <si>
    <t>Asset</t>
  </si>
  <si>
    <t>Time</t>
  </si>
  <si>
    <t>Durations</t>
  </si>
  <si>
    <t>Preq</t>
  </si>
  <si>
    <t>Res</t>
  </si>
  <si>
    <t>Online turbines per period:</t>
  </si>
  <si>
    <t>Resources needed per period and type:</t>
  </si>
  <si>
    <t>Start and finish time per asset and task:</t>
  </si>
  <si>
    <t>P</t>
  </si>
  <si>
    <t>DIS</t>
  </si>
  <si>
    <t>Cost</t>
  </si>
  <si>
    <t>Value</t>
  </si>
  <si>
    <t>Onl</t>
  </si>
  <si>
    <t>R0</t>
  </si>
  <si>
    <t>R1</t>
  </si>
  <si>
    <t>Costs</t>
  </si>
  <si>
    <t>Total</t>
  </si>
  <si>
    <t>FINAL COST</t>
  </si>
  <si>
    <t>TPP</t>
  </si>
  <si>
    <t>Lambda</t>
  </si>
  <si>
    <t>4,1,1</t>
  </si>
  <si>
    <t>2,1,1</t>
  </si>
  <si>
    <t>0,0,0</t>
  </si>
  <si>
    <t>3,1,1</t>
  </si>
  <si>
    <t>1,1,0</t>
  </si>
  <si>
    <t>2,0,0</t>
  </si>
  <si>
    <t>2,2,1</t>
  </si>
  <si>
    <t>1,1,1</t>
  </si>
  <si>
    <t>Asset 0</t>
  </si>
  <si>
    <t>Asset 2</t>
  </si>
  <si>
    <t>Asset 1</t>
  </si>
  <si>
    <t>-</t>
  </si>
  <si>
    <t>OBJ</t>
  </si>
  <si>
    <t>Note</t>
  </si>
  <si>
    <t>Not optimal but ~5% gap so close</t>
  </si>
  <si>
    <t>Val</t>
  </si>
  <si>
    <t>t</t>
  </si>
  <si>
    <t>v1</t>
  </si>
  <si>
    <t>v0</t>
  </si>
  <si>
    <t>v2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</si>
</sst>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5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0" fillId="0" borderId="0" xfId="0" applyFont="1"/>
    <xf numFmtId="20" fontId="0" fillId="0" borderId="0" xfId="0" applyNumberFormat="1"/>
    <xf numFmtId="0" fontId="0" fillId="0" borderId="0" xfId="0" applyFill="1"/>
    <xf numFmtId="0" fontId="0" fillId="0" borderId="0" xfId="0" quotePrefix="1"/>
    <xf numFmtId="0" fontId="0" fillId="0" borderId="0" xfId="0" applyNumberFormat="1"/>
    <xf numFmtId="0" fontId="1" fillId="0" borderId="0" xfId="0" applyFont="1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3" fillId="0" borderId="0" xfId="0" applyFont="1" applyFill="1"/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5050"/>
      <color rgb="FF99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2A4A6-99F3-4C76-86D2-7F74D01F6745}">
  <dimension ref="A1:CM53"/>
  <sheetViews>
    <sheetView workbookViewId="0">
      <selection activeCell="AG3" sqref="AG3"/>
    </sheetView>
  </sheetViews>
  <sheetFormatPr defaultRowHeight="15" x14ac:dyDescent="0.25"/>
  <cols>
    <col min="1" max="1" width="9.5703125" style="4" bestFit="1" customWidth="1"/>
    <col min="2" max="181" width="4" style="4" customWidth="1"/>
    <col min="182" max="16384" width="9.140625" style="4"/>
  </cols>
  <sheetData>
    <row r="1" spans="1:91" x14ac:dyDescent="0.25">
      <c r="A1" s="7" t="s">
        <v>0</v>
      </c>
      <c r="B1" s="4">
        <v>0</v>
      </c>
      <c r="H1" s="4">
        <f>B1+1</f>
        <v>1</v>
      </c>
      <c r="N1" s="4">
        <f>H1+1</f>
        <v>2</v>
      </c>
      <c r="T1" s="4">
        <f>N1+1</f>
        <v>3</v>
      </c>
      <c r="Z1" s="4">
        <f>T1+1</f>
        <v>4</v>
      </c>
      <c r="AF1" s="4">
        <f>Z1+1</f>
        <v>5</v>
      </c>
      <c r="CH1" s="4">
        <f>AL28+1</f>
        <v>1</v>
      </c>
    </row>
    <row r="2" spans="1:91" x14ac:dyDescent="0.25">
      <c r="A2" s="7" t="s">
        <v>1</v>
      </c>
      <c r="C2" s="4">
        <v>0</v>
      </c>
      <c r="D2" s="4">
        <v>1</v>
      </c>
      <c r="E2" s="4">
        <v>2</v>
      </c>
      <c r="F2" s="4">
        <v>3</v>
      </c>
      <c r="G2" s="4">
        <v>4</v>
      </c>
      <c r="I2" s="4">
        <v>0</v>
      </c>
      <c r="J2" s="4">
        <v>1</v>
      </c>
      <c r="K2" s="4">
        <v>2</v>
      </c>
      <c r="L2" s="4">
        <v>3</v>
      </c>
      <c r="M2" s="4">
        <v>4</v>
      </c>
      <c r="O2" s="4">
        <v>0</v>
      </c>
      <c r="P2" s="4">
        <v>1</v>
      </c>
      <c r="Q2" s="4">
        <v>2</v>
      </c>
      <c r="R2" s="4">
        <v>3</v>
      </c>
      <c r="S2" s="4">
        <v>4</v>
      </c>
      <c r="U2" s="4">
        <v>0</v>
      </c>
      <c r="V2" s="4">
        <v>1</v>
      </c>
      <c r="W2" s="4">
        <v>2</v>
      </c>
      <c r="X2" s="4">
        <v>3</v>
      </c>
      <c r="Y2" s="4">
        <v>4</v>
      </c>
      <c r="AA2" s="4">
        <v>0</v>
      </c>
      <c r="AB2" s="4">
        <v>1</v>
      </c>
      <c r="AC2" s="4">
        <v>2</v>
      </c>
      <c r="AD2" s="4">
        <v>3</v>
      </c>
      <c r="AE2" s="4">
        <v>4</v>
      </c>
      <c r="AG2" s="4">
        <v>0</v>
      </c>
      <c r="AH2" s="4">
        <v>1</v>
      </c>
      <c r="AI2" s="4">
        <v>2</v>
      </c>
      <c r="AJ2" s="4">
        <v>3</v>
      </c>
      <c r="AK2" s="4">
        <v>4</v>
      </c>
      <c r="CI2" s="4">
        <v>0</v>
      </c>
      <c r="CJ2" s="4">
        <v>1</v>
      </c>
      <c r="CK2" s="4">
        <v>2</v>
      </c>
      <c r="CL2" s="4">
        <v>3</v>
      </c>
      <c r="CM2" s="4">
        <v>4</v>
      </c>
    </row>
    <row r="3" spans="1:91" x14ac:dyDescent="0.25">
      <c r="A3" s="7" t="s">
        <v>2</v>
      </c>
      <c r="B3" s="4">
        <v>0</v>
      </c>
      <c r="H3" s="4">
        <f>B3+$A$5</f>
        <v>4</v>
      </c>
      <c r="N3" s="4">
        <f t="shared" ref="N3:AF6" si="0">H3+$A$5</f>
        <v>8</v>
      </c>
      <c r="T3" s="4">
        <f t="shared" si="0"/>
        <v>12</v>
      </c>
      <c r="U3" s="12">
        <v>2</v>
      </c>
      <c r="Z3" s="4">
        <f t="shared" si="0"/>
        <v>16</v>
      </c>
      <c r="AF3" s="4">
        <f t="shared" si="0"/>
        <v>20</v>
      </c>
      <c r="CH3" s="4">
        <f t="shared" ref="CH3:CH26" si="1">AL30+$A$5</f>
        <v>4</v>
      </c>
    </row>
    <row r="4" spans="1:91" x14ac:dyDescent="0.25">
      <c r="A4" s="7" t="s">
        <v>19</v>
      </c>
      <c r="B4" s="4">
        <v>1</v>
      </c>
      <c r="H4" s="4">
        <f t="shared" ref="H4:H6" si="2">B4+$A$5</f>
        <v>5</v>
      </c>
      <c r="N4" s="4">
        <f t="shared" si="0"/>
        <v>9</v>
      </c>
      <c r="T4" s="4">
        <f t="shared" si="0"/>
        <v>13</v>
      </c>
      <c r="Z4" s="4">
        <f t="shared" si="0"/>
        <v>17</v>
      </c>
      <c r="AF4" s="4">
        <f t="shared" si="0"/>
        <v>21</v>
      </c>
      <c r="CH4" s="4">
        <f t="shared" si="1"/>
        <v>4</v>
      </c>
    </row>
    <row r="5" spans="1:91" x14ac:dyDescent="0.25">
      <c r="A5" s="4">
        <v>4</v>
      </c>
      <c r="B5" s="4">
        <v>2</v>
      </c>
      <c r="H5" s="4">
        <f t="shared" si="2"/>
        <v>6</v>
      </c>
      <c r="N5" s="4">
        <f t="shared" si="0"/>
        <v>10</v>
      </c>
      <c r="T5" s="4">
        <f t="shared" si="0"/>
        <v>14</v>
      </c>
      <c r="Z5" s="4">
        <f t="shared" si="0"/>
        <v>18</v>
      </c>
      <c r="AF5" s="4">
        <f t="shared" si="0"/>
        <v>22</v>
      </c>
      <c r="CH5" s="4">
        <f t="shared" si="1"/>
        <v>4</v>
      </c>
    </row>
    <row r="6" spans="1:91" x14ac:dyDescent="0.25">
      <c r="B6" s="4">
        <v>3</v>
      </c>
      <c r="H6" s="4">
        <f t="shared" si="2"/>
        <v>7</v>
      </c>
      <c r="N6" s="4">
        <f t="shared" si="0"/>
        <v>11</v>
      </c>
      <c r="T6" s="4">
        <f t="shared" si="0"/>
        <v>15</v>
      </c>
      <c r="V6" s="12">
        <v>2</v>
      </c>
      <c r="Z6" s="4">
        <f t="shared" si="0"/>
        <v>19</v>
      </c>
      <c r="AF6" s="4">
        <f t="shared" si="0"/>
        <v>23</v>
      </c>
      <c r="CH6" s="4">
        <f t="shared" si="1"/>
        <v>4</v>
      </c>
    </row>
    <row r="7" spans="1:91" x14ac:dyDescent="0.25">
      <c r="CH7" s="4">
        <f t="shared" si="1"/>
        <v>4</v>
      </c>
    </row>
    <row r="8" spans="1:91" x14ac:dyDescent="0.25">
      <c r="CH8" s="4">
        <f t="shared" si="1"/>
        <v>4</v>
      </c>
    </row>
    <row r="9" spans="1:91" x14ac:dyDescent="0.25">
      <c r="B9" s="4">
        <f>AF1+1</f>
        <v>6</v>
      </c>
      <c r="H9" s="4">
        <f>B9+1</f>
        <v>7</v>
      </c>
      <c r="N9" s="4">
        <f>H9+1</f>
        <v>8</v>
      </c>
      <c r="T9" s="4">
        <f>N9+1</f>
        <v>9</v>
      </c>
      <c r="Z9" s="4">
        <f>T9+1</f>
        <v>10</v>
      </c>
      <c r="AF9" s="4">
        <f>Z9+1</f>
        <v>11</v>
      </c>
      <c r="CH9" s="4">
        <f t="shared" si="1"/>
        <v>4</v>
      </c>
    </row>
    <row r="10" spans="1:91" x14ac:dyDescent="0.25">
      <c r="C10" s="4">
        <v>0</v>
      </c>
      <c r="D10" s="4">
        <v>1</v>
      </c>
      <c r="E10" s="4">
        <v>2</v>
      </c>
      <c r="F10" s="4">
        <v>3</v>
      </c>
      <c r="G10" s="4">
        <v>4</v>
      </c>
      <c r="I10" s="4">
        <v>0</v>
      </c>
      <c r="J10" s="4">
        <v>1</v>
      </c>
      <c r="K10" s="4">
        <v>2</v>
      </c>
      <c r="L10" s="4">
        <v>3</v>
      </c>
      <c r="M10" s="4">
        <v>4</v>
      </c>
      <c r="O10" s="4">
        <v>0</v>
      </c>
      <c r="P10" s="4">
        <v>1</v>
      </c>
      <c r="Q10" s="4">
        <v>2</v>
      </c>
      <c r="R10" s="4">
        <v>3</v>
      </c>
      <c r="S10" s="4">
        <v>4</v>
      </c>
      <c r="U10" s="4">
        <v>0</v>
      </c>
      <c r="V10" s="4">
        <v>1</v>
      </c>
      <c r="W10" s="4">
        <v>2</v>
      </c>
      <c r="X10" s="4">
        <v>3</v>
      </c>
      <c r="Y10" s="4">
        <v>4</v>
      </c>
      <c r="AA10" s="4">
        <v>0</v>
      </c>
      <c r="AB10" s="4">
        <v>1</v>
      </c>
      <c r="AC10" s="4">
        <v>2</v>
      </c>
      <c r="AD10" s="4">
        <v>3</v>
      </c>
      <c r="AE10" s="4">
        <v>4</v>
      </c>
      <c r="AG10" s="4">
        <v>0</v>
      </c>
      <c r="AH10" s="4">
        <v>1</v>
      </c>
      <c r="AI10" s="4">
        <v>2</v>
      </c>
      <c r="AJ10" s="4">
        <v>3</v>
      </c>
      <c r="AK10" s="4">
        <v>4</v>
      </c>
      <c r="CH10" s="4">
        <f t="shared" si="1"/>
        <v>4</v>
      </c>
    </row>
    <row r="11" spans="1:91" x14ac:dyDescent="0.25">
      <c r="B11" s="4">
        <f>AF3+A5</f>
        <v>24</v>
      </c>
      <c r="D11" s="13">
        <v>1</v>
      </c>
      <c r="H11" s="4">
        <f>B11+$A$5</f>
        <v>28</v>
      </c>
      <c r="N11" s="4">
        <f>H11+$A$5</f>
        <v>32</v>
      </c>
      <c r="T11" s="4">
        <f>N11+$A$5</f>
        <v>36</v>
      </c>
      <c r="V11" s="13">
        <v>0</v>
      </c>
      <c r="Z11" s="4">
        <f>T11+$A$5</f>
        <v>40</v>
      </c>
      <c r="AF11" s="4">
        <f>Z11+$A$5</f>
        <v>44</v>
      </c>
      <c r="AH11" s="11"/>
      <c r="CH11" s="4">
        <f t="shared" si="1"/>
        <v>4</v>
      </c>
    </row>
    <row r="12" spans="1:91" x14ac:dyDescent="0.25">
      <c r="B12" s="4">
        <f>B11+1</f>
        <v>25</v>
      </c>
      <c r="D12" s="13">
        <v>1</v>
      </c>
      <c r="H12" s="4">
        <f>B12+$A$5</f>
        <v>29</v>
      </c>
      <c r="N12" s="4">
        <f>H12+$A$5</f>
        <v>33</v>
      </c>
      <c r="T12" s="4">
        <f>N12+$A$5</f>
        <v>37</v>
      </c>
      <c r="V12" s="13">
        <v>0</v>
      </c>
      <c r="W12" s="11"/>
      <c r="Z12" s="4">
        <f>T12+$A$5</f>
        <v>41</v>
      </c>
      <c r="AF12" s="4">
        <f>Z12+$A$5</f>
        <v>45</v>
      </c>
      <c r="CH12" s="4">
        <f t="shared" si="1"/>
        <v>4</v>
      </c>
    </row>
    <row r="13" spans="1:91" x14ac:dyDescent="0.25">
      <c r="B13" s="4">
        <f t="shared" ref="B13:B14" si="3">B12+1</f>
        <v>26</v>
      </c>
      <c r="C13" s="13">
        <v>0</v>
      </c>
      <c r="H13" s="4">
        <f t="shared" ref="H13:H14" si="4">B13+$A$5</f>
        <v>30</v>
      </c>
      <c r="N13" s="4">
        <f>H13+$A$5</f>
        <v>34</v>
      </c>
      <c r="T13" s="4">
        <f>N13+$A$5</f>
        <v>38</v>
      </c>
      <c r="U13" s="13">
        <v>1</v>
      </c>
      <c r="Z13" s="4">
        <f>T13+$A$5</f>
        <v>42</v>
      </c>
      <c r="AF13" s="4">
        <f>Z13+$A$5</f>
        <v>46</v>
      </c>
      <c r="CH13" s="4">
        <f t="shared" si="1"/>
        <v>4</v>
      </c>
    </row>
    <row r="14" spans="1:91" x14ac:dyDescent="0.25">
      <c r="B14" s="4">
        <f t="shared" si="3"/>
        <v>27</v>
      </c>
      <c r="C14" s="13">
        <v>0</v>
      </c>
      <c r="H14" s="4">
        <f t="shared" si="4"/>
        <v>31</v>
      </c>
      <c r="N14" s="4">
        <f>H14+$A$5</f>
        <v>35</v>
      </c>
      <c r="T14" s="4">
        <f>N14+$A$5</f>
        <v>39</v>
      </c>
      <c r="U14" s="13">
        <v>1</v>
      </c>
      <c r="Z14" s="4">
        <f>T14+$A$5</f>
        <v>43</v>
      </c>
      <c r="AF14" s="4">
        <f>Z14+$A$5</f>
        <v>47</v>
      </c>
      <c r="CH14" s="4">
        <f t="shared" si="1"/>
        <v>4</v>
      </c>
    </row>
    <row r="15" spans="1:91" x14ac:dyDescent="0.25">
      <c r="CH15" s="4">
        <f t="shared" si="1"/>
        <v>4</v>
      </c>
    </row>
    <row r="16" spans="1:91" x14ac:dyDescent="0.25">
      <c r="CH16" s="4">
        <f t="shared" si="1"/>
        <v>4</v>
      </c>
    </row>
    <row r="17" spans="1:86" x14ac:dyDescent="0.25">
      <c r="A17" s="7"/>
      <c r="CH17" s="4">
        <f t="shared" si="1"/>
        <v>4</v>
      </c>
    </row>
    <row r="18" spans="1:86" x14ac:dyDescent="0.25">
      <c r="A18" s="7"/>
      <c r="CH18" s="4">
        <f t="shared" si="1"/>
        <v>4</v>
      </c>
    </row>
    <row r="19" spans="1:86" x14ac:dyDescent="0.25">
      <c r="CH19" s="4">
        <f t="shared" si="1"/>
        <v>4</v>
      </c>
    </row>
    <row r="20" spans="1:86" x14ac:dyDescent="0.25">
      <c r="A20" s="7"/>
      <c r="CH20" s="4">
        <f t="shared" si="1"/>
        <v>4</v>
      </c>
    </row>
    <row r="21" spans="1:86" x14ac:dyDescent="0.25">
      <c r="A21" s="7"/>
      <c r="CH21" s="4">
        <f t="shared" si="1"/>
        <v>4</v>
      </c>
    </row>
    <row r="22" spans="1:86" x14ac:dyDescent="0.25">
      <c r="CH22" s="4">
        <f t="shared" si="1"/>
        <v>4</v>
      </c>
    </row>
    <row r="23" spans="1:86" x14ac:dyDescent="0.25">
      <c r="A23" s="7"/>
      <c r="CH23" s="4">
        <f t="shared" si="1"/>
        <v>4</v>
      </c>
    </row>
    <row r="24" spans="1:86" x14ac:dyDescent="0.25">
      <c r="A24" s="7"/>
      <c r="CH24" s="4">
        <f t="shared" si="1"/>
        <v>4</v>
      </c>
    </row>
    <row r="25" spans="1:86" x14ac:dyDescent="0.25">
      <c r="CH25" s="4">
        <f t="shared" si="1"/>
        <v>4</v>
      </c>
    </row>
    <row r="26" spans="1:86" x14ac:dyDescent="0.25">
      <c r="A26" s="7"/>
      <c r="CH26" s="4">
        <f t="shared" si="1"/>
        <v>4</v>
      </c>
    </row>
    <row r="53" spans="33:33" x14ac:dyDescent="0.25">
      <c r="AG53" s="11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0E39D-5832-4D4B-948A-EBFB48389F7F}">
  <dimension ref="A1:U41"/>
  <sheetViews>
    <sheetView topLeftCell="A16" zoomScale="90" zoomScaleNormal="90" workbookViewId="0">
      <selection activeCell="Q42" sqref="Q42"/>
    </sheetView>
  </sheetViews>
  <sheetFormatPr defaultRowHeight="15" x14ac:dyDescent="0.25"/>
  <sheetData>
    <row r="1" spans="1:21" x14ac:dyDescent="0.25">
      <c r="A1" s="1" t="s">
        <v>3</v>
      </c>
      <c r="B1" s="8">
        <v>7</v>
      </c>
      <c r="E1" t="s">
        <v>20</v>
      </c>
      <c r="F1">
        <v>48</v>
      </c>
      <c r="J1" t="s">
        <v>6</v>
      </c>
      <c r="P1" t="s">
        <v>8</v>
      </c>
    </row>
    <row r="2" spans="1:21" x14ac:dyDescent="0.25">
      <c r="A2" s="2"/>
      <c r="B2" s="8">
        <v>13</v>
      </c>
      <c r="E2" t="s">
        <v>12</v>
      </c>
      <c r="F2">
        <v>540</v>
      </c>
      <c r="I2" s="3"/>
      <c r="J2" s="6">
        <v>0</v>
      </c>
      <c r="K2">
        <v>0</v>
      </c>
      <c r="P2" t="s">
        <v>29</v>
      </c>
    </row>
    <row r="3" spans="1:21" x14ac:dyDescent="0.25">
      <c r="B3" s="8">
        <v>15</v>
      </c>
      <c r="I3" s="3"/>
      <c r="J3" s="6">
        <v>21</v>
      </c>
      <c r="K3">
        <v>1</v>
      </c>
      <c r="P3">
        <v>0</v>
      </c>
      <c r="Q3">
        <v>17</v>
      </c>
      <c r="R3">
        <v>23</v>
      </c>
    </row>
    <row r="4" spans="1:21" x14ac:dyDescent="0.25">
      <c r="B4" s="8">
        <v>1</v>
      </c>
      <c r="I4" s="3"/>
      <c r="J4" s="6">
        <v>35</v>
      </c>
      <c r="K4">
        <v>2</v>
      </c>
      <c r="P4">
        <v>1</v>
      </c>
      <c r="Q4">
        <v>74</v>
      </c>
      <c r="R4">
        <v>86</v>
      </c>
    </row>
    <row r="5" spans="1:21" x14ac:dyDescent="0.25">
      <c r="B5" s="9">
        <v>12</v>
      </c>
      <c r="I5" s="3"/>
      <c r="J5" s="6">
        <v>69</v>
      </c>
      <c r="K5">
        <v>1</v>
      </c>
      <c r="P5">
        <v>2</v>
      </c>
      <c r="Q5">
        <v>72</v>
      </c>
      <c r="R5">
        <v>86</v>
      </c>
    </row>
    <row r="6" spans="1:21" x14ac:dyDescent="0.25">
      <c r="B6" s="9">
        <v>7</v>
      </c>
      <c r="I6" s="3"/>
      <c r="J6" s="6">
        <v>79</v>
      </c>
      <c r="K6">
        <v>2</v>
      </c>
      <c r="P6">
        <v>3</v>
      </c>
      <c r="Q6">
        <v>87</v>
      </c>
      <c r="R6">
        <v>87</v>
      </c>
    </row>
    <row r="7" spans="1:21" x14ac:dyDescent="0.25">
      <c r="B7" s="9">
        <v>7</v>
      </c>
      <c r="I7" s="3"/>
      <c r="J7" s="6">
        <v>83</v>
      </c>
      <c r="K7">
        <v>1</v>
      </c>
      <c r="P7">
        <v>4</v>
      </c>
      <c r="Q7">
        <v>252</v>
      </c>
      <c r="R7">
        <v>263</v>
      </c>
    </row>
    <row r="8" spans="1:21" x14ac:dyDescent="0.25">
      <c r="B8" s="9">
        <v>7</v>
      </c>
      <c r="I8" s="3"/>
      <c r="J8" s="6">
        <v>88</v>
      </c>
      <c r="K8">
        <v>2</v>
      </c>
      <c r="P8">
        <v>5</v>
      </c>
      <c r="Q8" t="s">
        <v>32</v>
      </c>
    </row>
    <row r="9" spans="1:21" x14ac:dyDescent="0.25">
      <c r="B9" s="10">
        <v>1</v>
      </c>
      <c r="J9" s="6">
        <v>90</v>
      </c>
      <c r="K9">
        <v>3</v>
      </c>
      <c r="P9">
        <v>6</v>
      </c>
      <c r="Q9">
        <v>199</v>
      </c>
      <c r="R9">
        <v>205</v>
      </c>
    </row>
    <row r="10" spans="1:21" x14ac:dyDescent="0.25">
      <c r="B10" s="10">
        <v>22</v>
      </c>
      <c r="J10" s="6">
        <v>91</v>
      </c>
      <c r="K10">
        <v>2</v>
      </c>
      <c r="P10">
        <v>7</v>
      </c>
      <c r="Q10">
        <v>144</v>
      </c>
      <c r="R10">
        <v>150</v>
      </c>
    </row>
    <row r="11" spans="1:21" x14ac:dyDescent="0.25">
      <c r="B11" s="10">
        <v>7</v>
      </c>
      <c r="J11" s="6">
        <v>103</v>
      </c>
      <c r="K11">
        <v>3</v>
      </c>
      <c r="P11">
        <v>8</v>
      </c>
      <c r="Q11">
        <v>311</v>
      </c>
      <c r="R11">
        <v>311</v>
      </c>
    </row>
    <row r="12" spans="1:21" x14ac:dyDescent="0.25">
      <c r="J12" s="6">
        <v>136</v>
      </c>
      <c r="K12">
        <v>2</v>
      </c>
      <c r="P12">
        <v>9</v>
      </c>
      <c r="Q12">
        <v>312</v>
      </c>
      <c r="R12">
        <v>335</v>
      </c>
    </row>
    <row r="13" spans="1:21" x14ac:dyDescent="0.25">
      <c r="J13" s="6">
        <v>138</v>
      </c>
      <c r="K13">
        <v>1</v>
      </c>
      <c r="P13">
        <v>10</v>
      </c>
      <c r="Q13">
        <v>312</v>
      </c>
      <c r="R13">
        <v>320</v>
      </c>
    </row>
    <row r="14" spans="1:21" x14ac:dyDescent="0.25">
      <c r="A14" s="1" t="s">
        <v>4</v>
      </c>
      <c r="B14">
        <v>0</v>
      </c>
      <c r="C14">
        <v>1</v>
      </c>
      <c r="J14" s="6">
        <v>151</v>
      </c>
      <c r="K14">
        <v>2</v>
      </c>
      <c r="P14" t="s">
        <v>31</v>
      </c>
    </row>
    <row r="15" spans="1:21" x14ac:dyDescent="0.25">
      <c r="B15">
        <v>1</v>
      </c>
      <c r="C15">
        <v>3</v>
      </c>
      <c r="J15" s="6">
        <v>158</v>
      </c>
      <c r="K15">
        <v>3</v>
      </c>
      <c r="P15">
        <v>0</v>
      </c>
      <c r="Q15">
        <v>10</v>
      </c>
      <c r="R15">
        <v>16</v>
      </c>
      <c r="U15" s="5"/>
    </row>
    <row r="16" spans="1:21" x14ac:dyDescent="0.25">
      <c r="B16">
        <v>2</v>
      </c>
      <c r="C16">
        <v>3</v>
      </c>
      <c r="J16" s="6">
        <v>199</v>
      </c>
      <c r="K16">
        <v>1</v>
      </c>
      <c r="P16">
        <v>1</v>
      </c>
      <c r="Q16">
        <v>21</v>
      </c>
      <c r="R16">
        <v>33</v>
      </c>
    </row>
    <row r="17" spans="1:18" x14ac:dyDescent="0.25">
      <c r="B17">
        <v>8</v>
      </c>
      <c r="C17">
        <v>9</v>
      </c>
      <c r="J17" s="6">
        <v>206</v>
      </c>
      <c r="K17">
        <v>2</v>
      </c>
      <c r="P17">
        <v>2</v>
      </c>
      <c r="Q17">
        <v>19</v>
      </c>
      <c r="R17">
        <v>33</v>
      </c>
    </row>
    <row r="18" spans="1:18" x14ac:dyDescent="0.25">
      <c r="B18">
        <v>8</v>
      </c>
      <c r="C18">
        <v>10</v>
      </c>
      <c r="J18" s="6">
        <v>213</v>
      </c>
      <c r="K18">
        <v>3</v>
      </c>
      <c r="P18">
        <v>3</v>
      </c>
      <c r="Q18">
        <v>34</v>
      </c>
      <c r="R18">
        <v>34</v>
      </c>
    </row>
    <row r="19" spans="1:18" x14ac:dyDescent="0.25">
      <c r="J19" s="6">
        <v>240</v>
      </c>
      <c r="K19">
        <v>2</v>
      </c>
      <c r="P19">
        <v>4</v>
      </c>
      <c r="Q19">
        <v>240</v>
      </c>
      <c r="R19">
        <v>251</v>
      </c>
    </row>
    <row r="20" spans="1:18" x14ac:dyDescent="0.25">
      <c r="A20" s="1" t="s">
        <v>5</v>
      </c>
      <c r="B20">
        <v>1750</v>
      </c>
      <c r="C20">
        <v>9500</v>
      </c>
      <c r="D20">
        <v>150000</v>
      </c>
      <c r="J20" s="6">
        <v>241</v>
      </c>
      <c r="K20">
        <v>1</v>
      </c>
      <c r="P20">
        <v>5</v>
      </c>
      <c r="Q20">
        <v>199</v>
      </c>
      <c r="R20">
        <v>205</v>
      </c>
    </row>
    <row r="21" spans="1:18" x14ac:dyDescent="0.25">
      <c r="B21">
        <v>2</v>
      </c>
      <c r="C21">
        <v>0</v>
      </c>
      <c r="D21">
        <v>0</v>
      </c>
      <c r="J21" s="6">
        <v>264</v>
      </c>
      <c r="K21">
        <v>2</v>
      </c>
      <c r="P21">
        <v>6</v>
      </c>
      <c r="Q21">
        <v>144</v>
      </c>
      <c r="R21">
        <v>150</v>
      </c>
    </row>
    <row r="22" spans="1:18" x14ac:dyDescent="0.25">
      <c r="B22">
        <v>1</v>
      </c>
      <c r="C22">
        <v>1</v>
      </c>
      <c r="D22">
        <v>0</v>
      </c>
      <c r="J22" s="6">
        <v>288</v>
      </c>
      <c r="K22">
        <v>1</v>
      </c>
      <c r="P22">
        <v>7</v>
      </c>
      <c r="Q22">
        <v>83</v>
      </c>
      <c r="R22">
        <v>89</v>
      </c>
    </row>
    <row r="23" spans="1:18" x14ac:dyDescent="0.25">
      <c r="B23">
        <v>1</v>
      </c>
      <c r="C23">
        <v>0</v>
      </c>
      <c r="D23">
        <v>1</v>
      </c>
      <c r="J23" s="6">
        <v>311</v>
      </c>
      <c r="K23">
        <v>0</v>
      </c>
      <c r="P23">
        <v>8</v>
      </c>
      <c r="Q23">
        <v>288</v>
      </c>
      <c r="R23">
        <v>288</v>
      </c>
    </row>
    <row r="24" spans="1:18" x14ac:dyDescent="0.25">
      <c r="B24">
        <v>0</v>
      </c>
      <c r="C24">
        <v>1</v>
      </c>
      <c r="D24">
        <v>0</v>
      </c>
      <c r="J24" s="6"/>
      <c r="P24">
        <v>9</v>
      </c>
      <c r="Q24">
        <v>289</v>
      </c>
      <c r="R24">
        <v>310</v>
      </c>
    </row>
    <row r="25" spans="1:18" x14ac:dyDescent="0.25">
      <c r="J25" t="s">
        <v>7</v>
      </c>
      <c r="P25">
        <v>10</v>
      </c>
      <c r="Q25">
        <v>328</v>
      </c>
      <c r="R25">
        <v>334</v>
      </c>
    </row>
    <row r="26" spans="1:18" x14ac:dyDescent="0.25">
      <c r="B26">
        <v>1</v>
      </c>
      <c r="C26">
        <v>1</v>
      </c>
      <c r="D26">
        <v>0</v>
      </c>
      <c r="J26" s="6">
        <v>0</v>
      </c>
      <c r="K26" t="s">
        <v>21</v>
      </c>
      <c r="P26" t="s">
        <v>30</v>
      </c>
    </row>
    <row r="27" spans="1:18" x14ac:dyDescent="0.25">
      <c r="B27">
        <v>1</v>
      </c>
      <c r="C27">
        <v>0</v>
      </c>
      <c r="D27">
        <v>0</v>
      </c>
      <c r="J27" s="6">
        <v>1</v>
      </c>
      <c r="K27" t="s">
        <v>22</v>
      </c>
      <c r="P27">
        <v>0</v>
      </c>
      <c r="Q27">
        <v>0</v>
      </c>
      <c r="R27">
        <v>6</v>
      </c>
    </row>
    <row r="28" spans="1:18" x14ac:dyDescent="0.25">
      <c r="B28">
        <v>1</v>
      </c>
      <c r="C28">
        <v>0</v>
      </c>
      <c r="D28">
        <v>0</v>
      </c>
      <c r="J28" s="6">
        <v>2</v>
      </c>
      <c r="K28" t="s">
        <v>23</v>
      </c>
      <c r="P28">
        <v>1</v>
      </c>
      <c r="Q28">
        <v>7</v>
      </c>
      <c r="R28">
        <v>19</v>
      </c>
    </row>
    <row r="29" spans="1:18" x14ac:dyDescent="0.25">
      <c r="B29">
        <v>1</v>
      </c>
      <c r="C29">
        <v>0</v>
      </c>
      <c r="D29">
        <v>0</v>
      </c>
      <c r="J29" s="6">
        <v>3</v>
      </c>
      <c r="K29" t="s">
        <v>24</v>
      </c>
      <c r="P29">
        <v>2</v>
      </c>
      <c r="Q29">
        <v>0</v>
      </c>
      <c r="R29">
        <v>14</v>
      </c>
    </row>
    <row r="30" spans="1:18" x14ac:dyDescent="0.25">
      <c r="J30" s="6">
        <v>4</v>
      </c>
      <c r="K30" t="s">
        <v>25</v>
      </c>
      <c r="P30">
        <v>3</v>
      </c>
      <c r="Q30">
        <v>20</v>
      </c>
      <c r="R30">
        <v>20</v>
      </c>
    </row>
    <row r="31" spans="1:18" x14ac:dyDescent="0.25">
      <c r="B31">
        <v>0</v>
      </c>
      <c r="C31">
        <v>1</v>
      </c>
      <c r="D31">
        <v>0</v>
      </c>
      <c r="J31" s="6">
        <v>5</v>
      </c>
      <c r="K31" t="s">
        <v>23</v>
      </c>
      <c r="P31">
        <v>4</v>
      </c>
      <c r="Q31">
        <v>91</v>
      </c>
      <c r="R31">
        <v>102</v>
      </c>
    </row>
    <row r="32" spans="1:18" x14ac:dyDescent="0.25">
      <c r="B32">
        <v>1</v>
      </c>
      <c r="C32">
        <v>1</v>
      </c>
      <c r="D32">
        <v>1</v>
      </c>
      <c r="J32" s="6">
        <v>6</v>
      </c>
      <c r="K32" t="s">
        <v>26</v>
      </c>
      <c r="P32">
        <v>5</v>
      </c>
      <c r="Q32">
        <v>151</v>
      </c>
      <c r="R32">
        <v>157</v>
      </c>
    </row>
    <row r="33" spans="2:18" x14ac:dyDescent="0.25">
      <c r="B33">
        <v>2</v>
      </c>
      <c r="C33">
        <v>0</v>
      </c>
      <c r="D33">
        <v>0</v>
      </c>
      <c r="J33" s="6">
        <v>7</v>
      </c>
      <c r="K33" t="s">
        <v>23</v>
      </c>
      <c r="P33">
        <v>6</v>
      </c>
      <c r="Q33">
        <v>72</v>
      </c>
      <c r="R33">
        <v>78</v>
      </c>
    </row>
    <row r="34" spans="2:18" x14ac:dyDescent="0.25">
      <c r="J34" s="6">
        <v>8</v>
      </c>
      <c r="K34" t="s">
        <v>26</v>
      </c>
      <c r="P34">
        <v>7</v>
      </c>
      <c r="Q34">
        <v>206</v>
      </c>
      <c r="R34">
        <v>212</v>
      </c>
    </row>
    <row r="35" spans="2:18" x14ac:dyDescent="0.25">
      <c r="J35" s="6">
        <v>9</v>
      </c>
      <c r="K35" t="s">
        <v>23</v>
      </c>
      <c r="P35">
        <v>8</v>
      </c>
      <c r="Q35">
        <v>241</v>
      </c>
      <c r="R35">
        <v>241</v>
      </c>
    </row>
    <row r="36" spans="2:18" x14ac:dyDescent="0.25">
      <c r="J36" s="6">
        <v>10</v>
      </c>
      <c r="K36" t="s">
        <v>27</v>
      </c>
      <c r="P36">
        <v>9</v>
      </c>
      <c r="Q36">
        <v>242</v>
      </c>
      <c r="R36">
        <v>263</v>
      </c>
    </row>
    <row r="37" spans="2:18" x14ac:dyDescent="0.25">
      <c r="J37" s="6">
        <v>11</v>
      </c>
      <c r="K37" t="s">
        <v>23</v>
      </c>
      <c r="P37">
        <v>10</v>
      </c>
      <c r="Q37">
        <v>321</v>
      </c>
      <c r="R37">
        <v>327</v>
      </c>
    </row>
    <row r="38" spans="2:18" x14ac:dyDescent="0.25">
      <c r="J38" s="6">
        <v>12</v>
      </c>
      <c r="K38" t="s">
        <v>28</v>
      </c>
    </row>
    <row r="39" spans="2:18" x14ac:dyDescent="0.25">
      <c r="J39" s="6">
        <v>13</v>
      </c>
      <c r="K39" t="s">
        <v>24</v>
      </c>
    </row>
    <row r="40" spans="2:18" x14ac:dyDescent="0.25">
      <c r="P40" t="s">
        <v>33</v>
      </c>
      <c r="Q40">
        <v>-693895</v>
      </c>
    </row>
    <row r="41" spans="2:18" x14ac:dyDescent="0.25">
      <c r="P41" t="s">
        <v>34</v>
      </c>
      <c r="Q41" t="s">
        <v>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2237E-D03A-45EC-B312-ECA8F260C28A}">
  <dimension ref="A1:K68"/>
  <sheetViews>
    <sheetView tabSelected="1" workbookViewId="0">
      <selection activeCell="N15" sqref="N15"/>
    </sheetView>
  </sheetViews>
  <sheetFormatPr defaultRowHeight="15" x14ac:dyDescent="0.25"/>
  <cols>
    <col min="2" max="2" width="11.5703125" bestFit="1" customWidth="1"/>
    <col min="9" max="9" width="8.42578125" bestFit="1" customWidth="1"/>
  </cols>
  <sheetData>
    <row r="1" spans="1:7" x14ac:dyDescent="0.25">
      <c r="A1" s="1" t="s">
        <v>19</v>
      </c>
      <c r="B1">
        <v>4</v>
      </c>
      <c r="D1" s="1" t="s">
        <v>18</v>
      </c>
      <c r="F1">
        <f>SUM(G21:G68) - SUM(G6:G17)</f>
        <v>15376.836816908315</v>
      </c>
    </row>
    <row r="2" spans="1:7" x14ac:dyDescent="0.25">
      <c r="A2" s="1" t="s">
        <v>11</v>
      </c>
      <c r="B2">
        <v>3500</v>
      </c>
      <c r="C2">
        <v>2000</v>
      </c>
    </row>
    <row r="3" spans="1:7" x14ac:dyDescent="0.25">
      <c r="A3" s="1" t="s">
        <v>10</v>
      </c>
      <c r="B3">
        <v>0.99916280000000002</v>
      </c>
    </row>
    <row r="5" spans="1:7" s="1" customFormat="1" x14ac:dyDescent="0.25">
      <c r="A5" s="1" t="s">
        <v>9</v>
      </c>
      <c r="B5" s="1" t="s">
        <v>10</v>
      </c>
      <c r="C5" s="1" t="s">
        <v>14</v>
      </c>
      <c r="D5" s="1" t="s">
        <v>15</v>
      </c>
      <c r="E5" s="1" t="s">
        <v>16</v>
      </c>
      <c r="G5" s="1" t="s">
        <v>17</v>
      </c>
    </row>
    <row r="6" spans="1:7" x14ac:dyDescent="0.25">
      <c r="A6">
        <v>0</v>
      </c>
      <c r="B6">
        <f t="shared" ref="B6:B17" si="0">POWER($B$3, A6)</f>
        <v>1</v>
      </c>
      <c r="C6">
        <v>0</v>
      </c>
      <c r="D6">
        <v>0</v>
      </c>
      <c r="E6">
        <f t="shared" ref="E6:E17" si="1">C6*$B$2+D6*$C$2</f>
        <v>0</v>
      </c>
      <c r="G6">
        <f>B6*E6</f>
        <v>0</v>
      </c>
    </row>
    <row r="7" spans="1:7" x14ac:dyDescent="0.25">
      <c r="A7">
        <v>1</v>
      </c>
      <c r="B7">
        <f t="shared" si="0"/>
        <v>0.99916280000000002</v>
      </c>
      <c r="C7">
        <v>0</v>
      </c>
      <c r="D7">
        <v>0</v>
      </c>
      <c r="E7">
        <f t="shared" si="1"/>
        <v>0</v>
      </c>
      <c r="G7">
        <f t="shared" ref="G7:G17" si="2">B7*E7</f>
        <v>0</v>
      </c>
    </row>
    <row r="8" spans="1:7" x14ac:dyDescent="0.25">
      <c r="A8">
        <v>2</v>
      </c>
      <c r="B8">
        <f t="shared" si="0"/>
        <v>0.99832630090384</v>
      </c>
      <c r="C8">
        <v>0</v>
      </c>
      <c r="D8">
        <v>0</v>
      </c>
      <c r="E8">
        <f t="shared" si="1"/>
        <v>0</v>
      </c>
      <c r="G8">
        <f t="shared" si="2"/>
        <v>0</v>
      </c>
    </row>
    <row r="9" spans="1:7" x14ac:dyDescent="0.25">
      <c r="A9">
        <v>3</v>
      </c>
      <c r="B9">
        <f t="shared" si="0"/>
        <v>0.99749050212472334</v>
      </c>
      <c r="C9">
        <v>1</v>
      </c>
      <c r="D9">
        <v>0</v>
      </c>
      <c r="E9">
        <f t="shared" si="1"/>
        <v>3500</v>
      </c>
      <c r="G9">
        <f t="shared" si="2"/>
        <v>3491.2167574365317</v>
      </c>
    </row>
    <row r="10" spans="1:7" x14ac:dyDescent="0.25">
      <c r="A10">
        <v>4</v>
      </c>
      <c r="B10">
        <f t="shared" si="0"/>
        <v>0.99665540307634448</v>
      </c>
      <c r="C10">
        <v>0</v>
      </c>
      <c r="D10">
        <v>0</v>
      </c>
      <c r="E10">
        <f t="shared" si="1"/>
        <v>0</v>
      </c>
      <c r="G10">
        <f t="shared" si="2"/>
        <v>0</v>
      </c>
    </row>
    <row r="11" spans="1:7" x14ac:dyDescent="0.25">
      <c r="A11">
        <v>5</v>
      </c>
      <c r="B11">
        <f t="shared" si="0"/>
        <v>0.99582100317288902</v>
      </c>
      <c r="C11">
        <v>0</v>
      </c>
      <c r="D11">
        <v>0</v>
      </c>
      <c r="E11">
        <f t="shared" si="1"/>
        <v>0</v>
      </c>
      <c r="G11">
        <f t="shared" si="2"/>
        <v>0</v>
      </c>
    </row>
    <row r="12" spans="1:7" x14ac:dyDescent="0.25">
      <c r="A12">
        <v>6</v>
      </c>
      <c r="B12">
        <f t="shared" si="0"/>
        <v>0.99498730182903261</v>
      </c>
      <c r="C12">
        <v>1</v>
      </c>
      <c r="D12">
        <v>1</v>
      </c>
      <c r="E12">
        <f t="shared" si="1"/>
        <v>5500</v>
      </c>
      <c r="G12">
        <f t="shared" si="2"/>
        <v>5472.4301600596791</v>
      </c>
    </row>
    <row r="13" spans="1:7" x14ac:dyDescent="0.25">
      <c r="A13">
        <v>7</v>
      </c>
      <c r="B13">
        <f t="shared" si="0"/>
        <v>0.99415429845994141</v>
      </c>
      <c r="C13">
        <v>0</v>
      </c>
      <c r="D13">
        <v>0</v>
      </c>
      <c r="E13">
        <f t="shared" si="1"/>
        <v>0</v>
      </c>
      <c r="G13">
        <f t="shared" si="2"/>
        <v>0</v>
      </c>
    </row>
    <row r="14" spans="1:7" x14ac:dyDescent="0.25">
      <c r="A14">
        <v>8</v>
      </c>
      <c r="B14">
        <f t="shared" si="0"/>
        <v>0.99332199248127073</v>
      </c>
      <c r="C14">
        <v>0</v>
      </c>
      <c r="D14">
        <v>0</v>
      </c>
      <c r="E14">
        <f t="shared" si="1"/>
        <v>0</v>
      </c>
      <c r="G14">
        <f t="shared" si="2"/>
        <v>0</v>
      </c>
    </row>
    <row r="15" spans="1:7" x14ac:dyDescent="0.25">
      <c r="A15">
        <v>9</v>
      </c>
      <c r="B15">
        <f t="shared" si="0"/>
        <v>0.99249038330916539</v>
      </c>
      <c r="C15">
        <v>1</v>
      </c>
      <c r="D15">
        <v>1</v>
      </c>
      <c r="E15">
        <f t="shared" si="1"/>
        <v>5500</v>
      </c>
      <c r="G15">
        <f t="shared" si="2"/>
        <v>5458.6971082004093</v>
      </c>
    </row>
    <row r="16" spans="1:7" x14ac:dyDescent="0.25">
      <c r="A16">
        <v>10</v>
      </c>
      <c r="B16">
        <f t="shared" si="0"/>
        <v>0.99165947036025903</v>
      </c>
      <c r="C16">
        <v>0</v>
      </c>
      <c r="D16">
        <v>0</v>
      </c>
      <c r="E16">
        <f t="shared" si="1"/>
        <v>0</v>
      </c>
      <c r="G16">
        <f t="shared" si="2"/>
        <v>0</v>
      </c>
    </row>
    <row r="17" spans="1:11" x14ac:dyDescent="0.25">
      <c r="A17">
        <v>11</v>
      </c>
      <c r="B17">
        <f t="shared" si="0"/>
        <v>0.99082925305167346</v>
      </c>
      <c r="C17">
        <v>0</v>
      </c>
      <c r="D17">
        <v>0</v>
      </c>
      <c r="E17">
        <f t="shared" si="1"/>
        <v>0</v>
      </c>
      <c r="G17">
        <f t="shared" si="2"/>
        <v>0</v>
      </c>
    </row>
    <row r="19" spans="1:11" s="1" customFormat="1" x14ac:dyDescent="0.25">
      <c r="A19"/>
      <c r="B19"/>
      <c r="C19"/>
      <c r="D19"/>
      <c r="E19"/>
      <c r="F19"/>
      <c r="G19"/>
    </row>
    <row r="20" spans="1:11" x14ac:dyDescent="0.25">
      <c r="A20" s="1" t="s">
        <v>9</v>
      </c>
      <c r="B20" s="1" t="s">
        <v>10</v>
      </c>
      <c r="C20" s="1" t="s">
        <v>37</v>
      </c>
      <c r="D20" s="1" t="s">
        <v>36</v>
      </c>
      <c r="E20" s="1" t="s">
        <v>13</v>
      </c>
      <c r="F20" s="1"/>
      <c r="G20" s="1" t="s">
        <v>17</v>
      </c>
      <c r="I20" s="1" t="s">
        <v>39</v>
      </c>
      <c r="J20" s="1" t="s">
        <v>38</v>
      </c>
      <c r="K20" s="1" t="s">
        <v>40</v>
      </c>
    </row>
    <row r="21" spans="1:11" x14ac:dyDescent="0.25">
      <c r="A21">
        <f>_xlfn.FLOOR.MATH(C21/$B$1)</f>
        <v>0</v>
      </c>
      <c r="B21">
        <f>B6</f>
        <v>1</v>
      </c>
      <c r="C21">
        <v>0</v>
      </c>
      <c r="D21">
        <f>AVERAGE(I21:K21)</f>
        <v>480</v>
      </c>
      <c r="E21">
        <v>2</v>
      </c>
      <c r="G21">
        <f>E21*D21*B21</f>
        <v>960</v>
      </c>
      <c r="I21">
        <v>400</v>
      </c>
      <c r="J21">
        <v>240</v>
      </c>
      <c r="K21">
        <v>800</v>
      </c>
    </row>
    <row r="22" spans="1:11" x14ac:dyDescent="0.25">
      <c r="A22">
        <f t="shared" ref="A22:A68" si="3">_xlfn.FLOOR.MATH(C22/$B$1)</f>
        <v>0</v>
      </c>
      <c r="B22">
        <f>B21</f>
        <v>1</v>
      </c>
      <c r="C22">
        <v>1</v>
      </c>
      <c r="D22">
        <f t="shared" ref="D22:D68" si="4">AVERAGE(I22:K22)</f>
        <v>480</v>
      </c>
      <c r="E22">
        <v>2</v>
      </c>
      <c r="G22">
        <f t="shared" ref="G22:G68" si="5">E22*D22*B22</f>
        <v>960</v>
      </c>
      <c r="I22">
        <v>400</v>
      </c>
      <c r="J22">
        <v>240</v>
      </c>
      <c r="K22">
        <v>800</v>
      </c>
    </row>
    <row r="23" spans="1:11" x14ac:dyDescent="0.25">
      <c r="A23">
        <f t="shared" si="3"/>
        <v>0</v>
      </c>
      <c r="B23">
        <f t="shared" ref="B23:B24" si="6">B22</f>
        <v>1</v>
      </c>
      <c r="C23">
        <v>2</v>
      </c>
      <c r="D23">
        <f t="shared" si="4"/>
        <v>480</v>
      </c>
      <c r="E23">
        <v>2</v>
      </c>
      <c r="G23">
        <f t="shared" si="5"/>
        <v>960</v>
      </c>
      <c r="I23">
        <v>400</v>
      </c>
      <c r="J23">
        <v>240</v>
      </c>
      <c r="K23">
        <v>800</v>
      </c>
    </row>
    <row r="24" spans="1:11" x14ac:dyDescent="0.25">
      <c r="A24">
        <f t="shared" si="3"/>
        <v>0</v>
      </c>
      <c r="B24">
        <f t="shared" si="6"/>
        <v>1</v>
      </c>
      <c r="C24">
        <v>3</v>
      </c>
      <c r="D24">
        <f t="shared" si="4"/>
        <v>480</v>
      </c>
      <c r="E24">
        <v>2</v>
      </c>
      <c r="G24">
        <f t="shared" si="5"/>
        <v>960</v>
      </c>
      <c r="I24">
        <v>400</v>
      </c>
      <c r="J24">
        <v>240</v>
      </c>
      <c r="K24">
        <v>800</v>
      </c>
    </row>
    <row r="25" spans="1:11" x14ac:dyDescent="0.25">
      <c r="A25">
        <f t="shared" si="3"/>
        <v>1</v>
      </c>
      <c r="B25">
        <f>B21*$B$3</f>
        <v>0.99916280000000002</v>
      </c>
      <c r="C25">
        <v>4</v>
      </c>
      <c r="D25">
        <f t="shared" si="4"/>
        <v>480</v>
      </c>
      <c r="E25">
        <v>2</v>
      </c>
      <c r="G25">
        <f t="shared" si="5"/>
        <v>959.19628799999998</v>
      </c>
      <c r="I25">
        <v>400</v>
      </c>
      <c r="J25">
        <v>240</v>
      </c>
      <c r="K25">
        <v>800</v>
      </c>
    </row>
    <row r="26" spans="1:11" x14ac:dyDescent="0.25">
      <c r="A26">
        <f t="shared" si="3"/>
        <v>1</v>
      </c>
      <c r="B26">
        <f t="shared" ref="B26:B68" si="7">B22*$B$3</f>
        <v>0.99916280000000002</v>
      </c>
      <c r="C26">
        <v>5</v>
      </c>
      <c r="D26">
        <f t="shared" si="4"/>
        <v>480</v>
      </c>
      <c r="E26">
        <v>2</v>
      </c>
      <c r="G26">
        <f t="shared" si="5"/>
        <v>959.19628799999998</v>
      </c>
      <c r="I26">
        <v>400</v>
      </c>
      <c r="J26">
        <v>240</v>
      </c>
      <c r="K26">
        <v>800</v>
      </c>
    </row>
    <row r="27" spans="1:11" x14ac:dyDescent="0.25">
      <c r="A27">
        <f t="shared" si="3"/>
        <v>1</v>
      </c>
      <c r="B27">
        <f t="shared" si="7"/>
        <v>0.99916280000000002</v>
      </c>
      <c r="C27">
        <v>6</v>
      </c>
      <c r="D27">
        <f t="shared" si="4"/>
        <v>480</v>
      </c>
      <c r="E27">
        <v>2</v>
      </c>
      <c r="G27">
        <f t="shared" si="5"/>
        <v>959.19628799999998</v>
      </c>
      <c r="I27">
        <v>400</v>
      </c>
      <c r="J27">
        <v>240</v>
      </c>
      <c r="K27">
        <v>800</v>
      </c>
    </row>
    <row r="28" spans="1:11" x14ac:dyDescent="0.25">
      <c r="A28">
        <f t="shared" si="3"/>
        <v>1</v>
      </c>
      <c r="B28">
        <f t="shared" si="7"/>
        <v>0.99916280000000002</v>
      </c>
      <c r="C28">
        <v>7</v>
      </c>
      <c r="D28">
        <f t="shared" si="4"/>
        <v>480</v>
      </c>
      <c r="E28">
        <v>2</v>
      </c>
      <c r="G28">
        <f t="shared" si="5"/>
        <v>959.19628799999998</v>
      </c>
      <c r="I28">
        <v>400</v>
      </c>
      <c r="J28">
        <v>240</v>
      </c>
      <c r="K28">
        <v>800</v>
      </c>
    </row>
    <row r="29" spans="1:11" x14ac:dyDescent="0.25">
      <c r="A29">
        <f t="shared" si="3"/>
        <v>2</v>
      </c>
      <c r="B29">
        <f t="shared" si="7"/>
        <v>0.99832630090384</v>
      </c>
      <c r="C29">
        <v>8</v>
      </c>
      <c r="D29">
        <f t="shared" si="4"/>
        <v>480</v>
      </c>
      <c r="E29">
        <v>2</v>
      </c>
      <c r="G29">
        <f t="shared" si="5"/>
        <v>958.39324886768645</v>
      </c>
      <c r="I29">
        <v>400</v>
      </c>
      <c r="J29">
        <v>240</v>
      </c>
      <c r="K29">
        <v>800</v>
      </c>
    </row>
    <row r="30" spans="1:11" x14ac:dyDescent="0.25">
      <c r="A30">
        <f t="shared" si="3"/>
        <v>2</v>
      </c>
      <c r="B30">
        <f t="shared" si="7"/>
        <v>0.99832630090384</v>
      </c>
      <c r="C30">
        <v>9</v>
      </c>
      <c r="D30">
        <f t="shared" si="4"/>
        <v>480</v>
      </c>
      <c r="E30">
        <v>2</v>
      </c>
      <c r="G30">
        <f t="shared" si="5"/>
        <v>958.39324886768645</v>
      </c>
      <c r="I30">
        <v>400</v>
      </c>
      <c r="J30">
        <v>240</v>
      </c>
      <c r="K30">
        <v>800</v>
      </c>
    </row>
    <row r="31" spans="1:11" x14ac:dyDescent="0.25">
      <c r="A31">
        <f t="shared" si="3"/>
        <v>2</v>
      </c>
      <c r="B31">
        <f t="shared" si="7"/>
        <v>0.99832630090384</v>
      </c>
      <c r="C31">
        <v>10</v>
      </c>
      <c r="D31">
        <f t="shared" si="4"/>
        <v>480</v>
      </c>
      <c r="E31">
        <v>2</v>
      </c>
      <c r="G31">
        <f t="shared" si="5"/>
        <v>958.39324886768645</v>
      </c>
      <c r="I31">
        <v>400</v>
      </c>
      <c r="J31">
        <v>240</v>
      </c>
      <c r="K31">
        <v>800</v>
      </c>
    </row>
    <row r="32" spans="1:11" x14ac:dyDescent="0.25">
      <c r="A32">
        <f t="shared" si="3"/>
        <v>2</v>
      </c>
      <c r="B32">
        <f t="shared" si="7"/>
        <v>0.99832630090384</v>
      </c>
      <c r="C32">
        <v>11</v>
      </c>
      <c r="D32">
        <f t="shared" si="4"/>
        <v>480</v>
      </c>
      <c r="E32">
        <v>2</v>
      </c>
      <c r="G32">
        <f t="shared" si="5"/>
        <v>958.39324886768645</v>
      </c>
      <c r="I32">
        <v>400</v>
      </c>
      <c r="J32">
        <v>240</v>
      </c>
      <c r="K32">
        <v>800</v>
      </c>
    </row>
    <row r="33" spans="1:11" x14ac:dyDescent="0.25">
      <c r="A33">
        <f t="shared" si="3"/>
        <v>3</v>
      </c>
      <c r="B33">
        <f t="shared" si="7"/>
        <v>0.99749050212472334</v>
      </c>
      <c r="C33">
        <v>12</v>
      </c>
      <c r="D33">
        <f t="shared" si="4"/>
        <v>480</v>
      </c>
      <c r="E33">
        <v>1</v>
      </c>
      <c r="G33">
        <f t="shared" si="5"/>
        <v>478.79544101986721</v>
      </c>
      <c r="I33">
        <v>400</v>
      </c>
      <c r="J33">
        <v>240</v>
      </c>
      <c r="K33">
        <v>800</v>
      </c>
    </row>
    <row r="34" spans="1:11" x14ac:dyDescent="0.25">
      <c r="A34">
        <f t="shared" si="3"/>
        <v>3</v>
      </c>
      <c r="B34">
        <f t="shared" si="7"/>
        <v>0.99749050212472334</v>
      </c>
      <c r="C34">
        <v>13</v>
      </c>
      <c r="D34">
        <f t="shared" si="4"/>
        <v>480</v>
      </c>
      <c r="E34">
        <v>2</v>
      </c>
      <c r="G34">
        <f t="shared" si="5"/>
        <v>957.59088203973442</v>
      </c>
      <c r="I34">
        <v>400</v>
      </c>
      <c r="J34">
        <v>240</v>
      </c>
      <c r="K34">
        <v>800</v>
      </c>
    </row>
    <row r="35" spans="1:11" x14ac:dyDescent="0.25">
      <c r="A35">
        <f t="shared" si="3"/>
        <v>3</v>
      </c>
      <c r="B35">
        <f t="shared" si="7"/>
        <v>0.99749050212472334</v>
      </c>
      <c r="C35">
        <v>14</v>
      </c>
      <c r="D35">
        <f t="shared" si="4"/>
        <v>480</v>
      </c>
      <c r="E35">
        <v>2</v>
      </c>
      <c r="G35">
        <f t="shared" si="5"/>
        <v>957.59088203973442</v>
      </c>
      <c r="I35">
        <v>400</v>
      </c>
      <c r="J35">
        <v>240</v>
      </c>
      <c r="K35">
        <v>800</v>
      </c>
    </row>
    <row r="36" spans="1:11" x14ac:dyDescent="0.25">
      <c r="A36">
        <f t="shared" si="3"/>
        <v>3</v>
      </c>
      <c r="B36">
        <f t="shared" si="7"/>
        <v>0.99749050212472334</v>
      </c>
      <c r="C36">
        <v>15</v>
      </c>
      <c r="D36">
        <f t="shared" si="4"/>
        <v>266.66666666666669</v>
      </c>
      <c r="E36">
        <v>1</v>
      </c>
      <c r="G36">
        <f t="shared" si="5"/>
        <v>265.99746723325956</v>
      </c>
      <c r="I36">
        <v>400</v>
      </c>
      <c r="J36">
        <v>240</v>
      </c>
      <c r="K36">
        <v>160</v>
      </c>
    </row>
    <row r="37" spans="1:11" x14ac:dyDescent="0.25">
      <c r="A37">
        <f t="shared" si="3"/>
        <v>4</v>
      </c>
      <c r="B37">
        <f t="shared" si="7"/>
        <v>0.99665540307634459</v>
      </c>
      <c r="C37">
        <v>16</v>
      </c>
      <c r="D37">
        <f t="shared" si="4"/>
        <v>266.66666666666669</v>
      </c>
      <c r="E37">
        <v>2</v>
      </c>
      <c r="G37">
        <f t="shared" si="5"/>
        <v>531.54954830738382</v>
      </c>
      <c r="I37">
        <v>400</v>
      </c>
      <c r="J37">
        <v>240</v>
      </c>
      <c r="K37">
        <v>160</v>
      </c>
    </row>
    <row r="38" spans="1:11" x14ac:dyDescent="0.25">
      <c r="A38">
        <f t="shared" si="3"/>
        <v>4</v>
      </c>
      <c r="B38">
        <f t="shared" si="7"/>
        <v>0.99665540307634459</v>
      </c>
      <c r="C38">
        <v>17</v>
      </c>
      <c r="D38">
        <f t="shared" si="4"/>
        <v>266.66666666666669</v>
      </c>
      <c r="E38">
        <v>2</v>
      </c>
      <c r="G38">
        <f t="shared" si="5"/>
        <v>531.54954830738382</v>
      </c>
      <c r="I38">
        <v>400</v>
      </c>
      <c r="J38">
        <v>240</v>
      </c>
      <c r="K38">
        <v>160</v>
      </c>
    </row>
    <row r="39" spans="1:11" x14ac:dyDescent="0.25">
      <c r="A39">
        <f t="shared" si="3"/>
        <v>4</v>
      </c>
      <c r="B39">
        <f t="shared" si="7"/>
        <v>0.99665540307634459</v>
      </c>
      <c r="C39">
        <v>18</v>
      </c>
      <c r="D39">
        <f t="shared" si="4"/>
        <v>266.66666666666669</v>
      </c>
      <c r="E39">
        <v>2</v>
      </c>
      <c r="G39">
        <f t="shared" si="5"/>
        <v>531.54954830738382</v>
      </c>
      <c r="I39">
        <v>400</v>
      </c>
      <c r="J39">
        <v>240</v>
      </c>
      <c r="K39">
        <v>160</v>
      </c>
    </row>
    <row r="40" spans="1:11" x14ac:dyDescent="0.25">
      <c r="A40">
        <f t="shared" si="3"/>
        <v>4</v>
      </c>
      <c r="B40">
        <f t="shared" si="7"/>
        <v>0.99665540307634459</v>
      </c>
      <c r="C40">
        <v>19</v>
      </c>
      <c r="D40">
        <f t="shared" si="4"/>
        <v>266.66666666666669</v>
      </c>
      <c r="E40">
        <v>2</v>
      </c>
      <c r="G40">
        <f t="shared" si="5"/>
        <v>531.54954830738382</v>
      </c>
      <c r="I40">
        <v>400</v>
      </c>
      <c r="J40">
        <v>240</v>
      </c>
      <c r="K40">
        <v>160</v>
      </c>
    </row>
    <row r="41" spans="1:11" x14ac:dyDescent="0.25">
      <c r="A41">
        <f t="shared" si="3"/>
        <v>5</v>
      </c>
      <c r="B41">
        <f t="shared" si="7"/>
        <v>0.99582100317288913</v>
      </c>
      <c r="C41">
        <v>20</v>
      </c>
      <c r="D41">
        <f t="shared" si="4"/>
        <v>266.66666666666669</v>
      </c>
      <c r="E41">
        <v>1</v>
      </c>
      <c r="G41">
        <f t="shared" si="5"/>
        <v>265.55226751277047</v>
      </c>
      <c r="I41">
        <v>400</v>
      </c>
      <c r="J41">
        <v>240</v>
      </c>
      <c r="K41">
        <v>160</v>
      </c>
    </row>
    <row r="42" spans="1:11" x14ac:dyDescent="0.25">
      <c r="A42">
        <f t="shared" si="3"/>
        <v>5</v>
      </c>
      <c r="B42">
        <f t="shared" si="7"/>
        <v>0.99582100317288913</v>
      </c>
      <c r="C42">
        <v>21</v>
      </c>
      <c r="D42">
        <f t="shared" si="4"/>
        <v>266.66666666666669</v>
      </c>
      <c r="E42">
        <v>1</v>
      </c>
      <c r="G42">
        <f t="shared" si="5"/>
        <v>265.55226751277047</v>
      </c>
      <c r="I42">
        <v>400</v>
      </c>
      <c r="J42">
        <v>240</v>
      </c>
      <c r="K42">
        <v>160</v>
      </c>
    </row>
    <row r="43" spans="1:11" x14ac:dyDescent="0.25">
      <c r="A43">
        <f t="shared" si="3"/>
        <v>5</v>
      </c>
      <c r="B43">
        <f t="shared" si="7"/>
        <v>0.99582100317288913</v>
      </c>
      <c r="C43">
        <v>22</v>
      </c>
      <c r="D43">
        <f t="shared" si="4"/>
        <v>266.66666666666669</v>
      </c>
      <c r="E43">
        <v>1</v>
      </c>
      <c r="G43">
        <f t="shared" si="5"/>
        <v>265.55226751277047</v>
      </c>
      <c r="I43">
        <v>400</v>
      </c>
      <c r="J43">
        <v>240</v>
      </c>
      <c r="K43">
        <v>160</v>
      </c>
    </row>
    <row r="44" spans="1:11" x14ac:dyDescent="0.25">
      <c r="A44">
        <f t="shared" si="3"/>
        <v>5</v>
      </c>
      <c r="B44">
        <f t="shared" si="7"/>
        <v>0.99582100317288913</v>
      </c>
      <c r="C44">
        <v>23</v>
      </c>
      <c r="D44">
        <f t="shared" si="4"/>
        <v>266.66666666666669</v>
      </c>
      <c r="E44">
        <v>0</v>
      </c>
      <c r="G44">
        <f t="shared" si="5"/>
        <v>0</v>
      </c>
      <c r="I44">
        <v>400</v>
      </c>
      <c r="J44">
        <v>240</v>
      </c>
      <c r="K44">
        <v>160</v>
      </c>
    </row>
    <row r="45" spans="1:11" x14ac:dyDescent="0.25">
      <c r="A45">
        <f t="shared" si="3"/>
        <v>6</v>
      </c>
      <c r="B45">
        <f t="shared" si="7"/>
        <v>0.99498730182903283</v>
      </c>
      <c r="C45">
        <v>24</v>
      </c>
      <c r="D45">
        <f t="shared" si="4"/>
        <v>266.66666666666669</v>
      </c>
      <c r="E45">
        <v>0</v>
      </c>
      <c r="G45">
        <f t="shared" si="5"/>
        <v>0</v>
      </c>
      <c r="I45">
        <v>400</v>
      </c>
      <c r="J45">
        <v>240</v>
      </c>
      <c r="K45">
        <v>160</v>
      </c>
    </row>
    <row r="46" spans="1:11" x14ac:dyDescent="0.25">
      <c r="A46">
        <f t="shared" si="3"/>
        <v>6</v>
      </c>
      <c r="B46">
        <f t="shared" si="7"/>
        <v>0.99498730182903283</v>
      </c>
      <c r="C46">
        <v>25</v>
      </c>
      <c r="D46">
        <f t="shared" si="4"/>
        <v>266.66666666666669</v>
      </c>
      <c r="E46">
        <v>0</v>
      </c>
      <c r="G46">
        <f t="shared" si="5"/>
        <v>0</v>
      </c>
      <c r="I46">
        <v>400</v>
      </c>
      <c r="J46">
        <v>240</v>
      </c>
      <c r="K46">
        <v>160</v>
      </c>
    </row>
    <row r="47" spans="1:11" x14ac:dyDescent="0.25">
      <c r="A47">
        <f t="shared" si="3"/>
        <v>6</v>
      </c>
      <c r="B47">
        <f t="shared" si="7"/>
        <v>0.99498730182903283</v>
      </c>
      <c r="C47">
        <v>26</v>
      </c>
      <c r="D47">
        <f t="shared" si="4"/>
        <v>266.66666666666669</v>
      </c>
      <c r="E47">
        <v>1</v>
      </c>
      <c r="G47">
        <f t="shared" si="5"/>
        <v>265.32994715440879</v>
      </c>
      <c r="I47">
        <v>400</v>
      </c>
      <c r="J47">
        <v>240</v>
      </c>
      <c r="K47">
        <v>160</v>
      </c>
    </row>
    <row r="48" spans="1:11" x14ac:dyDescent="0.25">
      <c r="A48">
        <f t="shared" si="3"/>
        <v>6</v>
      </c>
      <c r="B48">
        <f t="shared" si="7"/>
        <v>0.99498730182903283</v>
      </c>
      <c r="C48">
        <v>27</v>
      </c>
      <c r="D48">
        <f t="shared" si="4"/>
        <v>266.66666666666669</v>
      </c>
      <c r="E48">
        <v>1</v>
      </c>
      <c r="G48">
        <f t="shared" si="5"/>
        <v>265.32994715440879</v>
      </c>
      <c r="I48">
        <v>400</v>
      </c>
      <c r="J48">
        <v>240</v>
      </c>
      <c r="K48">
        <v>160</v>
      </c>
    </row>
    <row r="49" spans="1:11" x14ac:dyDescent="0.25">
      <c r="A49">
        <f t="shared" si="3"/>
        <v>7</v>
      </c>
      <c r="B49">
        <f t="shared" si="7"/>
        <v>0.99415429845994163</v>
      </c>
      <c r="C49">
        <v>28</v>
      </c>
      <c r="D49">
        <f t="shared" si="4"/>
        <v>266.66666666666669</v>
      </c>
      <c r="E49">
        <v>2</v>
      </c>
      <c r="G49">
        <f t="shared" si="5"/>
        <v>530.21562584530227</v>
      </c>
      <c r="I49">
        <v>400</v>
      </c>
      <c r="J49">
        <v>240</v>
      </c>
      <c r="K49">
        <v>160</v>
      </c>
    </row>
    <row r="50" spans="1:11" x14ac:dyDescent="0.25">
      <c r="A50">
        <f t="shared" si="3"/>
        <v>7</v>
      </c>
      <c r="B50">
        <f t="shared" si="7"/>
        <v>0.99415429845994163</v>
      </c>
      <c r="C50">
        <v>29</v>
      </c>
      <c r="D50">
        <f t="shared" si="4"/>
        <v>266.66666666666669</v>
      </c>
      <c r="E50">
        <v>2</v>
      </c>
      <c r="G50">
        <f t="shared" si="5"/>
        <v>530.21562584530227</v>
      </c>
      <c r="I50">
        <v>400</v>
      </c>
      <c r="J50">
        <v>240</v>
      </c>
      <c r="K50">
        <v>160</v>
      </c>
    </row>
    <row r="51" spans="1:11" x14ac:dyDescent="0.25">
      <c r="A51">
        <f t="shared" si="3"/>
        <v>7</v>
      </c>
      <c r="B51">
        <f t="shared" si="7"/>
        <v>0.99415429845994163</v>
      </c>
      <c r="C51">
        <v>30</v>
      </c>
      <c r="D51">
        <f t="shared" si="4"/>
        <v>400</v>
      </c>
      <c r="E51">
        <v>2</v>
      </c>
      <c r="G51">
        <f t="shared" si="5"/>
        <v>795.32343876795335</v>
      </c>
      <c r="I51">
        <v>400</v>
      </c>
      <c r="J51">
        <v>240</v>
      </c>
      <c r="K51">
        <v>560</v>
      </c>
    </row>
    <row r="52" spans="1:11" x14ac:dyDescent="0.25">
      <c r="A52">
        <f t="shared" si="3"/>
        <v>7</v>
      </c>
      <c r="B52">
        <f t="shared" si="7"/>
        <v>0.99415429845994163</v>
      </c>
      <c r="C52">
        <v>31</v>
      </c>
      <c r="D52">
        <f t="shared" si="4"/>
        <v>400</v>
      </c>
      <c r="E52">
        <v>2</v>
      </c>
      <c r="G52">
        <f t="shared" si="5"/>
        <v>795.32343876795335</v>
      </c>
      <c r="I52">
        <v>400</v>
      </c>
      <c r="J52">
        <v>240</v>
      </c>
      <c r="K52">
        <v>560</v>
      </c>
    </row>
    <row r="53" spans="1:11" x14ac:dyDescent="0.25">
      <c r="A53">
        <f t="shared" si="3"/>
        <v>8</v>
      </c>
      <c r="B53">
        <f t="shared" si="7"/>
        <v>0.99332199248127095</v>
      </c>
      <c r="C53">
        <v>32</v>
      </c>
      <c r="D53">
        <f t="shared" si="4"/>
        <v>400</v>
      </c>
      <c r="E53">
        <v>2</v>
      </c>
      <c r="G53">
        <f t="shared" si="5"/>
        <v>794.65759398501677</v>
      </c>
      <c r="I53">
        <v>400</v>
      </c>
      <c r="J53">
        <v>240</v>
      </c>
      <c r="K53">
        <v>560</v>
      </c>
    </row>
    <row r="54" spans="1:11" x14ac:dyDescent="0.25">
      <c r="A54">
        <f t="shared" si="3"/>
        <v>8</v>
      </c>
      <c r="B54">
        <f t="shared" si="7"/>
        <v>0.99332199248127095</v>
      </c>
      <c r="C54">
        <v>33</v>
      </c>
      <c r="D54">
        <f t="shared" si="4"/>
        <v>400</v>
      </c>
      <c r="E54">
        <v>2</v>
      </c>
      <c r="G54">
        <f t="shared" si="5"/>
        <v>794.65759398501677</v>
      </c>
      <c r="I54">
        <v>400</v>
      </c>
      <c r="J54">
        <v>240</v>
      </c>
      <c r="K54">
        <v>560</v>
      </c>
    </row>
    <row r="55" spans="1:11" x14ac:dyDescent="0.25">
      <c r="A55">
        <f t="shared" si="3"/>
        <v>8</v>
      </c>
      <c r="B55">
        <f t="shared" si="7"/>
        <v>0.99332199248127095</v>
      </c>
      <c r="C55">
        <v>34</v>
      </c>
      <c r="D55">
        <f t="shared" si="4"/>
        <v>400</v>
      </c>
      <c r="E55">
        <v>2</v>
      </c>
      <c r="G55">
        <f t="shared" si="5"/>
        <v>794.65759398501677</v>
      </c>
      <c r="I55">
        <v>400</v>
      </c>
      <c r="J55">
        <v>240</v>
      </c>
      <c r="K55">
        <v>560</v>
      </c>
    </row>
    <row r="56" spans="1:11" x14ac:dyDescent="0.25">
      <c r="A56">
        <f t="shared" si="3"/>
        <v>8</v>
      </c>
      <c r="B56">
        <f t="shared" si="7"/>
        <v>0.99332199248127095</v>
      </c>
      <c r="C56">
        <v>35</v>
      </c>
      <c r="D56">
        <f t="shared" si="4"/>
        <v>400</v>
      </c>
      <c r="E56">
        <v>1</v>
      </c>
      <c r="G56">
        <f t="shared" si="5"/>
        <v>397.32879699250839</v>
      </c>
      <c r="I56">
        <v>400</v>
      </c>
      <c r="J56">
        <v>240</v>
      </c>
      <c r="K56">
        <v>560</v>
      </c>
    </row>
    <row r="57" spans="1:11" x14ac:dyDescent="0.25">
      <c r="A57">
        <f t="shared" si="3"/>
        <v>9</v>
      </c>
      <c r="B57">
        <f t="shared" si="7"/>
        <v>0.99249038330916561</v>
      </c>
      <c r="C57">
        <v>36</v>
      </c>
      <c r="D57">
        <f t="shared" si="4"/>
        <v>400</v>
      </c>
      <c r="E57">
        <v>1</v>
      </c>
      <c r="G57">
        <f t="shared" si="5"/>
        <v>396.99615332366625</v>
      </c>
      <c r="I57">
        <v>400</v>
      </c>
      <c r="J57">
        <v>240</v>
      </c>
      <c r="K57">
        <v>560</v>
      </c>
    </row>
    <row r="58" spans="1:11" x14ac:dyDescent="0.25">
      <c r="A58">
        <f t="shared" si="3"/>
        <v>9</v>
      </c>
      <c r="B58">
        <f t="shared" si="7"/>
        <v>0.99249038330916561</v>
      </c>
      <c r="C58">
        <v>37</v>
      </c>
      <c r="D58">
        <f t="shared" si="4"/>
        <v>400</v>
      </c>
      <c r="E58">
        <v>1</v>
      </c>
      <c r="G58">
        <f t="shared" si="5"/>
        <v>396.99615332366625</v>
      </c>
      <c r="I58">
        <v>400</v>
      </c>
      <c r="J58">
        <v>240</v>
      </c>
      <c r="K58">
        <v>560</v>
      </c>
    </row>
    <row r="59" spans="1:11" x14ac:dyDescent="0.25">
      <c r="A59">
        <f t="shared" si="3"/>
        <v>9</v>
      </c>
      <c r="B59">
        <f t="shared" si="7"/>
        <v>0.99249038330916561</v>
      </c>
      <c r="C59">
        <v>38</v>
      </c>
      <c r="D59">
        <f t="shared" si="4"/>
        <v>400</v>
      </c>
      <c r="E59">
        <v>1</v>
      </c>
      <c r="G59">
        <f t="shared" si="5"/>
        <v>396.99615332366625</v>
      </c>
      <c r="I59">
        <v>400</v>
      </c>
      <c r="J59">
        <v>240</v>
      </c>
      <c r="K59">
        <v>560</v>
      </c>
    </row>
    <row r="60" spans="1:11" x14ac:dyDescent="0.25">
      <c r="A60">
        <f t="shared" si="3"/>
        <v>9</v>
      </c>
      <c r="B60">
        <f t="shared" si="7"/>
        <v>0.99249038330916561</v>
      </c>
      <c r="C60">
        <v>39</v>
      </c>
      <c r="D60">
        <f t="shared" si="4"/>
        <v>400</v>
      </c>
      <c r="E60">
        <v>1</v>
      </c>
      <c r="G60">
        <f t="shared" si="5"/>
        <v>396.99615332366625</v>
      </c>
      <c r="I60">
        <v>400</v>
      </c>
      <c r="J60">
        <v>240</v>
      </c>
      <c r="K60">
        <v>560</v>
      </c>
    </row>
    <row r="61" spans="1:11" x14ac:dyDescent="0.25">
      <c r="A61">
        <f t="shared" si="3"/>
        <v>10</v>
      </c>
      <c r="B61">
        <f t="shared" si="7"/>
        <v>0.99165947036025914</v>
      </c>
      <c r="C61">
        <v>40</v>
      </c>
      <c r="D61">
        <f t="shared" si="4"/>
        <v>400</v>
      </c>
      <c r="E61">
        <v>2</v>
      </c>
      <c r="G61">
        <f t="shared" si="5"/>
        <v>793.3275762882073</v>
      </c>
      <c r="I61">
        <v>400</v>
      </c>
      <c r="J61">
        <v>240</v>
      </c>
      <c r="K61">
        <v>560</v>
      </c>
    </row>
    <row r="62" spans="1:11" x14ac:dyDescent="0.25">
      <c r="A62">
        <f t="shared" si="3"/>
        <v>10</v>
      </c>
      <c r="B62">
        <f t="shared" si="7"/>
        <v>0.99165947036025914</v>
      </c>
      <c r="C62">
        <v>41</v>
      </c>
      <c r="D62">
        <f t="shared" si="4"/>
        <v>400</v>
      </c>
      <c r="E62">
        <v>2</v>
      </c>
      <c r="G62">
        <f t="shared" si="5"/>
        <v>793.3275762882073</v>
      </c>
      <c r="I62">
        <v>400</v>
      </c>
      <c r="J62">
        <v>240</v>
      </c>
      <c r="K62">
        <v>560</v>
      </c>
    </row>
    <row r="63" spans="1:11" x14ac:dyDescent="0.25">
      <c r="A63">
        <f t="shared" si="3"/>
        <v>10</v>
      </c>
      <c r="B63">
        <f t="shared" si="7"/>
        <v>0.99165947036025914</v>
      </c>
      <c r="C63">
        <v>42</v>
      </c>
      <c r="D63">
        <f t="shared" si="4"/>
        <v>400</v>
      </c>
      <c r="E63">
        <v>2</v>
      </c>
      <c r="G63">
        <f t="shared" si="5"/>
        <v>793.3275762882073</v>
      </c>
      <c r="I63">
        <v>400</v>
      </c>
      <c r="J63">
        <v>240</v>
      </c>
      <c r="K63">
        <v>560</v>
      </c>
    </row>
    <row r="64" spans="1:11" x14ac:dyDescent="0.25">
      <c r="A64">
        <f t="shared" si="3"/>
        <v>10</v>
      </c>
      <c r="B64">
        <f t="shared" si="7"/>
        <v>0.99165947036025914</v>
      </c>
      <c r="C64">
        <v>43</v>
      </c>
      <c r="D64">
        <f t="shared" si="4"/>
        <v>400</v>
      </c>
      <c r="E64">
        <v>2</v>
      </c>
      <c r="G64">
        <f t="shared" si="5"/>
        <v>793.3275762882073</v>
      </c>
      <c r="I64">
        <v>400</v>
      </c>
      <c r="J64">
        <v>240</v>
      </c>
      <c r="K64">
        <v>560</v>
      </c>
    </row>
    <row r="65" spans="1:11" x14ac:dyDescent="0.25">
      <c r="A65">
        <f t="shared" si="3"/>
        <v>11</v>
      </c>
      <c r="B65">
        <f t="shared" si="7"/>
        <v>0.99082925305167358</v>
      </c>
      <c r="C65">
        <v>44</v>
      </c>
      <c r="D65">
        <f t="shared" si="4"/>
        <v>400</v>
      </c>
      <c r="E65">
        <v>2</v>
      </c>
      <c r="G65">
        <f t="shared" si="5"/>
        <v>792.6634024413388</v>
      </c>
      <c r="I65">
        <v>400</v>
      </c>
      <c r="J65">
        <v>240</v>
      </c>
      <c r="K65">
        <v>560</v>
      </c>
    </row>
    <row r="66" spans="1:11" x14ac:dyDescent="0.25">
      <c r="A66">
        <f t="shared" si="3"/>
        <v>11</v>
      </c>
      <c r="B66">
        <f t="shared" si="7"/>
        <v>0.99082925305167358</v>
      </c>
      <c r="C66">
        <v>45</v>
      </c>
      <c r="D66">
        <f t="shared" si="4"/>
        <v>400</v>
      </c>
      <c r="E66">
        <v>2</v>
      </c>
      <c r="G66">
        <f t="shared" si="5"/>
        <v>792.6634024413388</v>
      </c>
      <c r="I66">
        <v>400</v>
      </c>
      <c r="J66">
        <v>240</v>
      </c>
      <c r="K66">
        <v>560</v>
      </c>
    </row>
    <row r="67" spans="1:11" x14ac:dyDescent="0.25">
      <c r="A67">
        <f t="shared" si="3"/>
        <v>11</v>
      </c>
      <c r="B67">
        <f t="shared" si="7"/>
        <v>0.99082925305167358</v>
      </c>
      <c r="C67">
        <v>46</v>
      </c>
      <c r="D67">
        <f t="shared" si="4"/>
        <v>400</v>
      </c>
      <c r="E67">
        <v>1</v>
      </c>
      <c r="G67">
        <f t="shared" si="5"/>
        <v>396.3317012206694</v>
      </c>
      <c r="I67">
        <v>400</v>
      </c>
      <c r="J67">
        <v>240</v>
      </c>
      <c r="K67">
        <v>560</v>
      </c>
    </row>
    <row r="68" spans="1:11" x14ac:dyDescent="0.25">
      <c r="A68">
        <f t="shared" si="3"/>
        <v>11</v>
      </c>
      <c r="B68">
        <f t="shared" si="7"/>
        <v>0.99082925305167358</v>
      </c>
      <c r="C68">
        <v>47</v>
      </c>
      <c r="D68">
        <f t="shared" si="4"/>
        <v>400</v>
      </c>
      <c r="E68">
        <v>0</v>
      </c>
      <c r="G68">
        <f t="shared" si="5"/>
        <v>0</v>
      </c>
      <c r="I68">
        <v>400</v>
      </c>
      <c r="J68">
        <v>240</v>
      </c>
      <c r="K68">
        <v>560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Schedule</vt:lpstr>
      <vt:lpstr>Data</vt:lpstr>
      <vt:lpstr>Objective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Kuipers</dc:creator>
  <cp:lastModifiedBy>Robin Kuipers</cp:lastModifiedBy>
  <dcterms:created xsi:type="dcterms:W3CDTF">2020-06-10T13:54:24Z</dcterms:created>
  <dcterms:modified xsi:type="dcterms:W3CDTF">2020-08-31T11:13:29Z</dcterms:modified>
</cp:coreProperties>
</file>