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verlap\"/>
    </mc:Choice>
  </mc:AlternateContent>
  <xr:revisionPtr revIDLastSave="0" documentId="13_ncr:1_{AE00CF1C-175E-4F64-B81C-06719C7BD55D}" xr6:coauthVersionLast="46" xr6:coauthVersionMax="46" xr10:uidLastSave="{00000000-0000-0000-0000-000000000000}"/>
  <bookViews>
    <workbookView xWindow="28680" yWindow="-120" windowWidth="19440" windowHeight="15000" xr2:uid="{F85780C8-78EB-42E2-BE9E-CEC15D110F12}"/>
  </bookViews>
  <sheets>
    <sheet name="Year" sheetId="1" r:id="rId1"/>
    <sheet name="Mon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F17" i="1"/>
  <c r="E17" i="1" s="1"/>
  <c r="E13" i="1"/>
  <c r="E14" i="1"/>
  <c r="E15" i="1"/>
  <c r="E16" i="1"/>
  <c r="E18" i="1"/>
  <c r="E12" i="1"/>
  <c r="B15" i="1"/>
  <c r="B22" i="1"/>
  <c r="B27" i="1"/>
  <c r="B26" i="1"/>
  <c r="B16" i="1"/>
  <c r="B14" i="1"/>
  <c r="B13" i="1"/>
  <c r="B19" i="1"/>
  <c r="B18" i="1"/>
  <c r="B17" i="1"/>
  <c r="B12" i="1"/>
  <c r="B25" i="1"/>
  <c r="B24" i="1"/>
  <c r="B23" i="1"/>
  <c r="B22" i="2"/>
  <c r="B21" i="2"/>
  <c r="B20" i="2" s="1"/>
  <c r="B18" i="2"/>
  <c r="B17" i="2"/>
  <c r="E17" i="2" s="1"/>
  <c r="D16" i="2"/>
  <c r="B15" i="2"/>
  <c r="B14" i="2"/>
  <c r="B12" i="2"/>
  <c r="B5" i="2"/>
  <c r="D18" i="2" s="1"/>
  <c r="E18" i="2" s="1"/>
  <c r="B21" i="1" l="1"/>
  <c r="B11" i="1"/>
  <c r="E14" i="2"/>
  <c r="B13" i="2"/>
  <c r="D14" i="2"/>
  <c r="D13" i="2"/>
  <c r="B16" i="2"/>
  <c r="E16" i="2" s="1"/>
  <c r="D12" i="2"/>
  <c r="E12" i="2" s="1"/>
  <c r="D15" i="2"/>
  <c r="E15" i="2" s="1"/>
  <c r="E13" i="2" l="1"/>
  <c r="E11" i="2" s="1"/>
  <c r="B11" i="2"/>
  <c r="E11" i="1" l="1"/>
</calcChain>
</file>

<file path=xl/sharedStrings.xml><?xml version="1.0" encoding="utf-8"?>
<sst xmlns="http://schemas.openxmlformats.org/spreadsheetml/2006/main" count="44" uniqueCount="40">
  <si>
    <t>Rows</t>
  </si>
  <si>
    <t>Columns</t>
  </si>
  <si>
    <t>Y</t>
  </si>
  <si>
    <t>V</t>
  </si>
  <si>
    <t>I</t>
  </si>
  <si>
    <t>NonZero</t>
  </si>
  <si>
    <t>Limit</t>
  </si>
  <si>
    <t>Order</t>
  </si>
  <si>
    <t>Resource</t>
  </si>
  <si>
    <t>Duration</t>
  </si>
  <si>
    <t>Finish</t>
  </si>
  <si>
    <t>Fixed</t>
  </si>
  <si>
    <t>s</t>
  </si>
  <si>
    <t>a</t>
  </si>
  <si>
    <t>Iinst</t>
  </si>
  <si>
    <t>Imaint</t>
  </si>
  <si>
    <t>Limit2</t>
  </si>
  <si>
    <t>M</t>
  </si>
  <si>
    <t>S</t>
  </si>
  <si>
    <t>Ip</t>
  </si>
  <si>
    <t>Ir</t>
  </si>
  <si>
    <t>N</t>
  </si>
  <si>
    <t>P</t>
  </si>
  <si>
    <t>R</t>
  </si>
  <si>
    <t>U</t>
  </si>
  <si>
    <t>Capacity</t>
  </si>
  <si>
    <t>Repair</t>
  </si>
  <si>
    <t>gU</t>
  </si>
  <si>
    <t>gL</t>
  </si>
  <si>
    <t>Maintenance 1</t>
  </si>
  <si>
    <t>Maintenance 2</t>
  </si>
  <si>
    <t>Mp</t>
  </si>
  <si>
    <t>Mr</t>
  </si>
  <si>
    <t>Resources P Up</t>
  </si>
  <si>
    <t>Resources P Low</t>
  </si>
  <si>
    <t>Resources R Low</t>
  </si>
  <si>
    <t>Resources R Up</t>
  </si>
  <si>
    <t>Deduction</t>
  </si>
  <si>
    <t>approx based on M and gU</t>
  </si>
  <si>
    <t>approx based on M and 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</si>
</sst>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86FE-FB47-484D-B8DA-5DFCD0818EDC}">
  <dimension ref="A1:J27"/>
  <sheetViews>
    <sheetView tabSelected="1" workbookViewId="0">
      <selection activeCell="E11" sqref="E11"/>
    </sheetView>
  </sheetViews>
  <sheetFormatPr defaultRowHeight="15" x14ac:dyDescent="0.25"/>
  <cols>
    <col min="1" max="1" width="15.7109375" bestFit="1" customWidth="1"/>
    <col min="6" max="6" width="10.140625" bestFit="1" customWidth="1"/>
  </cols>
  <sheetData>
    <row r="1" spans="1:10" x14ac:dyDescent="0.25">
      <c r="A1" t="s">
        <v>2</v>
      </c>
      <c r="B1">
        <v>4</v>
      </c>
      <c r="D1" t="s">
        <v>27</v>
      </c>
      <c r="E1">
        <v>9</v>
      </c>
    </row>
    <row r="2" spans="1:10" x14ac:dyDescent="0.25">
      <c r="A2" t="s">
        <v>17</v>
      </c>
      <c r="B2">
        <v>120</v>
      </c>
      <c r="D2" t="s">
        <v>28</v>
      </c>
      <c r="E2">
        <v>15</v>
      </c>
    </row>
    <row r="3" spans="1:10" x14ac:dyDescent="0.25">
      <c r="A3" t="s">
        <v>18</v>
      </c>
      <c r="B3">
        <v>5</v>
      </c>
    </row>
    <row r="4" spans="1:10" x14ac:dyDescent="0.25">
      <c r="A4" t="s">
        <v>19</v>
      </c>
      <c r="B4">
        <v>12</v>
      </c>
    </row>
    <row r="5" spans="1:10" x14ac:dyDescent="0.25">
      <c r="A5" t="s">
        <v>20</v>
      </c>
      <c r="B5">
        <v>5</v>
      </c>
    </row>
    <row r="11" spans="1:10" x14ac:dyDescent="0.25">
      <c r="A11" s="1" t="s">
        <v>0</v>
      </c>
      <c r="B11">
        <f>SUM(B12:B19)</f>
        <v>23640</v>
      </c>
      <c r="D11" s="1" t="s">
        <v>5</v>
      </c>
      <c r="E11">
        <f>SUM(E12:E19)</f>
        <v>362735</v>
      </c>
      <c r="F11" s="1" t="s">
        <v>37</v>
      </c>
      <c r="G11" s="1"/>
      <c r="J11" s="1"/>
    </row>
    <row r="12" spans="1:10" x14ac:dyDescent="0.25">
      <c r="A12" t="s">
        <v>25</v>
      </c>
      <c r="B12">
        <f>B3*B2*B1</f>
        <v>2400</v>
      </c>
      <c r="D12">
        <v>9.5</v>
      </c>
      <c r="E12">
        <f>B12*D12-F12</f>
        <v>22800</v>
      </c>
      <c r="F12">
        <v>0</v>
      </c>
    </row>
    <row r="13" spans="1:10" x14ac:dyDescent="0.25">
      <c r="A13" t="s">
        <v>33</v>
      </c>
      <c r="B13">
        <f>B2*B1</f>
        <v>480</v>
      </c>
      <c r="D13">
        <v>2</v>
      </c>
      <c r="E13">
        <f t="shared" ref="E13:E19" si="0">B13*D13-F13</f>
        <v>960</v>
      </c>
      <c r="F13">
        <v>0</v>
      </c>
    </row>
    <row r="14" spans="1:10" x14ac:dyDescent="0.25">
      <c r="A14" t="s">
        <v>34</v>
      </c>
      <c r="B14">
        <f>B2*B1</f>
        <v>480</v>
      </c>
      <c r="D14">
        <v>7</v>
      </c>
      <c r="E14">
        <f t="shared" si="0"/>
        <v>3360</v>
      </c>
      <c r="F14">
        <v>0</v>
      </c>
    </row>
    <row r="15" spans="1:10" x14ac:dyDescent="0.25">
      <c r="A15" t="s">
        <v>36</v>
      </c>
      <c r="B15">
        <f>B1*B2*B5</f>
        <v>2400</v>
      </c>
      <c r="D15">
        <v>2</v>
      </c>
      <c r="E15">
        <f t="shared" si="0"/>
        <v>4800</v>
      </c>
      <c r="F15">
        <v>0</v>
      </c>
    </row>
    <row r="16" spans="1:10" x14ac:dyDescent="0.25">
      <c r="A16" t="s">
        <v>35</v>
      </c>
      <c r="B16">
        <f>B1*B2*B3*B5</f>
        <v>12000</v>
      </c>
      <c r="D16">
        <v>1.5</v>
      </c>
      <c r="E16">
        <f t="shared" si="0"/>
        <v>18000</v>
      </c>
      <c r="F16">
        <v>0</v>
      </c>
    </row>
    <row r="17" spans="1:7" x14ac:dyDescent="0.25">
      <c r="A17" t="s">
        <v>26</v>
      </c>
      <c r="B17">
        <f>B3*B2*B5</f>
        <v>3000</v>
      </c>
      <c r="D17">
        <v>3</v>
      </c>
      <c r="E17">
        <f t="shared" si="0"/>
        <v>8975</v>
      </c>
      <c r="F17">
        <f>B3*B5</f>
        <v>25</v>
      </c>
    </row>
    <row r="18" spans="1:7" x14ac:dyDescent="0.25">
      <c r="A18" t="s">
        <v>29</v>
      </c>
      <c r="B18">
        <f>B4*B2</f>
        <v>1440</v>
      </c>
      <c r="D18">
        <v>105.5</v>
      </c>
      <c r="E18">
        <f t="shared" si="0"/>
        <v>151920</v>
      </c>
      <c r="F18">
        <v>0</v>
      </c>
      <c r="G18" t="s">
        <v>38</v>
      </c>
    </row>
    <row r="19" spans="1:7" x14ac:dyDescent="0.25">
      <c r="A19" t="s">
        <v>30</v>
      </c>
      <c r="B19">
        <f>B4*B2</f>
        <v>1440</v>
      </c>
      <c r="D19">
        <f>D18</f>
        <v>105.5</v>
      </c>
      <c r="E19">
        <f t="shared" si="0"/>
        <v>151920</v>
      </c>
      <c r="F19">
        <v>0</v>
      </c>
      <c r="G19" t="s">
        <v>39</v>
      </c>
    </row>
    <row r="21" spans="1:7" x14ac:dyDescent="0.25">
      <c r="A21" s="1" t="s">
        <v>1</v>
      </c>
      <c r="B21">
        <f>SUM(B22:B27)</f>
        <v>10800</v>
      </c>
    </row>
    <row r="22" spans="1:7" x14ac:dyDescent="0.25">
      <c r="A22" t="s">
        <v>21</v>
      </c>
      <c r="B22">
        <f>B1*B2</f>
        <v>480</v>
      </c>
    </row>
    <row r="23" spans="1:7" x14ac:dyDescent="0.25">
      <c r="A23" t="s">
        <v>22</v>
      </c>
      <c r="B23">
        <f>B2*B4</f>
        <v>1440</v>
      </c>
    </row>
    <row r="24" spans="1:7" x14ac:dyDescent="0.25">
      <c r="A24" t="s">
        <v>23</v>
      </c>
      <c r="B24">
        <f>B2*B5*B3</f>
        <v>3000</v>
      </c>
    </row>
    <row r="25" spans="1:7" x14ac:dyDescent="0.25">
      <c r="A25" t="s">
        <v>24</v>
      </c>
      <c r="B25">
        <f>B2*B5*B3</f>
        <v>3000</v>
      </c>
    </row>
    <row r="26" spans="1:7" x14ac:dyDescent="0.25">
      <c r="A26" t="s">
        <v>31</v>
      </c>
      <c r="B26">
        <f>B1*B2</f>
        <v>480</v>
      </c>
    </row>
    <row r="27" spans="1:7" x14ac:dyDescent="0.25">
      <c r="A27" t="s">
        <v>32</v>
      </c>
      <c r="B27">
        <f>B1*B2*B5</f>
        <v>2400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00E3-0A21-44CF-B2D1-DEA4D22F55C5}">
  <dimension ref="A1:J22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2</v>
      </c>
      <c r="B1">
        <v>1</v>
      </c>
    </row>
    <row r="2" spans="1:10" x14ac:dyDescent="0.25">
      <c r="A2" t="s">
        <v>3</v>
      </c>
      <c r="B2">
        <v>1</v>
      </c>
    </row>
    <row r="3" spans="1:10" x14ac:dyDescent="0.25">
      <c r="A3" t="s">
        <v>15</v>
      </c>
      <c r="B3">
        <v>20</v>
      </c>
    </row>
    <row r="4" spans="1:10" x14ac:dyDescent="0.25">
      <c r="A4" t="s">
        <v>14</v>
      </c>
      <c r="B4">
        <v>0</v>
      </c>
    </row>
    <row r="5" spans="1:10" x14ac:dyDescent="0.25">
      <c r="A5" t="s">
        <v>4</v>
      </c>
      <c r="B5">
        <f>B3+B4</f>
        <v>20</v>
      </c>
    </row>
    <row r="11" spans="1:10" x14ac:dyDescent="0.25">
      <c r="A11" s="1" t="s">
        <v>0</v>
      </c>
      <c r="B11">
        <f>SUM(B12:B18)</f>
        <v>7319</v>
      </c>
      <c r="D11" s="1" t="s">
        <v>5</v>
      </c>
      <c r="E11">
        <f>SUM(E12:E18)</f>
        <v>30860</v>
      </c>
      <c r="G11" s="1"/>
      <c r="J11" s="1"/>
    </row>
    <row r="12" spans="1:10" x14ac:dyDescent="0.25">
      <c r="A12" t="s">
        <v>6</v>
      </c>
      <c r="B12">
        <f>B2*B3</f>
        <v>20</v>
      </c>
      <c r="D12">
        <f>B5</f>
        <v>20</v>
      </c>
      <c r="E12">
        <f>B12*D12</f>
        <v>400</v>
      </c>
    </row>
    <row r="13" spans="1:10" x14ac:dyDescent="0.25">
      <c r="A13" t="s">
        <v>16</v>
      </c>
      <c r="B13">
        <f>B2*B5</f>
        <v>20</v>
      </c>
      <c r="D13">
        <f>B5</f>
        <v>20</v>
      </c>
      <c r="E13">
        <f t="shared" ref="E13:E18" si="0">B13*D13</f>
        <v>400</v>
      </c>
    </row>
    <row r="14" spans="1:10" x14ac:dyDescent="0.25">
      <c r="A14" t="s">
        <v>7</v>
      </c>
      <c r="B14">
        <f>B2*(B3-1)</f>
        <v>19</v>
      </c>
      <c r="D14">
        <f>2*B5</f>
        <v>40</v>
      </c>
      <c r="E14">
        <f t="shared" si="0"/>
        <v>760</v>
      </c>
    </row>
    <row r="15" spans="1:10" x14ac:dyDescent="0.25">
      <c r="A15" t="s">
        <v>8</v>
      </c>
      <c r="B15">
        <f>B1*B3</f>
        <v>20</v>
      </c>
      <c r="D15">
        <f>B2/B1 * B5</f>
        <v>20</v>
      </c>
      <c r="E15">
        <f t="shared" si="0"/>
        <v>400</v>
      </c>
    </row>
    <row r="16" spans="1:10" x14ac:dyDescent="0.25">
      <c r="A16" t="s">
        <v>9</v>
      </c>
      <c r="B16">
        <f>B2*B5*(B5-1)*(B5-1)</f>
        <v>7220</v>
      </c>
      <c r="D16">
        <f>4</f>
        <v>4</v>
      </c>
      <c r="E16">
        <f t="shared" si="0"/>
        <v>28880</v>
      </c>
    </row>
    <row r="17" spans="1:7" x14ac:dyDescent="0.25">
      <c r="A17" t="s">
        <v>10</v>
      </c>
      <c r="B17">
        <f>B3</f>
        <v>20</v>
      </c>
      <c r="D17">
        <v>1</v>
      </c>
      <c r="E17">
        <f t="shared" si="0"/>
        <v>20</v>
      </c>
      <c r="G17" s="2"/>
    </row>
    <row r="18" spans="1:7" x14ac:dyDescent="0.25">
      <c r="A18" s="2" t="s">
        <v>11</v>
      </c>
      <c r="B18">
        <f>B4*B2</f>
        <v>0</v>
      </c>
      <c r="D18">
        <f>B5</f>
        <v>20</v>
      </c>
      <c r="E18">
        <f t="shared" si="0"/>
        <v>0</v>
      </c>
    </row>
    <row r="19" spans="1:7" x14ac:dyDescent="0.25">
      <c r="G19" s="1"/>
    </row>
    <row r="20" spans="1:7" x14ac:dyDescent="0.25">
      <c r="A20" s="1" t="s">
        <v>1</v>
      </c>
      <c r="B20">
        <f>B21+B22</f>
        <v>420</v>
      </c>
    </row>
    <row r="21" spans="1:7" x14ac:dyDescent="0.25">
      <c r="A21" t="s">
        <v>12</v>
      </c>
      <c r="B21">
        <f>B3</f>
        <v>20</v>
      </c>
    </row>
    <row r="22" spans="1:7" x14ac:dyDescent="0.25">
      <c r="A22" t="s">
        <v>13</v>
      </c>
      <c r="B22">
        <f>B2*B3*B3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2020-06-10T13:52:56Z</dcterms:created>
  <dcterms:modified xsi:type="dcterms:W3CDTF">2021-05-13T11:44:47Z</dcterms:modified>
</cp:coreProperties>
</file>