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Output Files\"/>
    </mc:Choice>
  </mc:AlternateContent>
  <xr:revisionPtr revIDLastSave="0" documentId="13_ncr:1_{4CB65D57-0C96-4CEB-B510-400B452C5B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_Bi_Ba_36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B32" i="2"/>
  <c r="B4" i="2" s="1"/>
  <c r="B30" i="2"/>
  <c r="B5" i="2" s="1"/>
  <c r="B29" i="2"/>
  <c r="B3" i="2" s="1"/>
  <c r="B19" i="2"/>
  <c r="B16" i="2"/>
  <c r="B14" i="2"/>
  <c r="B13" i="2"/>
  <c r="M143" i="3"/>
  <c r="M175" i="3"/>
  <c r="G3" i="3"/>
  <c r="H3" i="3"/>
  <c r="I3" i="3"/>
  <c r="G4" i="3"/>
  <c r="H4" i="3"/>
  <c r="I4" i="3"/>
  <c r="G5" i="3"/>
  <c r="H5" i="3"/>
  <c r="I5" i="3"/>
  <c r="G6" i="3"/>
  <c r="H6" i="3"/>
  <c r="I6" i="3"/>
  <c r="J6" i="3" s="1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J12" i="3" s="1"/>
  <c r="I12" i="3"/>
  <c r="G13" i="3"/>
  <c r="H13" i="3"/>
  <c r="I13" i="3"/>
  <c r="G14" i="3"/>
  <c r="H14" i="3"/>
  <c r="I14" i="3"/>
  <c r="J14" i="3" s="1"/>
  <c r="G15" i="3"/>
  <c r="H15" i="3"/>
  <c r="I15" i="3"/>
  <c r="G16" i="3"/>
  <c r="H16" i="3"/>
  <c r="I16" i="3"/>
  <c r="G17" i="3"/>
  <c r="H17" i="3"/>
  <c r="I17" i="3"/>
  <c r="J17" i="3" s="1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J26" i="3" s="1"/>
  <c r="G27" i="3"/>
  <c r="H27" i="3"/>
  <c r="I27" i="3"/>
  <c r="G28" i="3"/>
  <c r="H28" i="3"/>
  <c r="I28" i="3"/>
  <c r="G29" i="3"/>
  <c r="H29" i="3"/>
  <c r="I29" i="3"/>
  <c r="G30" i="3"/>
  <c r="H30" i="3"/>
  <c r="I30" i="3"/>
  <c r="J30" i="3" s="1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J35" i="3" s="1"/>
  <c r="H35" i="3"/>
  <c r="I35" i="3"/>
  <c r="G36" i="3"/>
  <c r="H36" i="3"/>
  <c r="I36" i="3"/>
  <c r="G37" i="3"/>
  <c r="H37" i="3"/>
  <c r="I37" i="3"/>
  <c r="G38" i="3"/>
  <c r="H38" i="3"/>
  <c r="I38" i="3"/>
  <c r="J38" i="3" s="1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J51" i="3" s="1"/>
  <c r="H51" i="3"/>
  <c r="I51" i="3"/>
  <c r="G52" i="3"/>
  <c r="H52" i="3"/>
  <c r="I52" i="3"/>
  <c r="G53" i="3"/>
  <c r="H53" i="3"/>
  <c r="I53" i="3"/>
  <c r="G54" i="3"/>
  <c r="H54" i="3"/>
  <c r="I54" i="3"/>
  <c r="J54" i="3" s="1"/>
  <c r="G55" i="3"/>
  <c r="H55" i="3"/>
  <c r="I55" i="3"/>
  <c r="G56" i="3"/>
  <c r="H56" i="3"/>
  <c r="I56" i="3"/>
  <c r="G57" i="3"/>
  <c r="H57" i="3"/>
  <c r="I57" i="3"/>
  <c r="G58" i="3"/>
  <c r="H58" i="3"/>
  <c r="I58" i="3"/>
  <c r="J58" i="3" s="1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J63" i="3" s="1"/>
  <c r="H63" i="3"/>
  <c r="I63" i="3"/>
  <c r="G64" i="3"/>
  <c r="H64" i="3"/>
  <c r="I64" i="3"/>
  <c r="G65" i="3"/>
  <c r="H65" i="3"/>
  <c r="I65" i="3"/>
  <c r="G66" i="3"/>
  <c r="H66" i="3"/>
  <c r="I66" i="3"/>
  <c r="J66" i="3" s="1"/>
  <c r="G67" i="3"/>
  <c r="H67" i="3"/>
  <c r="I67" i="3"/>
  <c r="G68" i="3"/>
  <c r="H68" i="3"/>
  <c r="I68" i="3"/>
  <c r="G69" i="3"/>
  <c r="H69" i="3"/>
  <c r="I69" i="3"/>
  <c r="G70" i="3"/>
  <c r="H70" i="3"/>
  <c r="I70" i="3"/>
  <c r="J70" i="3" s="1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J76" i="3" s="1"/>
  <c r="I76" i="3"/>
  <c r="G77" i="3"/>
  <c r="H77" i="3"/>
  <c r="I77" i="3"/>
  <c r="G78" i="3"/>
  <c r="H78" i="3"/>
  <c r="I78" i="3"/>
  <c r="J78" i="3" s="1"/>
  <c r="G79" i="3"/>
  <c r="H79" i="3"/>
  <c r="I79" i="3"/>
  <c r="G80" i="3"/>
  <c r="H80" i="3"/>
  <c r="J80" i="3" s="1"/>
  <c r="I80" i="3"/>
  <c r="G81" i="3"/>
  <c r="H81" i="3"/>
  <c r="I81" i="3"/>
  <c r="G82" i="3"/>
  <c r="H82" i="3"/>
  <c r="I82" i="3"/>
  <c r="J82" i="3" s="1"/>
  <c r="G83" i="3"/>
  <c r="H83" i="3"/>
  <c r="I83" i="3"/>
  <c r="G84" i="3"/>
  <c r="H84" i="3"/>
  <c r="I84" i="3"/>
  <c r="G85" i="3"/>
  <c r="H85" i="3"/>
  <c r="I85" i="3"/>
  <c r="J85" i="3" s="1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J90" i="3" s="1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J106" i="3" s="1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J115" i="3" s="1"/>
  <c r="H115" i="3"/>
  <c r="I115" i="3"/>
  <c r="G116" i="3"/>
  <c r="H116" i="3"/>
  <c r="I116" i="3"/>
  <c r="G117" i="3"/>
  <c r="H117" i="3"/>
  <c r="I117" i="3"/>
  <c r="G118" i="3"/>
  <c r="H118" i="3"/>
  <c r="I118" i="3"/>
  <c r="J118" i="3" s="1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J126" i="3" s="1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J162" i="3" s="1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J170" i="3" s="1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I2" i="3"/>
  <c r="H2" i="3"/>
  <c r="G2" i="3"/>
  <c r="D10" i="3"/>
  <c r="O10" i="3" s="1"/>
  <c r="D26" i="3"/>
  <c r="O26" i="3" s="1"/>
  <c r="D42" i="3"/>
  <c r="O42" i="3" s="1"/>
  <c r="D58" i="3"/>
  <c r="D74" i="3"/>
  <c r="O74" i="3" s="1"/>
  <c r="D90" i="3"/>
  <c r="O90" i="3" s="1"/>
  <c r="D106" i="3"/>
  <c r="O106" i="3" s="1"/>
  <c r="D130" i="3"/>
  <c r="D138" i="3"/>
  <c r="O138" i="3" s="1"/>
  <c r="D146" i="3"/>
  <c r="D154" i="3"/>
  <c r="O154" i="3" s="1"/>
  <c r="D162" i="3"/>
  <c r="D170" i="3"/>
  <c r="O170" i="3" s="1"/>
  <c r="D178" i="3"/>
  <c r="C3" i="3"/>
  <c r="N3" i="3" s="1"/>
  <c r="C7" i="3"/>
  <c r="N7" i="3" s="1"/>
  <c r="C11" i="3"/>
  <c r="N11" i="3" s="1"/>
  <c r="C15" i="3"/>
  <c r="N15" i="3" s="1"/>
  <c r="C19" i="3"/>
  <c r="N19" i="3" s="1"/>
  <c r="C23" i="3"/>
  <c r="N23" i="3" s="1"/>
  <c r="C27" i="3"/>
  <c r="N27" i="3" s="1"/>
  <c r="C31" i="3"/>
  <c r="N31" i="3" s="1"/>
  <c r="C35" i="3"/>
  <c r="N35" i="3" s="1"/>
  <c r="C39" i="3"/>
  <c r="N39" i="3" s="1"/>
  <c r="C43" i="3"/>
  <c r="N43" i="3" s="1"/>
  <c r="C47" i="3"/>
  <c r="N47" i="3" s="1"/>
  <c r="C51" i="3"/>
  <c r="N51" i="3" s="1"/>
  <c r="C55" i="3"/>
  <c r="N55" i="3" s="1"/>
  <c r="C59" i="3"/>
  <c r="N59" i="3" s="1"/>
  <c r="C63" i="3"/>
  <c r="N63" i="3" s="1"/>
  <c r="C67" i="3"/>
  <c r="N67" i="3" s="1"/>
  <c r="C71" i="3"/>
  <c r="N71" i="3" s="1"/>
  <c r="C75" i="3"/>
  <c r="N75" i="3" s="1"/>
  <c r="C79" i="3"/>
  <c r="N79" i="3" s="1"/>
  <c r="C83" i="3"/>
  <c r="N83" i="3" s="1"/>
  <c r="C87" i="3"/>
  <c r="N87" i="3" s="1"/>
  <c r="C91" i="3"/>
  <c r="N91" i="3" s="1"/>
  <c r="C95" i="3"/>
  <c r="N95" i="3" s="1"/>
  <c r="C99" i="3"/>
  <c r="N99" i="3" s="1"/>
  <c r="C103" i="3"/>
  <c r="N103" i="3" s="1"/>
  <c r="C107" i="3"/>
  <c r="N107" i="3" s="1"/>
  <c r="C110" i="3"/>
  <c r="N110" i="3" s="1"/>
  <c r="B116" i="3"/>
  <c r="M116" i="3" s="1"/>
  <c r="C118" i="3"/>
  <c r="N118" i="3" s="1"/>
  <c r="B124" i="3"/>
  <c r="M124" i="3" s="1"/>
  <c r="C126" i="3"/>
  <c r="N126" i="3" s="1"/>
  <c r="B132" i="3"/>
  <c r="M132" i="3" s="1"/>
  <c r="C134" i="3"/>
  <c r="N134" i="3" s="1"/>
  <c r="B140" i="3"/>
  <c r="M140" i="3" s="1"/>
  <c r="C142" i="3"/>
  <c r="N142" i="3" s="1"/>
  <c r="B148" i="3"/>
  <c r="M148" i="3" s="1"/>
  <c r="C150" i="3"/>
  <c r="N150" i="3" s="1"/>
  <c r="B156" i="3"/>
  <c r="M156" i="3" s="1"/>
  <c r="C158" i="3"/>
  <c r="N158" i="3" s="1"/>
  <c r="B164" i="3"/>
  <c r="M164" i="3" s="1"/>
  <c r="C166" i="3"/>
  <c r="N166" i="3" s="1"/>
  <c r="B172" i="3"/>
  <c r="M172" i="3" s="1"/>
  <c r="C174" i="3"/>
  <c r="N174" i="3" s="1"/>
  <c r="B180" i="3"/>
  <c r="M180" i="3" s="1"/>
  <c r="J3" i="3"/>
  <c r="J11" i="3"/>
  <c r="J19" i="3"/>
  <c r="J23" i="3"/>
  <c r="J43" i="3"/>
  <c r="J46" i="3"/>
  <c r="J64" i="3"/>
  <c r="J73" i="3"/>
  <c r="J75" i="3"/>
  <c r="J87" i="3"/>
  <c r="J95" i="3"/>
  <c r="J98" i="3"/>
  <c r="J103" i="3"/>
  <c r="J111" i="3"/>
  <c r="J113" i="3"/>
  <c r="J116" i="3"/>
  <c r="J121" i="3"/>
  <c r="J123" i="3"/>
  <c r="J131" i="3"/>
  <c r="J134" i="3"/>
  <c r="J139" i="3"/>
  <c r="J142" i="3"/>
  <c r="J146" i="3"/>
  <c r="J149" i="3"/>
  <c r="J151" i="3"/>
  <c r="J154" i="3"/>
  <c r="J157" i="3"/>
  <c r="J159" i="3"/>
  <c r="J161" i="3"/>
  <c r="J164" i="3"/>
  <c r="J167" i="3"/>
  <c r="J169" i="3"/>
  <c r="J172" i="3"/>
  <c r="J175" i="3"/>
  <c r="J179" i="3"/>
  <c r="J180" i="3"/>
  <c r="J2" i="3"/>
  <c r="A3" i="3"/>
  <c r="B3" i="3" s="1"/>
  <c r="M3" i="3" s="1"/>
  <c r="A4" i="3"/>
  <c r="A5" i="3"/>
  <c r="C5" i="3" s="1"/>
  <c r="N5" i="3" s="1"/>
  <c r="A6" i="3"/>
  <c r="B6" i="3" s="1"/>
  <c r="M6" i="3" s="1"/>
  <c r="A7" i="3"/>
  <c r="A8" i="3"/>
  <c r="A9" i="3"/>
  <c r="A10" i="3"/>
  <c r="C10" i="3" s="1"/>
  <c r="N10" i="3" s="1"/>
  <c r="A11" i="3"/>
  <c r="B11" i="3" s="1"/>
  <c r="M11" i="3" s="1"/>
  <c r="A12" i="3"/>
  <c r="A13" i="3"/>
  <c r="C13" i="3" s="1"/>
  <c r="N13" i="3" s="1"/>
  <c r="A14" i="3"/>
  <c r="B14" i="3" s="1"/>
  <c r="M14" i="3" s="1"/>
  <c r="A15" i="3"/>
  <c r="A16" i="3"/>
  <c r="A17" i="3"/>
  <c r="A18" i="3"/>
  <c r="C18" i="3" s="1"/>
  <c r="N18" i="3" s="1"/>
  <c r="A19" i="3"/>
  <c r="B19" i="3" s="1"/>
  <c r="M19" i="3" s="1"/>
  <c r="A20" i="3"/>
  <c r="A21" i="3"/>
  <c r="C21" i="3" s="1"/>
  <c r="N21" i="3" s="1"/>
  <c r="A22" i="3"/>
  <c r="B22" i="3" s="1"/>
  <c r="A23" i="3"/>
  <c r="A24" i="3"/>
  <c r="A25" i="3"/>
  <c r="A26" i="3"/>
  <c r="C26" i="3" s="1"/>
  <c r="N26" i="3" s="1"/>
  <c r="A27" i="3"/>
  <c r="B27" i="3" s="1"/>
  <c r="M27" i="3" s="1"/>
  <c r="A28" i="3"/>
  <c r="A29" i="3"/>
  <c r="C29" i="3" s="1"/>
  <c r="N29" i="3" s="1"/>
  <c r="A30" i="3"/>
  <c r="B30" i="3" s="1"/>
  <c r="M30" i="3" s="1"/>
  <c r="A31" i="3"/>
  <c r="A32" i="3"/>
  <c r="A33" i="3"/>
  <c r="A34" i="3"/>
  <c r="C34" i="3" s="1"/>
  <c r="N34" i="3" s="1"/>
  <c r="A35" i="3"/>
  <c r="B35" i="3" s="1"/>
  <c r="M35" i="3" s="1"/>
  <c r="A36" i="3"/>
  <c r="A37" i="3"/>
  <c r="C37" i="3" s="1"/>
  <c r="N37" i="3" s="1"/>
  <c r="A38" i="3"/>
  <c r="B38" i="3" s="1"/>
  <c r="M38" i="3" s="1"/>
  <c r="A39" i="3"/>
  <c r="A40" i="3"/>
  <c r="A41" i="3"/>
  <c r="A42" i="3"/>
  <c r="C42" i="3" s="1"/>
  <c r="N42" i="3" s="1"/>
  <c r="A43" i="3"/>
  <c r="B43" i="3" s="1"/>
  <c r="M43" i="3" s="1"/>
  <c r="A44" i="3"/>
  <c r="A45" i="3"/>
  <c r="C45" i="3" s="1"/>
  <c r="N45" i="3" s="1"/>
  <c r="A46" i="3"/>
  <c r="B46" i="3" s="1"/>
  <c r="M46" i="3" s="1"/>
  <c r="A47" i="3"/>
  <c r="A48" i="3"/>
  <c r="A49" i="3"/>
  <c r="A50" i="3"/>
  <c r="C50" i="3" s="1"/>
  <c r="N50" i="3" s="1"/>
  <c r="A51" i="3"/>
  <c r="B51" i="3" s="1"/>
  <c r="M51" i="3" s="1"/>
  <c r="A52" i="3"/>
  <c r="A53" i="3"/>
  <c r="C53" i="3" s="1"/>
  <c r="N53" i="3" s="1"/>
  <c r="A54" i="3"/>
  <c r="B54" i="3" s="1"/>
  <c r="M54" i="3" s="1"/>
  <c r="A55" i="3"/>
  <c r="A56" i="3"/>
  <c r="A57" i="3"/>
  <c r="A58" i="3"/>
  <c r="C58" i="3" s="1"/>
  <c r="N58" i="3" s="1"/>
  <c r="A59" i="3"/>
  <c r="B59" i="3" s="1"/>
  <c r="M59" i="3" s="1"/>
  <c r="A60" i="3"/>
  <c r="A61" i="3"/>
  <c r="C61" i="3" s="1"/>
  <c r="N61" i="3" s="1"/>
  <c r="A62" i="3"/>
  <c r="B62" i="3" s="1"/>
  <c r="M62" i="3" s="1"/>
  <c r="A63" i="3"/>
  <c r="A64" i="3"/>
  <c r="A65" i="3"/>
  <c r="A66" i="3"/>
  <c r="C66" i="3" s="1"/>
  <c r="N66" i="3" s="1"/>
  <c r="A67" i="3"/>
  <c r="B67" i="3" s="1"/>
  <c r="M67" i="3" s="1"/>
  <c r="A68" i="3"/>
  <c r="A69" i="3"/>
  <c r="C69" i="3" s="1"/>
  <c r="N69" i="3" s="1"/>
  <c r="A70" i="3"/>
  <c r="B70" i="3" s="1"/>
  <c r="A71" i="3"/>
  <c r="A72" i="3"/>
  <c r="A73" i="3"/>
  <c r="A74" i="3"/>
  <c r="C74" i="3" s="1"/>
  <c r="N74" i="3" s="1"/>
  <c r="A75" i="3"/>
  <c r="B75" i="3" s="1"/>
  <c r="M75" i="3" s="1"/>
  <c r="A76" i="3"/>
  <c r="A77" i="3"/>
  <c r="C77" i="3" s="1"/>
  <c r="N77" i="3" s="1"/>
  <c r="A78" i="3"/>
  <c r="B78" i="3" s="1"/>
  <c r="M78" i="3" s="1"/>
  <c r="A79" i="3"/>
  <c r="A80" i="3"/>
  <c r="A81" i="3"/>
  <c r="A82" i="3"/>
  <c r="C82" i="3" s="1"/>
  <c r="N82" i="3" s="1"/>
  <c r="A83" i="3"/>
  <c r="B83" i="3" s="1"/>
  <c r="M83" i="3" s="1"/>
  <c r="A84" i="3"/>
  <c r="A85" i="3"/>
  <c r="C85" i="3" s="1"/>
  <c r="N85" i="3" s="1"/>
  <c r="A86" i="3"/>
  <c r="B86" i="3" s="1"/>
  <c r="M86" i="3" s="1"/>
  <c r="A87" i="3"/>
  <c r="A88" i="3"/>
  <c r="A89" i="3"/>
  <c r="A90" i="3"/>
  <c r="C90" i="3" s="1"/>
  <c r="N90" i="3" s="1"/>
  <c r="A91" i="3"/>
  <c r="B91" i="3" s="1"/>
  <c r="A92" i="3"/>
  <c r="A93" i="3"/>
  <c r="C93" i="3" s="1"/>
  <c r="N93" i="3" s="1"/>
  <c r="A94" i="3"/>
  <c r="B94" i="3" s="1"/>
  <c r="M94" i="3" s="1"/>
  <c r="A95" i="3"/>
  <c r="A96" i="3"/>
  <c r="A97" i="3"/>
  <c r="A98" i="3"/>
  <c r="C98" i="3" s="1"/>
  <c r="N98" i="3" s="1"/>
  <c r="A99" i="3"/>
  <c r="B99" i="3" s="1"/>
  <c r="M99" i="3" s="1"/>
  <c r="A100" i="3"/>
  <c r="A101" i="3"/>
  <c r="C101" i="3" s="1"/>
  <c r="N101" i="3" s="1"/>
  <c r="A102" i="3"/>
  <c r="B102" i="3" s="1"/>
  <c r="M102" i="3" s="1"/>
  <c r="A103" i="3"/>
  <c r="A104" i="3"/>
  <c r="A105" i="3"/>
  <c r="A106" i="3"/>
  <c r="C106" i="3" s="1"/>
  <c r="N106" i="3" s="1"/>
  <c r="A107" i="3"/>
  <c r="B107" i="3" s="1"/>
  <c r="A108" i="3"/>
  <c r="A109" i="3"/>
  <c r="C109" i="3" s="1"/>
  <c r="N109" i="3" s="1"/>
  <c r="A110" i="3"/>
  <c r="D110" i="3" s="1"/>
  <c r="O110" i="3" s="1"/>
  <c r="A111" i="3"/>
  <c r="A112" i="3"/>
  <c r="D112" i="3" s="1"/>
  <c r="O112" i="3" s="1"/>
  <c r="A113" i="3"/>
  <c r="A114" i="3"/>
  <c r="B114" i="3" s="1"/>
  <c r="M114" i="3" s="1"/>
  <c r="A115" i="3"/>
  <c r="B115" i="3" s="1"/>
  <c r="M115" i="3" s="1"/>
  <c r="A116" i="3"/>
  <c r="D116" i="3" s="1"/>
  <c r="O116" i="3" s="1"/>
  <c r="A117" i="3"/>
  <c r="C117" i="3" s="1"/>
  <c r="N117" i="3" s="1"/>
  <c r="A118" i="3"/>
  <c r="D118" i="3" s="1"/>
  <c r="O118" i="3" s="1"/>
  <c r="A119" i="3"/>
  <c r="A120" i="3"/>
  <c r="D120" i="3" s="1"/>
  <c r="O120" i="3" s="1"/>
  <c r="A121" i="3"/>
  <c r="B121" i="3" s="1"/>
  <c r="M121" i="3" s="1"/>
  <c r="A122" i="3"/>
  <c r="D122" i="3" s="1"/>
  <c r="O122" i="3" s="1"/>
  <c r="A123" i="3"/>
  <c r="C123" i="3" s="1"/>
  <c r="N123" i="3" s="1"/>
  <c r="A124" i="3"/>
  <c r="D124" i="3" s="1"/>
  <c r="O124" i="3" s="1"/>
  <c r="A125" i="3"/>
  <c r="C125" i="3" s="1"/>
  <c r="N125" i="3" s="1"/>
  <c r="A126" i="3"/>
  <c r="D126" i="3" s="1"/>
  <c r="O126" i="3" s="1"/>
  <c r="A127" i="3"/>
  <c r="B127" i="3" s="1"/>
  <c r="M127" i="3" s="1"/>
  <c r="A128" i="3"/>
  <c r="D128" i="3" s="1"/>
  <c r="O128" i="3" s="1"/>
  <c r="A129" i="3"/>
  <c r="A130" i="3"/>
  <c r="B130" i="3" s="1"/>
  <c r="M130" i="3" s="1"/>
  <c r="A131" i="3"/>
  <c r="B131" i="3" s="1"/>
  <c r="M131" i="3" s="1"/>
  <c r="A132" i="3"/>
  <c r="D132" i="3" s="1"/>
  <c r="O132" i="3" s="1"/>
  <c r="A133" i="3"/>
  <c r="C133" i="3" s="1"/>
  <c r="N133" i="3" s="1"/>
  <c r="A134" i="3"/>
  <c r="D134" i="3" s="1"/>
  <c r="O134" i="3" s="1"/>
  <c r="A135" i="3"/>
  <c r="B135" i="3" s="1"/>
  <c r="M135" i="3" s="1"/>
  <c r="A136" i="3"/>
  <c r="D136" i="3" s="1"/>
  <c r="O136" i="3" s="1"/>
  <c r="A137" i="3"/>
  <c r="A138" i="3"/>
  <c r="B138" i="3" s="1"/>
  <c r="M138" i="3" s="1"/>
  <c r="A139" i="3"/>
  <c r="B139" i="3" s="1"/>
  <c r="M139" i="3" s="1"/>
  <c r="A140" i="3"/>
  <c r="D140" i="3" s="1"/>
  <c r="O140" i="3" s="1"/>
  <c r="A141" i="3"/>
  <c r="C141" i="3" s="1"/>
  <c r="N141" i="3" s="1"/>
  <c r="A142" i="3"/>
  <c r="D142" i="3" s="1"/>
  <c r="O142" i="3" s="1"/>
  <c r="A143" i="3"/>
  <c r="B143" i="3" s="1"/>
  <c r="A144" i="3"/>
  <c r="D144" i="3" s="1"/>
  <c r="O144" i="3" s="1"/>
  <c r="A145" i="3"/>
  <c r="A146" i="3"/>
  <c r="B146" i="3" s="1"/>
  <c r="M146" i="3" s="1"/>
  <c r="A147" i="3"/>
  <c r="B147" i="3" s="1"/>
  <c r="M147" i="3" s="1"/>
  <c r="A148" i="3"/>
  <c r="D148" i="3" s="1"/>
  <c r="O148" i="3" s="1"/>
  <c r="A149" i="3"/>
  <c r="C149" i="3" s="1"/>
  <c r="N149" i="3" s="1"/>
  <c r="A150" i="3"/>
  <c r="D150" i="3" s="1"/>
  <c r="O150" i="3" s="1"/>
  <c r="A151" i="3"/>
  <c r="B151" i="3" s="1"/>
  <c r="M151" i="3" s="1"/>
  <c r="A152" i="3"/>
  <c r="D152" i="3" s="1"/>
  <c r="O152" i="3" s="1"/>
  <c r="A153" i="3"/>
  <c r="A154" i="3"/>
  <c r="B154" i="3" s="1"/>
  <c r="M154" i="3" s="1"/>
  <c r="A155" i="3"/>
  <c r="B155" i="3" s="1"/>
  <c r="M155" i="3" s="1"/>
  <c r="A156" i="3"/>
  <c r="D156" i="3" s="1"/>
  <c r="O156" i="3" s="1"/>
  <c r="A157" i="3"/>
  <c r="A158" i="3"/>
  <c r="D158" i="3" s="1"/>
  <c r="O158" i="3" s="1"/>
  <c r="A159" i="3"/>
  <c r="B159" i="3" s="1"/>
  <c r="M159" i="3" s="1"/>
  <c r="A160" i="3"/>
  <c r="D160" i="3" s="1"/>
  <c r="O160" i="3" s="1"/>
  <c r="A161" i="3"/>
  <c r="C161" i="3" s="1"/>
  <c r="N161" i="3" s="1"/>
  <c r="A162" i="3"/>
  <c r="B162" i="3" s="1"/>
  <c r="M162" i="3" s="1"/>
  <c r="A163" i="3"/>
  <c r="B163" i="3" s="1"/>
  <c r="M163" i="3" s="1"/>
  <c r="A164" i="3"/>
  <c r="D164" i="3" s="1"/>
  <c r="O164" i="3" s="1"/>
  <c r="A165" i="3"/>
  <c r="A166" i="3"/>
  <c r="D166" i="3" s="1"/>
  <c r="O166" i="3" s="1"/>
  <c r="A167" i="3"/>
  <c r="B167" i="3" s="1"/>
  <c r="M167" i="3" s="1"/>
  <c r="A168" i="3"/>
  <c r="D168" i="3" s="1"/>
  <c r="O168" i="3" s="1"/>
  <c r="A169" i="3"/>
  <c r="A170" i="3"/>
  <c r="B170" i="3" s="1"/>
  <c r="M170" i="3" s="1"/>
  <c r="A171" i="3"/>
  <c r="B171" i="3" s="1"/>
  <c r="M171" i="3" s="1"/>
  <c r="A172" i="3"/>
  <c r="D172" i="3" s="1"/>
  <c r="O172" i="3" s="1"/>
  <c r="A173" i="3"/>
  <c r="A174" i="3"/>
  <c r="D174" i="3" s="1"/>
  <c r="O174" i="3" s="1"/>
  <c r="A175" i="3"/>
  <c r="B175" i="3" s="1"/>
  <c r="A176" i="3"/>
  <c r="D176" i="3" s="1"/>
  <c r="O176" i="3" s="1"/>
  <c r="A177" i="3"/>
  <c r="C177" i="3" s="1"/>
  <c r="N177" i="3" s="1"/>
  <c r="A178" i="3"/>
  <c r="B178" i="3" s="1"/>
  <c r="M178" i="3" s="1"/>
  <c r="A179" i="3"/>
  <c r="B179" i="3" s="1"/>
  <c r="M179" i="3" s="1"/>
  <c r="A180" i="3"/>
  <c r="D180" i="3" s="1"/>
  <c r="O180" i="3" s="1"/>
  <c r="A181" i="3"/>
  <c r="A2" i="3"/>
  <c r="B2" i="3" s="1"/>
  <c r="C19" i="2"/>
  <c r="C16" i="2"/>
  <c r="E16" i="2" s="1"/>
  <c r="C18" i="2"/>
  <c r="C17" i="2"/>
  <c r="C15" i="2"/>
  <c r="C14" i="2"/>
  <c r="C13" i="2"/>
  <c r="B18" i="2"/>
  <c r="B17" i="2"/>
  <c r="B15" i="2"/>
  <c r="E19" i="2"/>
  <c r="J6" i="2"/>
  <c r="J5" i="2"/>
  <c r="J4" i="2"/>
  <c r="J3" i="2"/>
  <c r="K3" i="2"/>
  <c r="K4" i="2" s="1"/>
  <c r="K5" i="2" s="1"/>
  <c r="K6" i="2" s="1"/>
  <c r="J2" i="2"/>
  <c r="C5" i="2"/>
  <c r="C4" i="2"/>
  <c r="C3" i="2"/>
  <c r="C2" i="2"/>
  <c r="E5" i="2"/>
  <c r="E4" i="2"/>
  <c r="M70" i="3" l="1"/>
  <c r="M22" i="3"/>
  <c r="D108" i="3"/>
  <c r="O108" i="3" s="1"/>
  <c r="C108" i="3"/>
  <c r="D104" i="3"/>
  <c r="O104" i="3" s="1"/>
  <c r="C104" i="3"/>
  <c r="D100" i="3"/>
  <c r="O100" i="3" s="1"/>
  <c r="C100" i="3"/>
  <c r="D96" i="3"/>
  <c r="O96" i="3" s="1"/>
  <c r="C96" i="3"/>
  <c r="N96" i="3" s="1"/>
  <c r="D92" i="3"/>
  <c r="O92" i="3" s="1"/>
  <c r="C92" i="3"/>
  <c r="D88" i="3"/>
  <c r="O88" i="3" s="1"/>
  <c r="C88" i="3"/>
  <c r="D84" i="3"/>
  <c r="O84" i="3" s="1"/>
  <c r="C84" i="3"/>
  <c r="D80" i="3"/>
  <c r="O80" i="3" s="1"/>
  <c r="C80" i="3"/>
  <c r="N80" i="3" s="1"/>
  <c r="D76" i="3"/>
  <c r="O76" i="3" s="1"/>
  <c r="C76" i="3"/>
  <c r="D72" i="3"/>
  <c r="O72" i="3" s="1"/>
  <c r="C72" i="3"/>
  <c r="D68" i="3"/>
  <c r="O68" i="3" s="1"/>
  <c r="C68" i="3"/>
  <c r="N68" i="3" s="1"/>
  <c r="D64" i="3"/>
  <c r="O64" i="3" s="1"/>
  <c r="C64" i="3"/>
  <c r="D60" i="3"/>
  <c r="O60" i="3" s="1"/>
  <c r="C60" i="3"/>
  <c r="D56" i="3"/>
  <c r="O56" i="3" s="1"/>
  <c r="C56" i="3"/>
  <c r="N56" i="3" s="1"/>
  <c r="D52" i="3"/>
  <c r="O52" i="3" s="1"/>
  <c r="C52" i="3"/>
  <c r="D48" i="3"/>
  <c r="O48" i="3" s="1"/>
  <c r="C48" i="3"/>
  <c r="D44" i="3"/>
  <c r="O44" i="3" s="1"/>
  <c r="C44" i="3"/>
  <c r="D40" i="3"/>
  <c r="O40" i="3" s="1"/>
  <c r="C40" i="3"/>
  <c r="D36" i="3"/>
  <c r="O36" i="3" s="1"/>
  <c r="C36" i="3"/>
  <c r="N36" i="3" s="1"/>
  <c r="D32" i="3"/>
  <c r="O32" i="3" s="1"/>
  <c r="C32" i="3"/>
  <c r="D28" i="3"/>
  <c r="O28" i="3" s="1"/>
  <c r="C28" i="3"/>
  <c r="N28" i="3" s="1"/>
  <c r="D24" i="3"/>
  <c r="O24" i="3" s="1"/>
  <c r="C24" i="3"/>
  <c r="D20" i="3"/>
  <c r="O20" i="3" s="1"/>
  <c r="C20" i="3"/>
  <c r="N20" i="3" s="1"/>
  <c r="D16" i="3"/>
  <c r="O16" i="3" s="1"/>
  <c r="C16" i="3"/>
  <c r="D12" i="3"/>
  <c r="O12" i="3" s="1"/>
  <c r="C12" i="3"/>
  <c r="D8" i="3"/>
  <c r="O8" i="3" s="1"/>
  <c r="C8" i="3"/>
  <c r="D4" i="3"/>
  <c r="O4" i="3" s="1"/>
  <c r="C4" i="3"/>
  <c r="E163" i="3"/>
  <c r="L163" i="3" s="1"/>
  <c r="E127" i="3"/>
  <c r="L127" i="3" s="1"/>
  <c r="C2" i="3"/>
  <c r="C179" i="3"/>
  <c r="N179" i="3" s="1"/>
  <c r="C176" i="3"/>
  <c r="N176" i="3" s="1"/>
  <c r="B174" i="3"/>
  <c r="M174" i="3" s="1"/>
  <c r="C171" i="3"/>
  <c r="N171" i="3" s="1"/>
  <c r="C168" i="3"/>
  <c r="B166" i="3"/>
  <c r="M166" i="3" s="1"/>
  <c r="C163" i="3"/>
  <c r="N163" i="3" s="1"/>
  <c r="C160" i="3"/>
  <c r="N160" i="3" s="1"/>
  <c r="B158" i="3"/>
  <c r="M158" i="3" s="1"/>
  <c r="C155" i="3"/>
  <c r="N155" i="3" s="1"/>
  <c r="C152" i="3"/>
  <c r="B150" i="3"/>
  <c r="M150" i="3" s="1"/>
  <c r="C147" i="3"/>
  <c r="C144" i="3"/>
  <c r="N144" i="3" s="1"/>
  <c r="B142" i="3"/>
  <c r="M142" i="3" s="1"/>
  <c r="C139" i="3"/>
  <c r="C136" i="3"/>
  <c r="B134" i="3"/>
  <c r="M134" i="3" s="1"/>
  <c r="C131" i="3"/>
  <c r="N131" i="3" s="1"/>
  <c r="C128" i="3"/>
  <c r="N128" i="3" s="1"/>
  <c r="B126" i="3"/>
  <c r="M126" i="3" s="1"/>
  <c r="C120" i="3"/>
  <c r="B118" i="3"/>
  <c r="M118" i="3" s="1"/>
  <c r="C115" i="3"/>
  <c r="N115" i="3" s="1"/>
  <c r="C112" i="3"/>
  <c r="N112" i="3" s="1"/>
  <c r="B110" i="3"/>
  <c r="M110" i="3" s="1"/>
  <c r="B106" i="3"/>
  <c r="M106" i="3" s="1"/>
  <c r="B98" i="3"/>
  <c r="M98" i="3" s="1"/>
  <c r="B90" i="3"/>
  <c r="M90" i="3" s="1"/>
  <c r="B82" i="3"/>
  <c r="M82" i="3" s="1"/>
  <c r="B74" i="3"/>
  <c r="M74" i="3" s="1"/>
  <c r="B66" i="3"/>
  <c r="M66" i="3" s="1"/>
  <c r="B58" i="3"/>
  <c r="M58" i="3" s="1"/>
  <c r="B50" i="3"/>
  <c r="M50" i="3" s="1"/>
  <c r="B42" i="3"/>
  <c r="M42" i="3" s="1"/>
  <c r="B34" i="3"/>
  <c r="M34" i="3" s="1"/>
  <c r="B26" i="3"/>
  <c r="M26" i="3" s="1"/>
  <c r="B18" i="3"/>
  <c r="M18" i="3" s="1"/>
  <c r="B10" i="3"/>
  <c r="M10" i="3" s="1"/>
  <c r="D175" i="3"/>
  <c r="O175" i="3" s="1"/>
  <c r="D167" i="3"/>
  <c r="O167" i="3" s="1"/>
  <c r="D159" i="3"/>
  <c r="O159" i="3" s="1"/>
  <c r="D151" i="3"/>
  <c r="O151" i="3" s="1"/>
  <c r="D143" i="3"/>
  <c r="O143" i="3" s="1"/>
  <c r="D135" i="3"/>
  <c r="O135" i="3" s="1"/>
  <c r="D127" i="3"/>
  <c r="O127" i="3" s="1"/>
  <c r="D115" i="3"/>
  <c r="O115" i="3" s="1"/>
  <c r="D99" i="3"/>
  <c r="O99" i="3" s="1"/>
  <c r="D83" i="3"/>
  <c r="O83" i="3" s="1"/>
  <c r="D67" i="3"/>
  <c r="D51" i="3"/>
  <c r="O51" i="3" s="1"/>
  <c r="D35" i="3"/>
  <c r="O35" i="3" s="1"/>
  <c r="D19" i="3"/>
  <c r="O19" i="3" s="1"/>
  <c r="D3" i="3"/>
  <c r="O3" i="3" s="1"/>
  <c r="D181" i="3"/>
  <c r="O181" i="3" s="1"/>
  <c r="B181" i="3"/>
  <c r="D173" i="3"/>
  <c r="O173" i="3" s="1"/>
  <c r="B173" i="3"/>
  <c r="D165" i="3"/>
  <c r="O165" i="3" s="1"/>
  <c r="B165" i="3"/>
  <c r="D157" i="3"/>
  <c r="O157" i="3" s="1"/>
  <c r="B157" i="3"/>
  <c r="D145" i="3"/>
  <c r="O145" i="3" s="1"/>
  <c r="B145" i="3"/>
  <c r="D113" i="3"/>
  <c r="O113" i="3" s="1"/>
  <c r="B113" i="3"/>
  <c r="D105" i="3"/>
  <c r="O105" i="3" s="1"/>
  <c r="B105" i="3"/>
  <c r="D97" i="3"/>
  <c r="O97" i="3" s="1"/>
  <c r="B97" i="3"/>
  <c r="D89" i="3"/>
  <c r="O89" i="3" s="1"/>
  <c r="B89" i="3"/>
  <c r="D81" i="3"/>
  <c r="O81" i="3" s="1"/>
  <c r="B81" i="3"/>
  <c r="D73" i="3"/>
  <c r="O73" i="3" s="1"/>
  <c r="B73" i="3"/>
  <c r="D65" i="3"/>
  <c r="O65" i="3" s="1"/>
  <c r="B65" i="3"/>
  <c r="D57" i="3"/>
  <c r="O57" i="3" s="1"/>
  <c r="B57" i="3"/>
  <c r="D49" i="3"/>
  <c r="O49" i="3" s="1"/>
  <c r="B49" i="3"/>
  <c r="D41" i="3"/>
  <c r="O41" i="3" s="1"/>
  <c r="B41" i="3"/>
  <c r="D33" i="3"/>
  <c r="O33" i="3" s="1"/>
  <c r="B33" i="3"/>
  <c r="D25" i="3"/>
  <c r="O25" i="3" s="1"/>
  <c r="B25" i="3"/>
  <c r="D17" i="3"/>
  <c r="O17" i="3" s="1"/>
  <c r="B17" i="3"/>
  <c r="D9" i="3"/>
  <c r="O9" i="3" s="1"/>
  <c r="B9" i="3"/>
  <c r="C145" i="3"/>
  <c r="N145" i="3" s="1"/>
  <c r="C121" i="3"/>
  <c r="N121" i="3" s="1"/>
  <c r="O178" i="3"/>
  <c r="O162" i="3"/>
  <c r="E146" i="3"/>
  <c r="O146" i="3"/>
  <c r="E130" i="3"/>
  <c r="L130" i="3" s="1"/>
  <c r="O130" i="3"/>
  <c r="D121" i="3"/>
  <c r="O121" i="3" s="1"/>
  <c r="O58" i="3"/>
  <c r="D123" i="3"/>
  <c r="O123" i="3" s="1"/>
  <c r="B123" i="3"/>
  <c r="D119" i="3"/>
  <c r="O119" i="3" s="1"/>
  <c r="B119" i="3"/>
  <c r="D111" i="3"/>
  <c r="O111" i="3" s="1"/>
  <c r="B111" i="3"/>
  <c r="M107" i="3"/>
  <c r="E107" i="3"/>
  <c r="L107" i="3" s="1"/>
  <c r="D103" i="3"/>
  <c r="O103" i="3" s="1"/>
  <c r="B103" i="3"/>
  <c r="D95" i="3"/>
  <c r="O95" i="3" s="1"/>
  <c r="B95" i="3"/>
  <c r="M91" i="3"/>
  <c r="D87" i="3"/>
  <c r="O87" i="3" s="1"/>
  <c r="B87" i="3"/>
  <c r="D79" i="3"/>
  <c r="O79" i="3" s="1"/>
  <c r="B79" i="3"/>
  <c r="D71" i="3"/>
  <c r="O71" i="3" s="1"/>
  <c r="B71" i="3"/>
  <c r="D63" i="3"/>
  <c r="O63" i="3" s="1"/>
  <c r="B63" i="3"/>
  <c r="D55" i="3"/>
  <c r="O55" i="3" s="1"/>
  <c r="B55" i="3"/>
  <c r="D47" i="3"/>
  <c r="O47" i="3" s="1"/>
  <c r="B47" i="3"/>
  <c r="D39" i="3"/>
  <c r="O39" i="3" s="1"/>
  <c r="B39" i="3"/>
  <c r="D31" i="3"/>
  <c r="O31" i="3" s="1"/>
  <c r="B31" i="3"/>
  <c r="D23" i="3"/>
  <c r="O23" i="3" s="1"/>
  <c r="B23" i="3"/>
  <c r="D15" i="3"/>
  <c r="O15" i="3" s="1"/>
  <c r="B15" i="3"/>
  <c r="D7" i="3"/>
  <c r="O7" i="3" s="1"/>
  <c r="B7" i="3"/>
  <c r="E159" i="3"/>
  <c r="L159" i="3" s="1"/>
  <c r="E121" i="3"/>
  <c r="E115" i="3"/>
  <c r="L115" i="3" s="1"/>
  <c r="E19" i="3"/>
  <c r="L19" i="3" s="1"/>
  <c r="C181" i="3"/>
  <c r="N181" i="3" s="1"/>
  <c r="C178" i="3"/>
  <c r="N178" i="3" s="1"/>
  <c r="B176" i="3"/>
  <c r="C173" i="3"/>
  <c r="N173" i="3" s="1"/>
  <c r="C170" i="3"/>
  <c r="N170" i="3" s="1"/>
  <c r="B168" i="3"/>
  <c r="M168" i="3" s="1"/>
  <c r="C165" i="3"/>
  <c r="N165" i="3" s="1"/>
  <c r="C162" i="3"/>
  <c r="N162" i="3" s="1"/>
  <c r="B160" i="3"/>
  <c r="C157" i="3"/>
  <c r="N157" i="3" s="1"/>
  <c r="C154" i="3"/>
  <c r="N154" i="3" s="1"/>
  <c r="B152" i="3"/>
  <c r="M152" i="3" s="1"/>
  <c r="C146" i="3"/>
  <c r="N146" i="3" s="1"/>
  <c r="B144" i="3"/>
  <c r="C138" i="3"/>
  <c r="N138" i="3" s="1"/>
  <c r="B136" i="3"/>
  <c r="M136" i="3" s="1"/>
  <c r="C130" i="3"/>
  <c r="N130" i="3" s="1"/>
  <c r="B128" i="3"/>
  <c r="C122" i="3"/>
  <c r="N122" i="3" s="1"/>
  <c r="B120" i="3"/>
  <c r="M120" i="3" s="1"/>
  <c r="C114" i="3"/>
  <c r="N114" i="3" s="1"/>
  <c r="B112" i="3"/>
  <c r="C105" i="3"/>
  <c r="N105" i="3" s="1"/>
  <c r="C97" i="3"/>
  <c r="N97" i="3" s="1"/>
  <c r="C89" i="3"/>
  <c r="N89" i="3" s="1"/>
  <c r="C81" i="3"/>
  <c r="N81" i="3" s="1"/>
  <c r="C73" i="3"/>
  <c r="N73" i="3" s="1"/>
  <c r="C65" i="3"/>
  <c r="N65" i="3" s="1"/>
  <c r="C57" i="3"/>
  <c r="N57" i="3" s="1"/>
  <c r="C49" i="3"/>
  <c r="N49" i="3" s="1"/>
  <c r="C41" i="3"/>
  <c r="N41" i="3" s="1"/>
  <c r="C33" i="3"/>
  <c r="N33" i="3" s="1"/>
  <c r="C25" i="3"/>
  <c r="N25" i="3" s="1"/>
  <c r="C17" i="3"/>
  <c r="N17" i="3" s="1"/>
  <c r="C9" i="3"/>
  <c r="N9" i="3" s="1"/>
  <c r="D2" i="3"/>
  <c r="D114" i="3"/>
  <c r="D98" i="3"/>
  <c r="D82" i="3"/>
  <c r="D66" i="3"/>
  <c r="O66" i="3" s="1"/>
  <c r="D50" i="3"/>
  <c r="O50" i="3" s="1"/>
  <c r="D34" i="3"/>
  <c r="O34" i="3" s="1"/>
  <c r="D18" i="3"/>
  <c r="O18" i="3" s="1"/>
  <c r="J177" i="3"/>
  <c r="J176" i="3"/>
  <c r="J168" i="3"/>
  <c r="J160" i="3"/>
  <c r="J156" i="3"/>
  <c r="J152" i="3"/>
  <c r="J148" i="3"/>
  <c r="J144" i="3"/>
  <c r="J141" i="3"/>
  <c r="J140" i="3"/>
  <c r="J136" i="3"/>
  <c r="J133" i="3"/>
  <c r="J132" i="3"/>
  <c r="J128" i="3"/>
  <c r="J124" i="3"/>
  <c r="J120" i="3"/>
  <c r="D177" i="3"/>
  <c r="O177" i="3" s="1"/>
  <c r="B177" i="3"/>
  <c r="D169" i="3"/>
  <c r="O169" i="3" s="1"/>
  <c r="B169" i="3"/>
  <c r="D161" i="3"/>
  <c r="O161" i="3" s="1"/>
  <c r="B161" i="3"/>
  <c r="D153" i="3"/>
  <c r="O153" i="3" s="1"/>
  <c r="B153" i="3"/>
  <c r="D149" i="3"/>
  <c r="O149" i="3" s="1"/>
  <c r="B149" i="3"/>
  <c r="D141" i="3"/>
  <c r="O141" i="3" s="1"/>
  <c r="B141" i="3"/>
  <c r="D137" i="3"/>
  <c r="O137" i="3" s="1"/>
  <c r="B137" i="3"/>
  <c r="D133" i="3"/>
  <c r="O133" i="3" s="1"/>
  <c r="B133" i="3"/>
  <c r="D129" i="3"/>
  <c r="O129" i="3" s="1"/>
  <c r="B129" i="3"/>
  <c r="D125" i="3"/>
  <c r="O125" i="3" s="1"/>
  <c r="B125" i="3"/>
  <c r="D117" i="3"/>
  <c r="O117" i="3" s="1"/>
  <c r="B117" i="3"/>
  <c r="D109" i="3"/>
  <c r="O109" i="3" s="1"/>
  <c r="B109" i="3"/>
  <c r="D101" i="3"/>
  <c r="O101" i="3" s="1"/>
  <c r="B101" i="3"/>
  <c r="D93" i="3"/>
  <c r="O93" i="3" s="1"/>
  <c r="B93" i="3"/>
  <c r="D85" i="3"/>
  <c r="O85" i="3" s="1"/>
  <c r="B85" i="3"/>
  <c r="D77" i="3"/>
  <c r="O77" i="3" s="1"/>
  <c r="B77" i="3"/>
  <c r="D69" i="3"/>
  <c r="O69" i="3" s="1"/>
  <c r="B69" i="3"/>
  <c r="D61" i="3"/>
  <c r="O61" i="3" s="1"/>
  <c r="B61" i="3"/>
  <c r="D53" i="3"/>
  <c r="O53" i="3" s="1"/>
  <c r="B53" i="3"/>
  <c r="D45" i="3"/>
  <c r="O45" i="3" s="1"/>
  <c r="B45" i="3"/>
  <c r="D37" i="3"/>
  <c r="O37" i="3" s="1"/>
  <c r="B37" i="3"/>
  <c r="D29" i="3"/>
  <c r="O29" i="3" s="1"/>
  <c r="B29" i="3"/>
  <c r="D21" i="3"/>
  <c r="O21" i="3" s="1"/>
  <c r="B21" i="3"/>
  <c r="D13" i="3"/>
  <c r="O13" i="3" s="1"/>
  <c r="B13" i="3"/>
  <c r="D5" i="3"/>
  <c r="O5" i="3" s="1"/>
  <c r="B5" i="3"/>
  <c r="C169" i="3"/>
  <c r="N169" i="3" s="1"/>
  <c r="C153" i="3"/>
  <c r="N153" i="3" s="1"/>
  <c r="C137" i="3"/>
  <c r="N137" i="3" s="1"/>
  <c r="C129" i="3"/>
  <c r="N129" i="3" s="1"/>
  <c r="C113" i="3"/>
  <c r="N113" i="3" s="1"/>
  <c r="B36" i="2"/>
  <c r="B6" i="2" s="1"/>
  <c r="M2" i="3"/>
  <c r="D102" i="3"/>
  <c r="O102" i="3" s="1"/>
  <c r="C102" i="3"/>
  <c r="N102" i="3" s="1"/>
  <c r="D94" i="3"/>
  <c r="O94" i="3" s="1"/>
  <c r="C94" i="3"/>
  <c r="N94" i="3" s="1"/>
  <c r="D86" i="3"/>
  <c r="O86" i="3" s="1"/>
  <c r="C86" i="3"/>
  <c r="N86" i="3" s="1"/>
  <c r="D78" i="3"/>
  <c r="O78" i="3" s="1"/>
  <c r="C78" i="3"/>
  <c r="N78" i="3" s="1"/>
  <c r="D70" i="3"/>
  <c r="O70" i="3" s="1"/>
  <c r="C70" i="3"/>
  <c r="N70" i="3" s="1"/>
  <c r="D62" i="3"/>
  <c r="O62" i="3" s="1"/>
  <c r="C62" i="3"/>
  <c r="N62" i="3" s="1"/>
  <c r="D54" i="3"/>
  <c r="O54" i="3" s="1"/>
  <c r="C54" i="3"/>
  <c r="N54" i="3" s="1"/>
  <c r="D46" i="3"/>
  <c r="O46" i="3" s="1"/>
  <c r="C46" i="3"/>
  <c r="N46" i="3" s="1"/>
  <c r="D38" i="3"/>
  <c r="C38" i="3"/>
  <c r="N38" i="3" s="1"/>
  <c r="D30" i="3"/>
  <c r="C30" i="3"/>
  <c r="N30" i="3" s="1"/>
  <c r="D22" i="3"/>
  <c r="O22" i="3" s="1"/>
  <c r="C22" i="3"/>
  <c r="N22" i="3" s="1"/>
  <c r="D14" i="3"/>
  <c r="O14" i="3" s="1"/>
  <c r="C14" i="3"/>
  <c r="N14" i="3" s="1"/>
  <c r="D6" i="3"/>
  <c r="O6" i="3" s="1"/>
  <c r="C6" i="3"/>
  <c r="N6" i="3" s="1"/>
  <c r="E43" i="3"/>
  <c r="L43" i="3" s="1"/>
  <c r="E3" i="3"/>
  <c r="L3" i="3" s="1"/>
  <c r="C180" i="3"/>
  <c r="C175" i="3"/>
  <c r="N175" i="3" s="1"/>
  <c r="C172" i="3"/>
  <c r="C167" i="3"/>
  <c r="N167" i="3" s="1"/>
  <c r="C164" i="3"/>
  <c r="C159" i="3"/>
  <c r="N159" i="3" s="1"/>
  <c r="C156" i="3"/>
  <c r="C151" i="3"/>
  <c r="N151" i="3" s="1"/>
  <c r="C148" i="3"/>
  <c r="C143" i="3"/>
  <c r="C140" i="3"/>
  <c r="C135" i="3"/>
  <c r="N135" i="3" s="1"/>
  <c r="C132" i="3"/>
  <c r="C127" i="3"/>
  <c r="N127" i="3" s="1"/>
  <c r="C124" i="3"/>
  <c r="B122" i="3"/>
  <c r="M122" i="3" s="1"/>
  <c r="C119" i="3"/>
  <c r="N119" i="3" s="1"/>
  <c r="C116" i="3"/>
  <c r="C111" i="3"/>
  <c r="N111" i="3" s="1"/>
  <c r="B108" i="3"/>
  <c r="M108" i="3" s="1"/>
  <c r="B104" i="3"/>
  <c r="M104" i="3" s="1"/>
  <c r="B100" i="3"/>
  <c r="M100" i="3" s="1"/>
  <c r="B96" i="3"/>
  <c r="B92" i="3"/>
  <c r="M92" i="3" s="1"/>
  <c r="B88" i="3"/>
  <c r="M88" i="3" s="1"/>
  <c r="B84" i="3"/>
  <c r="M84" i="3" s="1"/>
  <c r="B80" i="3"/>
  <c r="B76" i="3"/>
  <c r="M76" i="3" s="1"/>
  <c r="B72" i="3"/>
  <c r="M72" i="3" s="1"/>
  <c r="B68" i="3"/>
  <c r="B64" i="3"/>
  <c r="M64" i="3" s="1"/>
  <c r="B60" i="3"/>
  <c r="M60" i="3" s="1"/>
  <c r="B56" i="3"/>
  <c r="B52" i="3"/>
  <c r="M52" i="3" s="1"/>
  <c r="B48" i="3"/>
  <c r="M48" i="3" s="1"/>
  <c r="B44" i="3"/>
  <c r="M44" i="3" s="1"/>
  <c r="B40" i="3"/>
  <c r="M40" i="3" s="1"/>
  <c r="B36" i="3"/>
  <c r="B32" i="3"/>
  <c r="M32" i="3" s="1"/>
  <c r="B28" i="3"/>
  <c r="B24" i="3"/>
  <c r="M24" i="3" s="1"/>
  <c r="B20" i="3"/>
  <c r="B16" i="3"/>
  <c r="M16" i="3" s="1"/>
  <c r="B12" i="3"/>
  <c r="M12" i="3" s="1"/>
  <c r="B8" i="3"/>
  <c r="M8" i="3" s="1"/>
  <c r="B4" i="3"/>
  <c r="M4" i="3" s="1"/>
  <c r="D179" i="3"/>
  <c r="O179" i="3" s="1"/>
  <c r="D171" i="3"/>
  <c r="O171" i="3" s="1"/>
  <c r="D163" i="3"/>
  <c r="O163" i="3" s="1"/>
  <c r="D155" i="3"/>
  <c r="O155" i="3" s="1"/>
  <c r="D147" i="3"/>
  <c r="O147" i="3" s="1"/>
  <c r="D139" i="3"/>
  <c r="O139" i="3" s="1"/>
  <c r="D131" i="3"/>
  <c r="O131" i="3" s="1"/>
  <c r="D107" i="3"/>
  <c r="O107" i="3" s="1"/>
  <c r="D91" i="3"/>
  <c r="O91" i="3" s="1"/>
  <c r="D75" i="3"/>
  <c r="O75" i="3" s="1"/>
  <c r="D59" i="3"/>
  <c r="O59" i="3" s="1"/>
  <c r="D43" i="3"/>
  <c r="O43" i="3" s="1"/>
  <c r="D27" i="3"/>
  <c r="O27" i="3" s="1"/>
  <c r="D11" i="3"/>
  <c r="O11" i="3" s="1"/>
  <c r="J112" i="3"/>
  <c r="J108" i="3"/>
  <c r="J105" i="3"/>
  <c r="J104" i="3"/>
  <c r="J100" i="3"/>
  <c r="J97" i="3"/>
  <c r="J96" i="3"/>
  <c r="J93" i="3"/>
  <c r="J92" i="3"/>
  <c r="J88" i="3"/>
  <c r="J84" i="3"/>
  <c r="J72" i="3"/>
  <c r="J68" i="3"/>
  <c r="J61" i="3"/>
  <c r="J60" i="3"/>
  <c r="J56" i="3"/>
  <c r="J53" i="3"/>
  <c r="J52" i="3"/>
  <c r="J48" i="3"/>
  <c r="J45" i="3"/>
  <c r="J44" i="3"/>
  <c r="J40" i="3"/>
  <c r="J37" i="3"/>
  <c r="J36" i="3"/>
  <c r="J33" i="3"/>
  <c r="J32" i="3"/>
  <c r="J28" i="3"/>
  <c r="J25" i="3"/>
  <c r="J24" i="3"/>
  <c r="J21" i="3"/>
  <c r="J20" i="3"/>
  <c r="J16" i="3"/>
  <c r="J9" i="3"/>
  <c r="J8" i="3"/>
  <c r="J171" i="3"/>
  <c r="J163" i="3"/>
  <c r="J155" i="3"/>
  <c r="J147" i="3"/>
  <c r="J143" i="3"/>
  <c r="J135" i="3"/>
  <c r="J127" i="3"/>
  <c r="J119" i="3"/>
  <c r="J107" i="3"/>
  <c r="J99" i="3"/>
  <c r="J91" i="3"/>
  <c r="J83" i="3"/>
  <c r="J79" i="3"/>
  <c r="J71" i="3"/>
  <c r="J67" i="3"/>
  <c r="J59" i="3"/>
  <c r="J55" i="3"/>
  <c r="J47" i="3"/>
  <c r="J39" i="3"/>
  <c r="J31" i="3"/>
  <c r="J27" i="3"/>
  <c r="J15" i="3"/>
  <c r="J7" i="3"/>
  <c r="B20" i="2"/>
  <c r="B22" i="2" s="1"/>
  <c r="L146" i="3"/>
  <c r="H183" i="3"/>
  <c r="J181" i="3"/>
  <c r="J178" i="3"/>
  <c r="J174" i="3"/>
  <c r="J173" i="3"/>
  <c r="J166" i="3"/>
  <c r="J165" i="3"/>
  <c r="J158" i="3"/>
  <c r="J153" i="3"/>
  <c r="J150" i="3"/>
  <c r="J145" i="3"/>
  <c r="J138" i="3"/>
  <c r="J137" i="3"/>
  <c r="J130" i="3"/>
  <c r="J129" i="3"/>
  <c r="J125" i="3"/>
  <c r="J122" i="3"/>
  <c r="J117" i="3"/>
  <c r="J114" i="3"/>
  <c r="J110" i="3"/>
  <c r="J109" i="3"/>
  <c r="J102" i="3"/>
  <c r="J101" i="3"/>
  <c r="J94" i="3"/>
  <c r="J89" i="3"/>
  <c r="J86" i="3"/>
  <c r="J81" i="3"/>
  <c r="J77" i="3"/>
  <c r="J74" i="3"/>
  <c r="J69" i="3"/>
  <c r="J65" i="3"/>
  <c r="J62" i="3"/>
  <c r="J57" i="3"/>
  <c r="J50" i="3"/>
  <c r="J49" i="3"/>
  <c r="J42" i="3"/>
  <c r="J41" i="3"/>
  <c r="J34" i="3"/>
  <c r="J29" i="3"/>
  <c r="J22" i="3"/>
  <c r="J18" i="3"/>
  <c r="J13" i="3"/>
  <c r="J10" i="3"/>
  <c r="J5" i="3"/>
  <c r="G183" i="3"/>
  <c r="J4" i="3"/>
  <c r="I183" i="3"/>
  <c r="E174" i="3"/>
  <c r="L174" i="3" s="1"/>
  <c r="E170" i="3"/>
  <c r="L170" i="3" s="1"/>
  <c r="E166" i="3"/>
  <c r="L166" i="3" s="1"/>
  <c r="E154" i="3"/>
  <c r="L154" i="3" s="1"/>
  <c r="E150" i="3"/>
  <c r="L150" i="3" s="1"/>
  <c r="E142" i="3"/>
  <c r="L142" i="3" s="1"/>
  <c r="E134" i="3"/>
  <c r="L134" i="3" s="1"/>
  <c r="E126" i="3"/>
  <c r="L126" i="3" s="1"/>
  <c r="E118" i="3"/>
  <c r="L118" i="3" s="1"/>
  <c r="E110" i="3"/>
  <c r="L110" i="3" s="1"/>
  <c r="E106" i="3"/>
  <c r="L106" i="3" s="1"/>
  <c r="E94" i="3"/>
  <c r="E86" i="3"/>
  <c r="L86" i="3" s="1"/>
  <c r="E74" i="3"/>
  <c r="E62" i="3"/>
  <c r="E50" i="3"/>
  <c r="L50" i="3" s="1"/>
  <c r="E46" i="3"/>
  <c r="L46" i="3" s="1"/>
  <c r="E42" i="3"/>
  <c r="E18" i="3"/>
  <c r="E14" i="3"/>
  <c r="L14" i="3" s="1"/>
  <c r="E10" i="3"/>
  <c r="L121" i="3"/>
  <c r="E18" i="2"/>
  <c r="E17" i="2"/>
  <c r="E15" i="2"/>
  <c r="E13" i="2"/>
  <c r="E14" i="2"/>
  <c r="E6" i="2"/>
  <c r="C7" i="2"/>
  <c r="C10" i="2" s="1"/>
  <c r="E3" i="2"/>
  <c r="D183" i="3" l="1"/>
  <c r="B34" i="2" s="1"/>
  <c r="O2" i="3"/>
  <c r="E135" i="3"/>
  <c r="L135" i="3" s="1"/>
  <c r="M23" i="3"/>
  <c r="E23" i="3"/>
  <c r="L23" i="3" s="1"/>
  <c r="M55" i="3"/>
  <c r="E55" i="3"/>
  <c r="L55" i="3" s="1"/>
  <c r="M87" i="3"/>
  <c r="E87" i="3"/>
  <c r="L87" i="3" s="1"/>
  <c r="E119" i="3"/>
  <c r="L119" i="3" s="1"/>
  <c r="M119" i="3"/>
  <c r="E162" i="3"/>
  <c r="L162" i="3" s="1"/>
  <c r="E136" i="3"/>
  <c r="L136" i="3" s="1"/>
  <c r="N136" i="3"/>
  <c r="E168" i="3"/>
  <c r="L168" i="3" s="1"/>
  <c r="N168" i="3"/>
  <c r="E83" i="3"/>
  <c r="L83" i="3" s="1"/>
  <c r="E90" i="3"/>
  <c r="L90" i="3" s="1"/>
  <c r="L5" i="3"/>
  <c r="L143" i="3"/>
  <c r="M80" i="3"/>
  <c r="E80" i="3"/>
  <c r="L80" i="3" s="1"/>
  <c r="M96" i="3"/>
  <c r="E96" i="3"/>
  <c r="L96" i="3" s="1"/>
  <c r="E124" i="3"/>
  <c r="L124" i="3" s="1"/>
  <c r="N124" i="3"/>
  <c r="E156" i="3"/>
  <c r="L156" i="3" s="1"/>
  <c r="N156" i="3"/>
  <c r="E11" i="3"/>
  <c r="L11" i="3" s="1"/>
  <c r="E75" i="3"/>
  <c r="L75" i="3" s="1"/>
  <c r="M29" i="3"/>
  <c r="E29" i="3"/>
  <c r="L29" i="3" s="1"/>
  <c r="M61" i="3"/>
  <c r="E61" i="3"/>
  <c r="L61" i="3" s="1"/>
  <c r="M93" i="3"/>
  <c r="E93" i="3"/>
  <c r="L93" i="3" s="1"/>
  <c r="M109" i="3"/>
  <c r="E109" i="3"/>
  <c r="L109" i="3" s="1"/>
  <c r="M133" i="3"/>
  <c r="E133" i="3"/>
  <c r="L133" i="3" s="1"/>
  <c r="M153" i="3"/>
  <c r="E153" i="3"/>
  <c r="L153" i="3" s="1"/>
  <c r="E82" i="3"/>
  <c r="L82" i="3" s="1"/>
  <c r="O82" i="3"/>
  <c r="E58" i="3"/>
  <c r="L58" i="3" s="1"/>
  <c r="M9" i="3"/>
  <c r="E9" i="3"/>
  <c r="L9" i="3" s="1"/>
  <c r="M41" i="3"/>
  <c r="E41" i="3"/>
  <c r="L41" i="3" s="1"/>
  <c r="M73" i="3"/>
  <c r="E73" i="3"/>
  <c r="L73" i="3" s="1"/>
  <c r="M105" i="3"/>
  <c r="E105" i="3"/>
  <c r="L105" i="3" s="1"/>
  <c r="M165" i="3"/>
  <c r="E165" i="3"/>
  <c r="L165" i="3" s="1"/>
  <c r="N139" i="3"/>
  <c r="E139" i="3"/>
  <c r="L139" i="3" s="1"/>
  <c r="N2" i="3"/>
  <c r="E2" i="3"/>
  <c r="L2" i="3" s="1"/>
  <c r="C183" i="3"/>
  <c r="B33" i="2" s="1"/>
  <c r="E12" i="3"/>
  <c r="L12" i="3" s="1"/>
  <c r="N12" i="3"/>
  <c r="E44" i="3"/>
  <c r="L44" i="3" s="1"/>
  <c r="N44" i="3"/>
  <c r="E60" i="3"/>
  <c r="L60" i="3" s="1"/>
  <c r="N60" i="3"/>
  <c r="E76" i="3"/>
  <c r="L76" i="3" s="1"/>
  <c r="N76" i="3"/>
  <c r="E84" i="3"/>
  <c r="L84" i="3" s="1"/>
  <c r="N84" i="3"/>
  <c r="E92" i="3"/>
  <c r="L92" i="3" s="1"/>
  <c r="N92" i="3"/>
  <c r="E100" i="3"/>
  <c r="L100" i="3" s="1"/>
  <c r="N100" i="3"/>
  <c r="E70" i="3"/>
  <c r="L70" i="3" s="1"/>
  <c r="L74" i="3"/>
  <c r="E138" i="3"/>
  <c r="E158" i="3"/>
  <c r="L49" i="3"/>
  <c r="L114" i="3"/>
  <c r="M36" i="3"/>
  <c r="E36" i="3"/>
  <c r="L36" i="3" s="1"/>
  <c r="M68" i="3"/>
  <c r="E68" i="3"/>
  <c r="L68" i="3" s="1"/>
  <c r="E27" i="3"/>
  <c r="L27" i="3" s="1"/>
  <c r="E99" i="3"/>
  <c r="L99" i="3" s="1"/>
  <c r="E98" i="3"/>
  <c r="L98" i="3" s="1"/>
  <c r="O98" i="3"/>
  <c r="M112" i="3"/>
  <c r="E112" i="3"/>
  <c r="L112" i="3" s="1"/>
  <c r="M128" i="3"/>
  <c r="E128" i="3"/>
  <c r="L128" i="3" s="1"/>
  <c r="M144" i="3"/>
  <c r="E144" i="3"/>
  <c r="L144" i="3" s="1"/>
  <c r="E167" i="3"/>
  <c r="L167" i="3" s="1"/>
  <c r="M15" i="3"/>
  <c r="E15" i="3"/>
  <c r="L15" i="3" s="1"/>
  <c r="M31" i="3"/>
  <c r="E31" i="3"/>
  <c r="L31" i="3" s="1"/>
  <c r="M47" i="3"/>
  <c r="E47" i="3"/>
  <c r="L47" i="3" s="1"/>
  <c r="M63" i="3"/>
  <c r="E63" i="3"/>
  <c r="L63" i="3" s="1"/>
  <c r="M79" i="3"/>
  <c r="E79" i="3"/>
  <c r="E91" i="3"/>
  <c r="L91" i="3" s="1"/>
  <c r="M103" i="3"/>
  <c r="E103" i="3"/>
  <c r="L103" i="3" s="1"/>
  <c r="M111" i="3"/>
  <c r="E111" i="3"/>
  <c r="L111" i="3" s="1"/>
  <c r="M123" i="3"/>
  <c r="E123" i="3"/>
  <c r="L123" i="3" s="1"/>
  <c r="E178" i="3"/>
  <c r="E152" i="3"/>
  <c r="L152" i="3" s="1"/>
  <c r="N152" i="3"/>
  <c r="E51" i="3"/>
  <c r="L51" i="3" s="1"/>
  <c r="E151" i="3"/>
  <c r="L151" i="3" s="1"/>
  <c r="M28" i="3"/>
  <c r="E28" i="3"/>
  <c r="L28" i="3" s="1"/>
  <c r="M7" i="3"/>
  <c r="E7" i="3"/>
  <c r="L7" i="3" s="1"/>
  <c r="M39" i="3"/>
  <c r="E39" i="3"/>
  <c r="L39" i="3" s="1"/>
  <c r="M71" i="3"/>
  <c r="E71" i="3"/>
  <c r="L71" i="3" s="1"/>
  <c r="M95" i="3"/>
  <c r="E95" i="3"/>
  <c r="L95" i="3" s="1"/>
  <c r="N147" i="3"/>
  <c r="E147" i="3"/>
  <c r="L147" i="3" s="1"/>
  <c r="L18" i="3"/>
  <c r="E66" i="3"/>
  <c r="L66" i="3" s="1"/>
  <c r="L125" i="3"/>
  <c r="L79" i="3"/>
  <c r="E140" i="3"/>
  <c r="L140" i="3" s="1"/>
  <c r="N140" i="3"/>
  <c r="E172" i="3"/>
  <c r="L172" i="3" s="1"/>
  <c r="N172" i="3"/>
  <c r="E38" i="3"/>
  <c r="L38" i="3" s="1"/>
  <c r="O38" i="3"/>
  <c r="M13" i="3"/>
  <c r="E13" i="3"/>
  <c r="L13" i="3" s="1"/>
  <c r="M45" i="3"/>
  <c r="E45" i="3"/>
  <c r="L45" i="3" s="1"/>
  <c r="M77" i="3"/>
  <c r="E77" i="3"/>
  <c r="L77" i="3" s="1"/>
  <c r="M125" i="3"/>
  <c r="E125" i="3"/>
  <c r="M141" i="3"/>
  <c r="E141" i="3"/>
  <c r="L141" i="3" s="1"/>
  <c r="M169" i="3"/>
  <c r="E169" i="3"/>
  <c r="L169" i="3" s="1"/>
  <c r="M176" i="3"/>
  <c r="E176" i="3"/>
  <c r="L176" i="3" s="1"/>
  <c r="M25" i="3"/>
  <c r="E25" i="3"/>
  <c r="L25" i="3" s="1"/>
  <c r="M57" i="3"/>
  <c r="E57" i="3"/>
  <c r="L57" i="3" s="1"/>
  <c r="M89" i="3"/>
  <c r="E89" i="3"/>
  <c r="L89" i="3" s="1"/>
  <c r="M145" i="3"/>
  <c r="E145" i="3"/>
  <c r="L145" i="3" s="1"/>
  <c r="M181" i="3"/>
  <c r="E181" i="3"/>
  <c r="L181" i="3" s="1"/>
  <c r="E4" i="3"/>
  <c r="L4" i="3" s="1"/>
  <c r="N4" i="3"/>
  <c r="E52" i="3"/>
  <c r="L52" i="3" s="1"/>
  <c r="N52" i="3"/>
  <c r="E108" i="3"/>
  <c r="L108" i="3" s="1"/>
  <c r="N108" i="3"/>
  <c r="E6" i="3"/>
  <c r="L6" i="3" s="1"/>
  <c r="E26" i="3"/>
  <c r="L26" i="3" s="1"/>
  <c r="L178" i="3"/>
  <c r="M20" i="3"/>
  <c r="E20" i="3"/>
  <c r="L20" i="3" s="1"/>
  <c r="E116" i="3"/>
  <c r="L116" i="3" s="1"/>
  <c r="N116" i="3"/>
  <c r="N143" i="3"/>
  <c r="E143" i="3"/>
  <c r="E34" i="3"/>
  <c r="L34" i="3" s="1"/>
  <c r="E54" i="3"/>
  <c r="L54" i="3" s="1"/>
  <c r="E78" i="3"/>
  <c r="L78" i="3" s="1"/>
  <c r="E102" i="3"/>
  <c r="L102" i="3" s="1"/>
  <c r="E122" i="3"/>
  <c r="L122" i="3" s="1"/>
  <c r="J183" i="3"/>
  <c r="M56" i="3"/>
  <c r="E56" i="3"/>
  <c r="L56" i="3" s="1"/>
  <c r="E132" i="3"/>
  <c r="L132" i="3" s="1"/>
  <c r="N132" i="3"/>
  <c r="E148" i="3"/>
  <c r="L148" i="3" s="1"/>
  <c r="N148" i="3"/>
  <c r="E164" i="3"/>
  <c r="L164" i="3" s="1"/>
  <c r="N164" i="3"/>
  <c r="E180" i="3"/>
  <c r="L180" i="3" s="1"/>
  <c r="N180" i="3"/>
  <c r="E35" i="3"/>
  <c r="L35" i="3" s="1"/>
  <c r="E179" i="3"/>
  <c r="L179" i="3" s="1"/>
  <c r="E30" i="3"/>
  <c r="L30" i="3" s="1"/>
  <c r="O30" i="3"/>
  <c r="B183" i="3"/>
  <c r="B31" i="2" s="1"/>
  <c r="M5" i="3"/>
  <c r="M183" i="3" s="1"/>
  <c r="E5" i="3"/>
  <c r="M21" i="3"/>
  <c r="E21" i="3"/>
  <c r="L21" i="3" s="1"/>
  <c r="M37" i="3"/>
  <c r="E37" i="3"/>
  <c r="L37" i="3" s="1"/>
  <c r="M53" i="3"/>
  <c r="E53" i="3"/>
  <c r="L53" i="3" s="1"/>
  <c r="M69" i="3"/>
  <c r="E69" i="3"/>
  <c r="L69" i="3" s="1"/>
  <c r="M85" i="3"/>
  <c r="E85" i="3"/>
  <c r="L85" i="3" s="1"/>
  <c r="M101" i="3"/>
  <c r="E101" i="3"/>
  <c r="L101" i="3" s="1"/>
  <c r="M117" i="3"/>
  <c r="E117" i="3"/>
  <c r="L117" i="3" s="1"/>
  <c r="M129" i="3"/>
  <c r="E129" i="3"/>
  <c r="L129" i="3" s="1"/>
  <c r="M137" i="3"/>
  <c r="E137" i="3"/>
  <c r="L137" i="3" s="1"/>
  <c r="M149" i="3"/>
  <c r="E149" i="3"/>
  <c r="L149" i="3" s="1"/>
  <c r="M161" i="3"/>
  <c r="E161" i="3"/>
  <c r="L161" i="3" s="1"/>
  <c r="M177" i="3"/>
  <c r="E177" i="3"/>
  <c r="L177" i="3" s="1"/>
  <c r="E114" i="3"/>
  <c r="O114" i="3"/>
  <c r="M160" i="3"/>
  <c r="E160" i="3"/>
  <c r="L160" i="3" s="1"/>
  <c r="E131" i="3"/>
  <c r="L131" i="3" s="1"/>
  <c r="E171" i="3"/>
  <c r="L171" i="3" s="1"/>
  <c r="M17" i="3"/>
  <c r="E17" i="3"/>
  <c r="L17" i="3" s="1"/>
  <c r="M33" i="3"/>
  <c r="E33" i="3"/>
  <c r="L33" i="3" s="1"/>
  <c r="M49" i="3"/>
  <c r="E49" i="3"/>
  <c r="M65" i="3"/>
  <c r="E65" i="3"/>
  <c r="L65" i="3" s="1"/>
  <c r="M81" i="3"/>
  <c r="E81" i="3"/>
  <c r="L81" i="3" s="1"/>
  <c r="M97" i="3"/>
  <c r="E97" i="3"/>
  <c r="L97" i="3" s="1"/>
  <c r="M113" i="3"/>
  <c r="E113" i="3"/>
  <c r="L113" i="3" s="1"/>
  <c r="M157" i="3"/>
  <c r="E157" i="3"/>
  <c r="L157" i="3" s="1"/>
  <c r="M173" i="3"/>
  <c r="E173" i="3"/>
  <c r="L173" i="3" s="1"/>
  <c r="O67" i="3"/>
  <c r="E67" i="3"/>
  <c r="L67" i="3" s="1"/>
  <c r="E120" i="3"/>
  <c r="L120" i="3" s="1"/>
  <c r="N120" i="3"/>
  <c r="E59" i="3"/>
  <c r="L59" i="3" s="1"/>
  <c r="E155" i="3"/>
  <c r="L155" i="3" s="1"/>
  <c r="E8" i="3"/>
  <c r="L8" i="3" s="1"/>
  <c r="N8" i="3"/>
  <c r="E16" i="3"/>
  <c r="L16" i="3" s="1"/>
  <c r="N16" i="3"/>
  <c r="E24" i="3"/>
  <c r="L24" i="3" s="1"/>
  <c r="N24" i="3"/>
  <c r="E32" i="3"/>
  <c r="L32" i="3" s="1"/>
  <c r="N32" i="3"/>
  <c r="E40" i="3"/>
  <c r="L40" i="3" s="1"/>
  <c r="N40" i="3"/>
  <c r="E48" i="3"/>
  <c r="L48" i="3" s="1"/>
  <c r="N48" i="3"/>
  <c r="E64" i="3"/>
  <c r="L64" i="3" s="1"/>
  <c r="N64" i="3"/>
  <c r="E72" i="3"/>
  <c r="L72" i="3" s="1"/>
  <c r="N72" i="3"/>
  <c r="E88" i="3"/>
  <c r="L88" i="3" s="1"/>
  <c r="N88" i="3"/>
  <c r="E104" i="3"/>
  <c r="L104" i="3" s="1"/>
  <c r="N104" i="3"/>
  <c r="E22" i="3"/>
  <c r="L22" i="3" s="1"/>
  <c r="E175" i="3"/>
  <c r="L175" i="3" s="1"/>
  <c r="C20" i="2"/>
  <c r="C22" i="2" s="1"/>
  <c r="C24" i="2" s="1"/>
  <c r="L138" i="3"/>
  <c r="L10" i="3"/>
  <c r="L94" i="3"/>
  <c r="L158" i="3"/>
  <c r="L42" i="3"/>
  <c r="L62" i="3"/>
  <c r="B24" i="2"/>
  <c r="L183" i="3" l="1"/>
  <c r="B2" i="2"/>
  <c r="B38" i="2"/>
  <c r="B40" i="2" s="1"/>
  <c r="N183" i="3"/>
  <c r="O183" i="3"/>
  <c r="E183" i="3"/>
  <c r="E20" i="2"/>
  <c r="E22" i="2"/>
  <c r="E2" i="2" l="1"/>
  <c r="B7" i="2"/>
  <c r="B10" i="2" l="1"/>
  <c r="E7" i="2"/>
</calcChain>
</file>

<file path=xl/sharedStrings.xml><?xml version="1.0" encoding="utf-8"?>
<sst xmlns="http://schemas.openxmlformats.org/spreadsheetml/2006/main" count="276" uniqueCount="260">
  <si>
    <t>Month_Scenario</t>
  </si>
  <si>
    <t>Vessels type 0</t>
  </si>
  <si>
    <t>Vessels type 1</t>
  </si>
  <si>
    <t>Vessels type 2</t>
  </si>
  <si>
    <t>Vessels type 3</t>
  </si>
  <si>
    <t>Planned round  0</t>
  </si>
  <si>
    <t>Planned round  1</t>
  </si>
  <si>
    <t>Planned round  2</t>
  </si>
  <si>
    <t>Planned round  3</t>
  </si>
  <si>
    <t>Planned round  4</t>
  </si>
  <si>
    <t>Planned round  5</t>
  </si>
  <si>
    <t>Planned round  6</t>
  </si>
  <si>
    <t>Planned round  7</t>
  </si>
  <si>
    <t>Planned round  8</t>
  </si>
  <si>
    <t>Planned round  9</t>
  </si>
  <si>
    <t>Planned round  10</t>
  </si>
  <si>
    <t>Planned round  11</t>
  </si>
  <si>
    <t>Repairs type 0</t>
  </si>
  <si>
    <t>Repairs type 1</t>
  </si>
  <si>
    <t>Repairs type 2</t>
  </si>
  <si>
    <t>Repairs type 3</t>
  </si>
  <si>
    <t>Repairs type 4</t>
  </si>
  <si>
    <t>Unhandled type 0</t>
  </si>
  <si>
    <t>Unhandled type 1</t>
  </si>
  <si>
    <t>Unhandled type 2</t>
  </si>
  <si>
    <t>Unhandled type 3</t>
  </si>
  <si>
    <t>Unhandled type 4</t>
  </si>
  <si>
    <t>Failures type 0</t>
  </si>
  <si>
    <t>Failures type 1</t>
  </si>
  <si>
    <t>Failures type 2</t>
  </si>
  <si>
    <t>Failures type 3</t>
  </si>
  <si>
    <t>Failures type 4</t>
  </si>
  <si>
    <t>Available %</t>
  </si>
  <si>
    <t>Energy Value</t>
  </si>
  <si>
    <t>Production Losses P</t>
  </si>
  <si>
    <t>Production Losses R</t>
  </si>
  <si>
    <t>Production Losses U</t>
  </si>
  <si>
    <t>Vessel costs</t>
  </si>
  <si>
    <t>Repair costs</t>
  </si>
  <si>
    <t>Technician costs</t>
  </si>
  <si>
    <t>0_0</t>
  </si>
  <si>
    <t>1_0</t>
  </si>
  <si>
    <t>2_0</t>
  </si>
  <si>
    <t>3_0</t>
  </si>
  <si>
    <t>4_0</t>
  </si>
  <si>
    <t>5_0</t>
  </si>
  <si>
    <t>6_0</t>
  </si>
  <si>
    <t>7_0</t>
  </si>
  <si>
    <t>8_0</t>
  </si>
  <si>
    <t>9_0</t>
  </si>
  <si>
    <t>10_0</t>
  </si>
  <si>
    <t>11_0</t>
  </si>
  <si>
    <t>12_0</t>
  </si>
  <si>
    <t>13_0</t>
  </si>
  <si>
    <t>14_0</t>
  </si>
  <si>
    <t>15_0</t>
  </si>
  <si>
    <t>16_0</t>
  </si>
  <si>
    <t>17_0</t>
  </si>
  <si>
    <t>18_0</t>
  </si>
  <si>
    <t>19_0</t>
  </si>
  <si>
    <t>20_0</t>
  </si>
  <si>
    <t>21_0</t>
  </si>
  <si>
    <t>22_0</t>
  </si>
  <si>
    <t>23_0</t>
  </si>
  <si>
    <t>24_0</t>
  </si>
  <si>
    <t>25_0</t>
  </si>
  <si>
    <t>26_0</t>
  </si>
  <si>
    <t>27_0</t>
  </si>
  <si>
    <t>28_0</t>
  </si>
  <si>
    <t>29_0</t>
  </si>
  <si>
    <t>30_0</t>
  </si>
  <si>
    <t>31_0</t>
  </si>
  <si>
    <t>32_0</t>
  </si>
  <si>
    <t>33_0</t>
  </si>
  <si>
    <t>34_0</t>
  </si>
  <si>
    <t>35_0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</si>
  <si>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</si>
  <si>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</si>
  <si>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</si>
  <si>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</si>
  <si>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</si>
  <si>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</si>
  <si>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</si>
  <si>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</si>
  <si>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</si>
  <si>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</si>
  <si>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</si>
  <si>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11_1</t>
  </si>
  <si>
    <t>12_1</t>
  </si>
  <si>
    <t>13_1</t>
  </si>
  <si>
    <t>14_1</t>
  </si>
  <si>
    <t>15_1</t>
  </si>
  <si>
    <t>16_1</t>
  </si>
  <si>
    <t>17_1</t>
  </si>
  <si>
    <t>18_1</t>
  </si>
  <si>
    <t>19_1</t>
  </si>
  <si>
    <t>20_1</t>
  </si>
  <si>
    <t>21_1</t>
  </si>
  <si>
    <t>22_1</t>
  </si>
  <si>
    <t>23_1</t>
  </si>
  <si>
    <t>24_1</t>
  </si>
  <si>
    <t>25_1</t>
  </si>
  <si>
    <t>26_1</t>
  </si>
  <si>
    <t>27_1</t>
  </si>
  <si>
    <t>28_1</t>
  </si>
  <si>
    <t>29_1</t>
  </si>
  <si>
    <t>30_1</t>
  </si>
  <si>
    <t>31_1</t>
  </si>
  <si>
    <t>32_1</t>
  </si>
  <si>
    <t>33_1</t>
  </si>
  <si>
    <t>34_1</t>
  </si>
  <si>
    <t>35_1</t>
  </si>
  <si>
    <t>0_2</t>
  </si>
  <si>
    <t>1_2</t>
  </si>
  <si>
    <t>2_2</t>
  </si>
  <si>
    <t>3_2</t>
  </si>
  <si>
    <t>4_2</t>
  </si>
  <si>
    <t>5_2</t>
  </si>
  <si>
    <t>6_2</t>
  </si>
  <si>
    <t>7_2</t>
  </si>
  <si>
    <t>8_2</t>
  </si>
  <si>
    <t>9_2</t>
  </si>
  <si>
    <t>10_2</t>
  </si>
  <si>
    <t>11_2</t>
  </si>
  <si>
    <t>12_2</t>
  </si>
  <si>
    <t>13_2</t>
  </si>
  <si>
    <t>14_2</t>
  </si>
  <si>
    <t>15_2</t>
  </si>
  <si>
    <t>16_2</t>
  </si>
  <si>
    <t>17_2</t>
  </si>
  <si>
    <t>18_2</t>
  </si>
  <si>
    <t>19_2</t>
  </si>
  <si>
    <t>20_2</t>
  </si>
  <si>
    <t>21_2</t>
  </si>
  <si>
    <t>22_2</t>
  </si>
  <si>
    <t>23_2</t>
  </si>
  <si>
    <t>24_2</t>
  </si>
  <si>
    <t>25_2</t>
  </si>
  <si>
    <t>26_2</t>
  </si>
  <si>
    <t>27_2</t>
  </si>
  <si>
    <t>28_2</t>
  </si>
  <si>
    <t>29_2</t>
  </si>
  <si>
    <t>30_2</t>
  </si>
  <si>
    <t>31_2</t>
  </si>
  <si>
    <t>32_2</t>
  </si>
  <si>
    <t>33_2</t>
  </si>
  <si>
    <t>34_2</t>
  </si>
  <si>
    <t>35_2</t>
  </si>
  <si>
    <t>0_3</t>
  </si>
  <si>
    <t>1_3</t>
  </si>
  <si>
    <t>2_3</t>
  </si>
  <si>
    <t>3_3</t>
  </si>
  <si>
    <t>4_3</t>
  </si>
  <si>
    <t>5_3</t>
  </si>
  <si>
    <t>6_3</t>
  </si>
  <si>
    <t>7_3</t>
  </si>
  <si>
    <t>8_3</t>
  </si>
  <si>
    <t>9_3</t>
  </si>
  <si>
    <t>10_3</t>
  </si>
  <si>
    <t>11_3</t>
  </si>
  <si>
    <t>12_3</t>
  </si>
  <si>
    <t>13_3</t>
  </si>
  <si>
    <t>14_3</t>
  </si>
  <si>
    <t>15_3</t>
  </si>
  <si>
    <t>16_3</t>
  </si>
  <si>
    <t>17_3</t>
  </si>
  <si>
    <t>18_3</t>
  </si>
  <si>
    <t>19_3</t>
  </si>
  <si>
    <t>20_3</t>
  </si>
  <si>
    <t>21_3</t>
  </si>
  <si>
    <t>22_3</t>
  </si>
  <si>
    <t>23_3</t>
  </si>
  <si>
    <t>24_3</t>
  </si>
  <si>
    <t>25_3</t>
  </si>
  <si>
    <t>26_3</t>
  </si>
  <si>
    <t>27_3</t>
  </si>
  <si>
    <t>28_3</t>
  </si>
  <si>
    <t>29_3</t>
  </si>
  <si>
    <t>30_3</t>
  </si>
  <si>
    <t>31_3</t>
  </si>
  <si>
    <t>32_3</t>
  </si>
  <si>
    <t>33_3</t>
  </si>
  <si>
    <t>34_3</t>
  </si>
  <si>
    <t>35_3</t>
  </si>
  <si>
    <t>0_4</t>
  </si>
  <si>
    <t>1_4</t>
  </si>
  <si>
    <t>2_4</t>
  </si>
  <si>
    <t>3_4</t>
  </si>
  <si>
    <t>4_4</t>
  </si>
  <si>
    <t>5_4</t>
  </si>
  <si>
    <t>6_4</t>
  </si>
  <si>
    <t>7_4</t>
  </si>
  <si>
    <t>8_4</t>
  </si>
  <si>
    <t>9_4</t>
  </si>
  <si>
    <t>10_4</t>
  </si>
  <si>
    <t>11_4</t>
  </si>
  <si>
    <t>12_4</t>
  </si>
  <si>
    <t>13_4</t>
  </si>
  <si>
    <t>14_4</t>
  </si>
  <si>
    <t>15_4</t>
  </si>
  <si>
    <t>16_4</t>
  </si>
  <si>
    <t>17_4</t>
  </si>
  <si>
    <t>18_4</t>
  </si>
  <si>
    <t>19_4</t>
  </si>
  <si>
    <t>20_4</t>
  </si>
  <si>
    <t>21_4</t>
  </si>
  <si>
    <t>22_4</t>
  </si>
  <si>
    <t>23_4</t>
  </si>
  <si>
    <t>24_4</t>
  </si>
  <si>
    <t>25_4</t>
  </si>
  <si>
    <t>26_4</t>
  </si>
  <si>
    <t>27_4</t>
  </si>
  <si>
    <t>28_4</t>
  </si>
  <si>
    <t>29_4</t>
  </si>
  <si>
    <t>30_4</t>
  </si>
  <si>
    <t>31_4</t>
  </si>
  <si>
    <t>32_4</t>
  </si>
  <si>
    <t>33_4</t>
  </si>
  <si>
    <t>34_4</t>
  </si>
  <si>
    <t>35_4</t>
  </si>
  <si>
    <t>Production Losses</t>
  </si>
  <si>
    <t>This</t>
  </si>
  <si>
    <t>Collective</t>
  </si>
  <si>
    <t>Vessels</t>
  </si>
  <si>
    <t>Repairs</t>
  </si>
  <si>
    <t>Technicians</t>
  </si>
  <si>
    <t>Leftover</t>
  </si>
  <si>
    <t>Objective</t>
  </si>
  <si>
    <t>Diff</t>
  </si>
  <si>
    <t>Unhandled</t>
  </si>
  <si>
    <t>RETRY</t>
  </si>
  <si>
    <t>P ProdLoss</t>
  </si>
  <si>
    <t>P RepCost</t>
  </si>
  <si>
    <t>R ProdLoss</t>
  </si>
  <si>
    <t>U ProdLoss</t>
  </si>
  <si>
    <t>R RepCost</t>
  </si>
  <si>
    <t>U Leftover</t>
  </si>
  <si>
    <t>Total</t>
  </si>
  <si>
    <t>Reported Obj</t>
  </si>
  <si>
    <t>DecVar</t>
  </si>
  <si>
    <t>Reported</t>
  </si>
  <si>
    <t>Techs</t>
  </si>
  <si>
    <t>e</t>
  </si>
  <si>
    <t>P</t>
  </si>
  <si>
    <t>R</t>
  </si>
  <si>
    <t>U</t>
  </si>
  <si>
    <t>Tot</t>
  </si>
  <si>
    <t>R P</t>
  </si>
  <si>
    <t>R R</t>
  </si>
  <si>
    <t>R U</t>
  </si>
  <si>
    <t>Diff T</t>
  </si>
  <si>
    <t>Diff P</t>
  </si>
  <si>
    <t>Diff R</t>
  </si>
  <si>
    <t>Diff U</t>
  </si>
  <si>
    <t>From energy differences</t>
  </si>
  <si>
    <t>From distinguising new repairs and old (previously unhandled) repairs</t>
  </si>
  <si>
    <t>From giving each failure a specific time instead of a full month</t>
  </si>
  <si>
    <t>RETRY 2</t>
  </si>
  <si>
    <t>Not included</t>
  </si>
  <si>
    <t>G17+G18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</si>
</sst>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1"/>
  <sheetViews>
    <sheetView topLeftCell="X1" workbookViewId="0">
      <selection activeCell="AM60" sqref="AM60"/>
    </sheetView>
  </sheetViews>
  <sheetFormatPr defaultRowHeight="15" x14ac:dyDescent="0.25"/>
  <cols>
    <col min="1" max="1" width="15.5703125" bestFit="1" customWidth="1"/>
    <col min="2" max="5" width="13.7109375" bestFit="1" customWidth="1"/>
    <col min="6" max="15" width="16" bestFit="1" customWidth="1"/>
    <col min="16" max="17" width="17" bestFit="1" customWidth="1"/>
    <col min="18" max="22" width="13.5703125" bestFit="1" customWidth="1"/>
    <col min="23" max="27" width="16.7109375" bestFit="1" customWidth="1"/>
    <col min="28" max="32" width="14" bestFit="1" customWidth="1"/>
    <col min="33" max="33" width="11.28515625" bestFit="1" customWidth="1"/>
    <col min="34" max="34" width="12.5703125" bestFit="1" customWidth="1"/>
    <col min="35" max="36" width="18.7109375" bestFit="1" customWidth="1"/>
    <col min="37" max="37" width="18.85546875" bestFit="1" customWidth="1"/>
    <col min="38" max="38" width="11.7109375" bestFit="1" customWidth="1"/>
    <col min="39" max="39" width="11.5703125" bestFit="1" customWidth="1"/>
    <col min="40" max="40" width="15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1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3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8</v>
      </c>
      <c r="AC2">
        <v>3</v>
      </c>
      <c r="AD2">
        <v>1</v>
      </c>
      <c r="AE2">
        <v>0</v>
      </c>
      <c r="AF2">
        <v>0</v>
      </c>
      <c r="AG2">
        <v>97.297979999999995</v>
      </c>
      <c r="AH2">
        <v>172</v>
      </c>
      <c r="AI2">
        <v>0</v>
      </c>
      <c r="AJ2">
        <v>36808</v>
      </c>
      <c r="AK2">
        <v>0</v>
      </c>
      <c r="AL2">
        <v>52500</v>
      </c>
      <c r="AM2">
        <v>21500</v>
      </c>
      <c r="AN2">
        <v>20001</v>
      </c>
    </row>
    <row r="3" spans="1:40" x14ac:dyDescent="0.25">
      <c r="A3" t="s">
        <v>41</v>
      </c>
      <c r="B3">
        <v>1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</v>
      </c>
      <c r="AC3">
        <v>5</v>
      </c>
      <c r="AD3">
        <v>0</v>
      </c>
      <c r="AE3">
        <v>0</v>
      </c>
      <c r="AF3">
        <v>0</v>
      </c>
      <c r="AG3">
        <v>97.032827999999995</v>
      </c>
      <c r="AH3">
        <v>162</v>
      </c>
      <c r="AI3">
        <v>0</v>
      </c>
      <c r="AJ3">
        <v>38070</v>
      </c>
      <c r="AK3">
        <v>0</v>
      </c>
      <c r="AL3">
        <v>52500</v>
      </c>
      <c r="AM3">
        <v>5000</v>
      </c>
      <c r="AN3">
        <v>13334</v>
      </c>
    </row>
    <row r="4" spans="1:40" x14ac:dyDescent="0.25">
      <c r="A4" t="s">
        <v>42</v>
      </c>
      <c r="B4">
        <v>1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</v>
      </c>
      <c r="AC4">
        <v>0</v>
      </c>
      <c r="AD4">
        <v>0</v>
      </c>
      <c r="AE4">
        <v>0</v>
      </c>
      <c r="AF4">
        <v>0</v>
      </c>
      <c r="AG4">
        <v>99.053030000000007</v>
      </c>
      <c r="AH4">
        <v>152</v>
      </c>
      <c r="AI4">
        <v>0</v>
      </c>
      <c r="AJ4">
        <v>11400</v>
      </c>
      <c r="AK4">
        <v>0</v>
      </c>
      <c r="AL4">
        <v>52500</v>
      </c>
      <c r="AM4">
        <v>0</v>
      </c>
      <c r="AN4">
        <v>13334</v>
      </c>
    </row>
    <row r="5" spans="1:40" x14ac:dyDescent="0.25">
      <c r="A5" t="s">
        <v>43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3</v>
      </c>
      <c r="AD5">
        <v>0</v>
      </c>
      <c r="AE5">
        <v>0</v>
      </c>
      <c r="AF5">
        <v>0</v>
      </c>
      <c r="AG5">
        <v>97.727272999999997</v>
      </c>
      <c r="AH5">
        <v>142</v>
      </c>
      <c r="AI5">
        <v>0</v>
      </c>
      <c r="AJ5">
        <v>25560</v>
      </c>
      <c r="AK5">
        <v>0</v>
      </c>
      <c r="AL5">
        <v>52500</v>
      </c>
      <c r="AM5">
        <v>3000</v>
      </c>
      <c r="AN5">
        <v>20001</v>
      </c>
    </row>
    <row r="6" spans="1:40" x14ac:dyDescent="0.25">
      <c r="A6" t="s">
        <v>44</v>
      </c>
      <c r="B6">
        <v>1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</v>
      </c>
      <c r="S6">
        <v>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6</v>
      </c>
      <c r="AC6">
        <v>5</v>
      </c>
      <c r="AD6">
        <v>0</v>
      </c>
      <c r="AE6">
        <v>0</v>
      </c>
      <c r="AF6">
        <v>1</v>
      </c>
      <c r="AG6">
        <v>94.457070999999999</v>
      </c>
      <c r="AH6">
        <v>132</v>
      </c>
      <c r="AI6">
        <v>0</v>
      </c>
      <c r="AJ6">
        <v>25080</v>
      </c>
      <c r="AK6">
        <v>32868</v>
      </c>
      <c r="AL6">
        <v>52500</v>
      </c>
      <c r="AM6">
        <v>5000</v>
      </c>
      <c r="AN6">
        <v>20001</v>
      </c>
    </row>
    <row r="7" spans="1:40" x14ac:dyDescent="0.25">
      <c r="A7" t="s">
        <v>45</v>
      </c>
      <c r="B7">
        <v>1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3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3</v>
      </c>
      <c r="AD7">
        <v>0</v>
      </c>
      <c r="AE7">
        <v>0</v>
      </c>
      <c r="AF7">
        <v>0</v>
      </c>
      <c r="AG7">
        <v>96.691918999999999</v>
      </c>
      <c r="AH7">
        <v>122</v>
      </c>
      <c r="AI7">
        <v>0</v>
      </c>
      <c r="AJ7">
        <v>31964</v>
      </c>
      <c r="AK7">
        <v>0</v>
      </c>
      <c r="AL7">
        <v>52500</v>
      </c>
      <c r="AM7">
        <v>337500</v>
      </c>
      <c r="AN7">
        <v>26668</v>
      </c>
    </row>
    <row r="8" spans="1:40" x14ac:dyDescent="0.25">
      <c r="A8" t="s">
        <v>46</v>
      </c>
      <c r="B8">
        <v>1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12</v>
      </c>
      <c r="AC8">
        <v>6</v>
      </c>
      <c r="AD8">
        <v>0</v>
      </c>
      <c r="AE8">
        <v>0</v>
      </c>
      <c r="AF8">
        <v>0</v>
      </c>
      <c r="AG8">
        <v>98.106060999999997</v>
      </c>
      <c r="AH8">
        <v>112</v>
      </c>
      <c r="AI8">
        <v>0</v>
      </c>
      <c r="AJ8">
        <v>33600</v>
      </c>
      <c r="AK8">
        <v>0</v>
      </c>
      <c r="AL8">
        <v>52500</v>
      </c>
      <c r="AM8">
        <v>6000</v>
      </c>
      <c r="AN8">
        <v>13334</v>
      </c>
    </row>
    <row r="9" spans="1:40" x14ac:dyDescent="0.25">
      <c r="A9" t="s">
        <v>47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15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15</v>
      </c>
      <c r="AC9">
        <v>8</v>
      </c>
      <c r="AD9">
        <v>0</v>
      </c>
      <c r="AE9">
        <v>0</v>
      </c>
      <c r="AF9">
        <v>0</v>
      </c>
      <c r="AG9">
        <v>97.569444000000004</v>
      </c>
      <c r="AH9">
        <v>122</v>
      </c>
      <c r="AI9">
        <v>0</v>
      </c>
      <c r="AJ9">
        <v>46970</v>
      </c>
      <c r="AK9">
        <v>0</v>
      </c>
      <c r="AL9">
        <v>52500</v>
      </c>
      <c r="AM9">
        <v>8000</v>
      </c>
      <c r="AN9">
        <v>20001</v>
      </c>
    </row>
    <row r="10" spans="1:40" x14ac:dyDescent="0.25">
      <c r="A10" t="s">
        <v>48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13</v>
      </c>
      <c r="S10">
        <v>5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13</v>
      </c>
      <c r="AC10">
        <v>5</v>
      </c>
      <c r="AD10">
        <v>1</v>
      </c>
      <c r="AE10">
        <v>0</v>
      </c>
      <c r="AF10">
        <v>0</v>
      </c>
      <c r="AG10">
        <v>97.922979999999995</v>
      </c>
      <c r="AH10">
        <v>132</v>
      </c>
      <c r="AI10">
        <v>0</v>
      </c>
      <c r="AJ10">
        <v>43428</v>
      </c>
      <c r="AK10">
        <v>0</v>
      </c>
      <c r="AL10">
        <v>52500</v>
      </c>
      <c r="AM10">
        <v>23500</v>
      </c>
      <c r="AN10">
        <v>20001</v>
      </c>
    </row>
    <row r="11" spans="1:40" x14ac:dyDescent="0.25">
      <c r="A11" t="s">
        <v>49</v>
      </c>
      <c r="B11">
        <v>1</v>
      </c>
      <c r="C11">
        <v>0</v>
      </c>
      <c r="D11">
        <v>0</v>
      </c>
      <c r="E11">
        <v>3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3</v>
      </c>
      <c r="AD11">
        <v>0</v>
      </c>
      <c r="AE11">
        <v>0</v>
      </c>
      <c r="AF11">
        <v>0</v>
      </c>
      <c r="AG11">
        <v>97.537879000000004</v>
      </c>
      <c r="AH11">
        <v>142</v>
      </c>
      <c r="AI11">
        <v>25560</v>
      </c>
      <c r="AJ11">
        <v>29820</v>
      </c>
      <c r="AK11">
        <v>0</v>
      </c>
      <c r="AL11">
        <v>52500</v>
      </c>
      <c r="AM11">
        <v>58500</v>
      </c>
      <c r="AN11">
        <v>20001</v>
      </c>
    </row>
    <row r="12" spans="1:40" x14ac:dyDescent="0.25">
      <c r="A12" t="s">
        <v>50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</v>
      </c>
      <c r="S12">
        <v>3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</v>
      </c>
      <c r="AC12">
        <v>3</v>
      </c>
      <c r="AD12">
        <v>1</v>
      </c>
      <c r="AE12">
        <v>0</v>
      </c>
      <c r="AF12">
        <v>0</v>
      </c>
      <c r="AG12">
        <v>97.986110999999994</v>
      </c>
      <c r="AH12">
        <v>152</v>
      </c>
      <c r="AI12">
        <v>0</v>
      </c>
      <c r="AJ12">
        <v>48488</v>
      </c>
      <c r="AK12">
        <v>0</v>
      </c>
      <c r="AL12">
        <v>52500</v>
      </c>
      <c r="AM12">
        <v>21500</v>
      </c>
      <c r="AN12">
        <v>20001</v>
      </c>
    </row>
    <row r="13" spans="1:40" x14ac:dyDescent="0.25">
      <c r="A13" t="s">
        <v>51</v>
      </c>
      <c r="B13">
        <v>1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10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3</v>
      </c>
      <c r="AD13">
        <v>2</v>
      </c>
      <c r="AE13">
        <v>0</v>
      </c>
      <c r="AF13">
        <v>0</v>
      </c>
      <c r="AG13">
        <v>98.244949000000005</v>
      </c>
      <c r="AH13">
        <v>162</v>
      </c>
      <c r="AI13">
        <v>0</v>
      </c>
      <c r="AJ13">
        <v>45036</v>
      </c>
      <c r="AK13">
        <v>0</v>
      </c>
      <c r="AL13">
        <v>52500</v>
      </c>
      <c r="AM13">
        <v>40000</v>
      </c>
      <c r="AN13">
        <v>26668</v>
      </c>
    </row>
    <row r="14" spans="1:40" x14ac:dyDescent="0.25">
      <c r="A14" t="s">
        <v>52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19</v>
      </c>
      <c r="S14">
        <v>12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19</v>
      </c>
      <c r="AC14">
        <v>12</v>
      </c>
      <c r="AD14">
        <v>2</v>
      </c>
      <c r="AE14">
        <v>0</v>
      </c>
      <c r="AF14">
        <v>0</v>
      </c>
      <c r="AG14">
        <v>97.504209000000003</v>
      </c>
      <c r="AH14">
        <v>172</v>
      </c>
      <c r="AI14">
        <v>0</v>
      </c>
      <c r="AJ14">
        <v>101996</v>
      </c>
      <c r="AK14">
        <v>0</v>
      </c>
      <c r="AL14">
        <v>52500</v>
      </c>
      <c r="AM14">
        <v>49000</v>
      </c>
      <c r="AN14">
        <v>20001</v>
      </c>
    </row>
    <row r="15" spans="1:40" x14ac:dyDescent="0.25">
      <c r="A15" t="s">
        <v>53</v>
      </c>
      <c r="B15">
        <v>1</v>
      </c>
      <c r="C15">
        <v>0</v>
      </c>
      <c r="D15">
        <v>0</v>
      </c>
      <c r="E15">
        <v>3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</v>
      </c>
      <c r="S15">
        <v>10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21</v>
      </c>
      <c r="AC15">
        <v>10</v>
      </c>
      <c r="AD15">
        <v>1</v>
      </c>
      <c r="AE15">
        <v>0</v>
      </c>
      <c r="AF15">
        <v>0</v>
      </c>
      <c r="AG15">
        <v>97.184342999999998</v>
      </c>
      <c r="AH15">
        <v>162</v>
      </c>
      <c r="AI15">
        <v>19440</v>
      </c>
      <c r="AJ15">
        <v>88938</v>
      </c>
      <c r="AK15">
        <v>0</v>
      </c>
      <c r="AL15">
        <v>52500</v>
      </c>
      <c r="AM15">
        <v>65500</v>
      </c>
      <c r="AN15">
        <v>20001</v>
      </c>
    </row>
    <row r="16" spans="1:40" x14ac:dyDescent="0.25">
      <c r="A16" t="s">
        <v>54</v>
      </c>
      <c r="B16">
        <v>1</v>
      </c>
      <c r="C16">
        <v>0</v>
      </c>
      <c r="D16">
        <v>0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25</v>
      </c>
      <c r="S16">
        <v>8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25</v>
      </c>
      <c r="AC16">
        <v>8</v>
      </c>
      <c r="AD16">
        <v>1</v>
      </c>
      <c r="AE16">
        <v>0</v>
      </c>
      <c r="AF16">
        <v>0</v>
      </c>
      <c r="AG16">
        <v>96.847643000000005</v>
      </c>
      <c r="AH16">
        <v>152</v>
      </c>
      <c r="AI16">
        <v>27360</v>
      </c>
      <c r="AJ16">
        <v>86488</v>
      </c>
      <c r="AK16">
        <v>0</v>
      </c>
      <c r="AL16">
        <v>52500</v>
      </c>
      <c r="AM16">
        <v>82000</v>
      </c>
      <c r="AN16">
        <v>20001</v>
      </c>
    </row>
    <row r="17" spans="1:40" x14ac:dyDescent="0.25">
      <c r="A17" t="s">
        <v>55</v>
      </c>
      <c r="B17">
        <v>1</v>
      </c>
      <c r="C17">
        <v>0</v>
      </c>
      <c r="D17">
        <v>0</v>
      </c>
      <c r="E17">
        <v>3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9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20</v>
      </c>
      <c r="AC17">
        <v>9</v>
      </c>
      <c r="AD17">
        <v>1</v>
      </c>
      <c r="AE17">
        <v>0</v>
      </c>
      <c r="AF17">
        <v>0</v>
      </c>
      <c r="AG17">
        <v>97.079125000000005</v>
      </c>
      <c r="AH17">
        <v>142</v>
      </c>
      <c r="AI17">
        <v>25560</v>
      </c>
      <c r="AJ17">
        <v>72988</v>
      </c>
      <c r="AK17">
        <v>0</v>
      </c>
      <c r="AL17">
        <v>52500</v>
      </c>
      <c r="AM17">
        <v>83000</v>
      </c>
      <c r="AN17">
        <v>20001</v>
      </c>
    </row>
    <row r="18" spans="1:40" x14ac:dyDescent="0.25">
      <c r="A18" t="s">
        <v>56</v>
      </c>
      <c r="B18">
        <v>1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22</v>
      </c>
      <c r="S18">
        <v>7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22</v>
      </c>
      <c r="AC18">
        <v>7</v>
      </c>
      <c r="AD18">
        <v>1</v>
      </c>
      <c r="AE18">
        <v>1</v>
      </c>
      <c r="AF18">
        <v>0</v>
      </c>
      <c r="AG18">
        <v>94.974746999999994</v>
      </c>
      <c r="AH18">
        <v>132</v>
      </c>
      <c r="AI18">
        <v>0</v>
      </c>
      <c r="AJ18">
        <v>66528</v>
      </c>
      <c r="AK18">
        <v>91080</v>
      </c>
      <c r="AL18">
        <v>52500</v>
      </c>
      <c r="AM18">
        <v>25500</v>
      </c>
      <c r="AN18">
        <v>20001</v>
      </c>
    </row>
    <row r="19" spans="1:40" x14ac:dyDescent="0.25">
      <c r="A19" t="s">
        <v>57</v>
      </c>
      <c r="B19">
        <v>1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17</v>
      </c>
      <c r="S19">
        <v>6</v>
      </c>
      <c r="T19">
        <v>2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17</v>
      </c>
      <c r="AC19">
        <v>6</v>
      </c>
      <c r="AD19">
        <v>2</v>
      </c>
      <c r="AE19">
        <v>0</v>
      </c>
      <c r="AF19">
        <v>2</v>
      </c>
      <c r="AG19">
        <v>89.351851999999994</v>
      </c>
      <c r="AH19">
        <v>122</v>
      </c>
      <c r="AI19">
        <v>0</v>
      </c>
      <c r="AJ19">
        <v>239242</v>
      </c>
      <c r="AK19">
        <v>69418</v>
      </c>
      <c r="AL19">
        <v>52500</v>
      </c>
      <c r="AM19">
        <v>451000</v>
      </c>
      <c r="AN19">
        <v>26668</v>
      </c>
    </row>
    <row r="20" spans="1:40" x14ac:dyDescent="0.25">
      <c r="A20" t="s">
        <v>58</v>
      </c>
      <c r="B20">
        <v>1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32</v>
      </c>
      <c r="S20">
        <v>12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32</v>
      </c>
      <c r="AC20">
        <v>12</v>
      </c>
      <c r="AD20">
        <v>0</v>
      </c>
      <c r="AE20">
        <v>0</v>
      </c>
      <c r="AF20">
        <v>1</v>
      </c>
      <c r="AG20">
        <v>94.592803000000004</v>
      </c>
      <c r="AH20">
        <v>112</v>
      </c>
      <c r="AI20">
        <v>0</v>
      </c>
      <c r="AJ20">
        <v>80640</v>
      </c>
      <c r="AK20">
        <v>111216</v>
      </c>
      <c r="AL20">
        <v>52500</v>
      </c>
      <c r="AM20">
        <v>12000</v>
      </c>
      <c r="AN20">
        <v>20001</v>
      </c>
    </row>
    <row r="21" spans="1:40" x14ac:dyDescent="0.25">
      <c r="A21" t="s">
        <v>59</v>
      </c>
      <c r="B21">
        <v>1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</v>
      </c>
      <c r="S21">
        <v>14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28</v>
      </c>
      <c r="AC21">
        <v>14</v>
      </c>
      <c r="AD21">
        <v>0</v>
      </c>
      <c r="AE21">
        <v>0</v>
      </c>
      <c r="AF21">
        <v>0</v>
      </c>
      <c r="AG21">
        <v>93.244949000000005</v>
      </c>
      <c r="AH21">
        <v>122</v>
      </c>
      <c r="AI21">
        <v>0</v>
      </c>
      <c r="AJ21">
        <v>85400</v>
      </c>
      <c r="AK21">
        <v>175680</v>
      </c>
      <c r="AL21">
        <v>52500</v>
      </c>
      <c r="AM21">
        <v>14000</v>
      </c>
      <c r="AN21">
        <v>20001</v>
      </c>
    </row>
    <row r="22" spans="1:40" x14ac:dyDescent="0.25">
      <c r="A22" t="s">
        <v>60</v>
      </c>
      <c r="B22">
        <v>1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24</v>
      </c>
      <c r="S22">
        <v>10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24</v>
      </c>
      <c r="AC22">
        <v>10</v>
      </c>
      <c r="AD22">
        <v>1</v>
      </c>
      <c r="AE22">
        <v>0</v>
      </c>
      <c r="AF22">
        <v>1</v>
      </c>
      <c r="AG22">
        <v>92.771465000000006</v>
      </c>
      <c r="AH22">
        <v>132</v>
      </c>
      <c r="AI22">
        <v>0</v>
      </c>
      <c r="AJ22">
        <v>78408</v>
      </c>
      <c r="AK22">
        <v>223872</v>
      </c>
      <c r="AL22">
        <v>52500</v>
      </c>
      <c r="AM22">
        <v>28500</v>
      </c>
      <c r="AN22">
        <v>20001</v>
      </c>
    </row>
    <row r="23" spans="1:40" x14ac:dyDescent="0.25">
      <c r="A23" t="s">
        <v>61</v>
      </c>
      <c r="B23">
        <v>3</v>
      </c>
      <c r="C23">
        <v>0</v>
      </c>
      <c r="D23">
        <v>1</v>
      </c>
      <c r="E23">
        <v>11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34</v>
      </c>
      <c r="S23">
        <v>13</v>
      </c>
      <c r="T23">
        <v>3</v>
      </c>
      <c r="U23">
        <v>0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>
        <v>34</v>
      </c>
      <c r="AC23">
        <v>13</v>
      </c>
      <c r="AD23">
        <v>3</v>
      </c>
      <c r="AE23">
        <v>0</v>
      </c>
      <c r="AF23">
        <v>1</v>
      </c>
      <c r="AG23">
        <v>89.962120999999996</v>
      </c>
      <c r="AH23">
        <v>142</v>
      </c>
      <c r="AI23">
        <v>93720</v>
      </c>
      <c r="AJ23">
        <v>357840</v>
      </c>
      <c r="AK23">
        <v>0</v>
      </c>
      <c r="AL23">
        <v>4657500</v>
      </c>
      <c r="AM23">
        <v>1610000</v>
      </c>
      <c r="AN23">
        <v>73337</v>
      </c>
    </row>
    <row r="24" spans="1:40" x14ac:dyDescent="0.25">
      <c r="A24" t="s">
        <v>62</v>
      </c>
      <c r="B24">
        <v>2</v>
      </c>
      <c r="C24">
        <v>0</v>
      </c>
      <c r="D24">
        <v>0</v>
      </c>
      <c r="E24">
        <v>4</v>
      </c>
      <c r="F24">
        <v>3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26</v>
      </c>
      <c r="S24">
        <v>5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26</v>
      </c>
      <c r="AC24">
        <v>5</v>
      </c>
      <c r="AD24">
        <v>1</v>
      </c>
      <c r="AE24">
        <v>0</v>
      </c>
      <c r="AF24">
        <v>0</v>
      </c>
      <c r="AG24">
        <v>97.588384000000005</v>
      </c>
      <c r="AH24">
        <v>152</v>
      </c>
      <c r="AI24">
        <v>36480</v>
      </c>
      <c r="AJ24">
        <v>79648</v>
      </c>
      <c r="AK24">
        <v>0</v>
      </c>
      <c r="AL24">
        <v>105000</v>
      </c>
      <c r="AM24">
        <v>97500</v>
      </c>
      <c r="AN24">
        <v>26668</v>
      </c>
    </row>
    <row r="25" spans="1:40" x14ac:dyDescent="0.25">
      <c r="A25" t="s">
        <v>63</v>
      </c>
      <c r="B25">
        <v>1</v>
      </c>
      <c r="C25">
        <v>0</v>
      </c>
      <c r="D25">
        <v>0</v>
      </c>
      <c r="E25">
        <v>4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</v>
      </c>
      <c r="S25">
        <v>16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19</v>
      </c>
      <c r="AC25">
        <v>16</v>
      </c>
      <c r="AD25">
        <v>0</v>
      </c>
      <c r="AE25">
        <v>0</v>
      </c>
      <c r="AF25">
        <v>1</v>
      </c>
      <c r="AG25">
        <v>93.001893999999993</v>
      </c>
      <c r="AH25">
        <v>162</v>
      </c>
      <c r="AI25">
        <v>19440</v>
      </c>
      <c r="AJ25">
        <v>339714</v>
      </c>
      <c r="AK25">
        <v>0</v>
      </c>
      <c r="AL25">
        <v>52500</v>
      </c>
      <c r="AM25">
        <v>387500</v>
      </c>
      <c r="AN25">
        <v>26668</v>
      </c>
    </row>
    <row r="26" spans="1:40" x14ac:dyDescent="0.25">
      <c r="A26" t="s">
        <v>64</v>
      </c>
      <c r="B26">
        <v>1</v>
      </c>
      <c r="C26">
        <v>0</v>
      </c>
      <c r="D26">
        <v>0</v>
      </c>
      <c r="E26">
        <v>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33</v>
      </c>
      <c r="S26">
        <v>14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33</v>
      </c>
      <c r="AC26">
        <v>14</v>
      </c>
      <c r="AD26">
        <v>2</v>
      </c>
      <c r="AE26">
        <v>1</v>
      </c>
      <c r="AF26">
        <v>0</v>
      </c>
      <c r="AG26">
        <v>97.242424</v>
      </c>
      <c r="AH26">
        <v>172</v>
      </c>
      <c r="AI26">
        <v>10320</v>
      </c>
      <c r="AJ26">
        <v>144996</v>
      </c>
      <c r="AK26">
        <v>32508</v>
      </c>
      <c r="AL26">
        <v>52500</v>
      </c>
      <c r="AM26">
        <v>69500</v>
      </c>
      <c r="AN26">
        <v>20001</v>
      </c>
    </row>
    <row r="27" spans="1:40" x14ac:dyDescent="0.25">
      <c r="A27" t="s">
        <v>65</v>
      </c>
      <c r="B27">
        <v>1</v>
      </c>
      <c r="C27">
        <v>0</v>
      </c>
      <c r="D27">
        <v>0</v>
      </c>
      <c r="E27">
        <v>3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32</v>
      </c>
      <c r="S27">
        <v>9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32</v>
      </c>
      <c r="AC27">
        <v>9</v>
      </c>
      <c r="AD27">
        <v>3</v>
      </c>
      <c r="AE27">
        <v>0</v>
      </c>
      <c r="AF27">
        <v>0</v>
      </c>
      <c r="AG27">
        <v>95.954544999999996</v>
      </c>
      <c r="AH27">
        <v>162</v>
      </c>
      <c r="AI27">
        <v>19440</v>
      </c>
      <c r="AJ27">
        <v>123444</v>
      </c>
      <c r="AK27">
        <v>116640</v>
      </c>
      <c r="AL27">
        <v>52500</v>
      </c>
      <c r="AM27">
        <v>101500</v>
      </c>
      <c r="AN27">
        <v>20001</v>
      </c>
    </row>
    <row r="28" spans="1:40" x14ac:dyDescent="0.25">
      <c r="A28" t="s">
        <v>66</v>
      </c>
      <c r="B28">
        <v>1</v>
      </c>
      <c r="C28">
        <v>0</v>
      </c>
      <c r="D28">
        <v>0</v>
      </c>
      <c r="E28">
        <v>3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28</v>
      </c>
      <c r="S28">
        <v>21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28</v>
      </c>
      <c r="AC28">
        <v>21</v>
      </c>
      <c r="AD28">
        <v>1</v>
      </c>
      <c r="AE28">
        <v>0</v>
      </c>
      <c r="AF28">
        <v>0</v>
      </c>
      <c r="AG28">
        <v>95.823232000000004</v>
      </c>
      <c r="AH28">
        <v>152</v>
      </c>
      <c r="AI28">
        <v>9120</v>
      </c>
      <c r="AJ28">
        <v>132848</v>
      </c>
      <c r="AK28">
        <v>109440</v>
      </c>
      <c r="AL28">
        <v>52500</v>
      </c>
      <c r="AM28">
        <v>58000</v>
      </c>
      <c r="AN28">
        <v>20001</v>
      </c>
    </row>
    <row r="29" spans="1:40" x14ac:dyDescent="0.25">
      <c r="A29" t="s">
        <v>67</v>
      </c>
      <c r="B29">
        <v>2</v>
      </c>
      <c r="C29">
        <v>0</v>
      </c>
      <c r="D29">
        <v>0</v>
      </c>
      <c r="E29">
        <v>4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31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31</v>
      </c>
      <c r="AC29">
        <v>13</v>
      </c>
      <c r="AD29">
        <v>0</v>
      </c>
      <c r="AE29">
        <v>0</v>
      </c>
      <c r="AF29">
        <v>0</v>
      </c>
      <c r="AG29">
        <v>95.744949000000005</v>
      </c>
      <c r="AH29">
        <v>142</v>
      </c>
      <c r="AI29">
        <v>34080</v>
      </c>
      <c r="AJ29">
        <v>102950</v>
      </c>
      <c r="AK29">
        <v>102240</v>
      </c>
      <c r="AL29">
        <v>105000</v>
      </c>
      <c r="AM29">
        <v>87000</v>
      </c>
      <c r="AN29">
        <v>26668</v>
      </c>
    </row>
    <row r="30" spans="1:40" x14ac:dyDescent="0.25">
      <c r="A30" t="s">
        <v>68</v>
      </c>
      <c r="B30">
        <v>1</v>
      </c>
      <c r="C30">
        <v>0</v>
      </c>
      <c r="D30">
        <v>0</v>
      </c>
      <c r="E30">
        <v>3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32</v>
      </c>
      <c r="S30">
        <v>11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32</v>
      </c>
      <c r="AC30">
        <v>11</v>
      </c>
      <c r="AD30">
        <v>2</v>
      </c>
      <c r="AE30">
        <v>0</v>
      </c>
      <c r="AF30">
        <v>1</v>
      </c>
      <c r="AG30">
        <v>95.434342999999998</v>
      </c>
      <c r="AH30">
        <v>132</v>
      </c>
      <c r="AI30">
        <v>15840</v>
      </c>
      <c r="AJ30">
        <v>101376</v>
      </c>
      <c r="AK30">
        <v>121440</v>
      </c>
      <c r="AL30">
        <v>52500</v>
      </c>
      <c r="AM30">
        <v>85000</v>
      </c>
      <c r="AN30">
        <v>20001</v>
      </c>
    </row>
    <row r="31" spans="1:40" x14ac:dyDescent="0.25">
      <c r="A31" t="s">
        <v>69</v>
      </c>
      <c r="B31">
        <v>2</v>
      </c>
      <c r="C31">
        <v>0</v>
      </c>
      <c r="D31">
        <v>0</v>
      </c>
      <c r="E31">
        <v>5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39</v>
      </c>
      <c r="S31">
        <v>18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39</v>
      </c>
      <c r="AC31">
        <v>18</v>
      </c>
      <c r="AD31">
        <v>0</v>
      </c>
      <c r="AE31">
        <v>0</v>
      </c>
      <c r="AF31">
        <v>0</v>
      </c>
      <c r="AG31">
        <v>96.810606000000007</v>
      </c>
      <c r="AH31">
        <v>122</v>
      </c>
      <c r="AI31">
        <v>29280</v>
      </c>
      <c r="AJ31">
        <v>124806</v>
      </c>
      <c r="AK31">
        <v>0</v>
      </c>
      <c r="AL31">
        <v>105000</v>
      </c>
      <c r="AM31">
        <v>500000</v>
      </c>
      <c r="AN31">
        <v>33335</v>
      </c>
    </row>
    <row r="32" spans="1:40" x14ac:dyDescent="0.25">
      <c r="A32" t="s">
        <v>70</v>
      </c>
      <c r="B32">
        <v>2</v>
      </c>
      <c r="C32">
        <v>0</v>
      </c>
      <c r="D32">
        <v>0</v>
      </c>
      <c r="E32">
        <v>5</v>
      </c>
      <c r="F32">
        <v>4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40</v>
      </c>
      <c r="S32">
        <v>19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40</v>
      </c>
      <c r="AC32">
        <v>19</v>
      </c>
      <c r="AD32">
        <v>1</v>
      </c>
      <c r="AE32">
        <v>0</v>
      </c>
      <c r="AF32">
        <v>0</v>
      </c>
      <c r="AG32">
        <v>97.108586000000003</v>
      </c>
      <c r="AH32">
        <v>112</v>
      </c>
      <c r="AI32">
        <v>40320</v>
      </c>
      <c r="AJ32">
        <v>113568</v>
      </c>
      <c r="AK32">
        <v>0</v>
      </c>
      <c r="AL32">
        <v>105000</v>
      </c>
      <c r="AM32">
        <v>148500</v>
      </c>
      <c r="AN32">
        <v>33335</v>
      </c>
    </row>
    <row r="33" spans="1:40" x14ac:dyDescent="0.25">
      <c r="A33" t="s">
        <v>71</v>
      </c>
      <c r="B33">
        <v>1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43</v>
      </c>
      <c r="S33">
        <v>11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43</v>
      </c>
      <c r="AC33">
        <v>11</v>
      </c>
      <c r="AD33">
        <v>1</v>
      </c>
      <c r="AE33">
        <v>0</v>
      </c>
      <c r="AF33">
        <v>0</v>
      </c>
      <c r="AG33">
        <v>98.108165</v>
      </c>
      <c r="AH33">
        <v>122</v>
      </c>
      <c r="AI33">
        <v>0</v>
      </c>
      <c r="AJ33">
        <v>109678</v>
      </c>
      <c r="AK33">
        <v>0</v>
      </c>
      <c r="AL33">
        <v>52500</v>
      </c>
      <c r="AM33">
        <v>29500</v>
      </c>
      <c r="AN33">
        <v>20001</v>
      </c>
    </row>
    <row r="34" spans="1:40" x14ac:dyDescent="0.25">
      <c r="A34" t="s">
        <v>72</v>
      </c>
      <c r="B34">
        <v>2</v>
      </c>
      <c r="C34">
        <v>0</v>
      </c>
      <c r="D34">
        <v>0</v>
      </c>
      <c r="E34">
        <v>6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42</v>
      </c>
      <c r="S34">
        <v>13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42</v>
      </c>
      <c r="AC34">
        <v>13</v>
      </c>
      <c r="AD34">
        <v>0</v>
      </c>
      <c r="AE34">
        <v>0</v>
      </c>
      <c r="AF34">
        <v>0</v>
      </c>
      <c r="AG34">
        <v>97.369529</v>
      </c>
      <c r="AH34">
        <v>132</v>
      </c>
      <c r="AI34">
        <v>47520</v>
      </c>
      <c r="AJ34">
        <v>117480</v>
      </c>
      <c r="AK34">
        <v>0</v>
      </c>
      <c r="AL34">
        <v>105000</v>
      </c>
      <c r="AM34">
        <v>124000</v>
      </c>
      <c r="AN34">
        <v>40002</v>
      </c>
    </row>
    <row r="35" spans="1:40" x14ac:dyDescent="0.25">
      <c r="A35" t="s">
        <v>73</v>
      </c>
      <c r="B35">
        <v>2</v>
      </c>
      <c r="C35">
        <v>0</v>
      </c>
      <c r="D35">
        <v>0</v>
      </c>
      <c r="E35">
        <v>3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42</v>
      </c>
      <c r="S35">
        <v>17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42</v>
      </c>
      <c r="AC35">
        <v>17</v>
      </c>
      <c r="AD35">
        <v>1</v>
      </c>
      <c r="AE35">
        <v>0</v>
      </c>
      <c r="AF35">
        <v>1</v>
      </c>
      <c r="AG35">
        <v>97.350588999999999</v>
      </c>
      <c r="AH35">
        <v>142</v>
      </c>
      <c r="AI35">
        <v>8520</v>
      </c>
      <c r="AJ35">
        <v>142568</v>
      </c>
      <c r="AK35">
        <v>27690</v>
      </c>
      <c r="AL35">
        <v>105000</v>
      </c>
      <c r="AM35">
        <v>54000</v>
      </c>
      <c r="AN35">
        <v>20001</v>
      </c>
    </row>
    <row r="36" spans="1:40" x14ac:dyDescent="0.25">
      <c r="A36" t="s">
        <v>74</v>
      </c>
      <c r="B36">
        <v>1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49</v>
      </c>
      <c r="S36">
        <v>24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2</v>
      </c>
      <c r="AB36">
        <v>49</v>
      </c>
      <c r="AC36">
        <v>24</v>
      </c>
      <c r="AD36">
        <v>2</v>
      </c>
      <c r="AE36">
        <v>0</v>
      </c>
      <c r="AF36">
        <v>1</v>
      </c>
      <c r="AG36">
        <v>95.511364</v>
      </c>
      <c r="AH36">
        <v>152</v>
      </c>
      <c r="AI36">
        <v>0</v>
      </c>
      <c r="AJ36">
        <v>189848</v>
      </c>
      <c r="AK36">
        <v>134368</v>
      </c>
      <c r="AL36">
        <v>52500</v>
      </c>
      <c r="AM36">
        <v>42500</v>
      </c>
      <c r="AN36">
        <v>20001</v>
      </c>
    </row>
    <row r="37" spans="1:40" x14ac:dyDescent="0.25">
      <c r="A37" t="s">
        <v>75</v>
      </c>
      <c r="B37">
        <v>2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54</v>
      </c>
      <c r="S37">
        <v>18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3</v>
      </c>
      <c r="AB37">
        <v>54</v>
      </c>
      <c r="AC37">
        <v>18</v>
      </c>
      <c r="AD37">
        <v>1</v>
      </c>
      <c r="AE37">
        <v>1</v>
      </c>
      <c r="AF37">
        <v>1</v>
      </c>
      <c r="AG37">
        <v>94.102430999999996</v>
      </c>
      <c r="AH37">
        <v>162</v>
      </c>
      <c r="AI37">
        <v>0</v>
      </c>
      <c r="AJ37">
        <v>198612</v>
      </c>
      <c r="AK37">
        <v>351702</v>
      </c>
      <c r="AL37">
        <v>105000</v>
      </c>
      <c r="AM37">
        <v>55000</v>
      </c>
      <c r="AN37">
        <v>20001</v>
      </c>
    </row>
    <row r="38" spans="1:40" x14ac:dyDescent="0.25">
      <c r="A38" t="s">
        <v>76</v>
      </c>
      <c r="B38">
        <v>1</v>
      </c>
      <c r="C38">
        <v>0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</v>
      </c>
      <c r="S38">
        <v>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</v>
      </c>
      <c r="AC38">
        <v>4</v>
      </c>
      <c r="AD38">
        <v>0</v>
      </c>
      <c r="AE38">
        <v>0</v>
      </c>
      <c r="AF38">
        <v>0</v>
      </c>
      <c r="AG38">
        <v>98.042929000000001</v>
      </c>
      <c r="AH38">
        <v>172</v>
      </c>
      <c r="AI38">
        <v>0</v>
      </c>
      <c r="AJ38">
        <v>26660</v>
      </c>
      <c r="AK38">
        <v>0</v>
      </c>
      <c r="AL38">
        <v>52500</v>
      </c>
      <c r="AM38">
        <v>4000</v>
      </c>
      <c r="AN38">
        <v>20001</v>
      </c>
    </row>
    <row r="39" spans="1:40" x14ac:dyDescent="0.25">
      <c r="A39" t="s">
        <v>77</v>
      </c>
      <c r="B39">
        <v>1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8</v>
      </c>
      <c r="AC39">
        <v>4</v>
      </c>
      <c r="AD39">
        <v>0</v>
      </c>
      <c r="AE39">
        <v>0</v>
      </c>
      <c r="AF39">
        <v>0</v>
      </c>
      <c r="AG39">
        <v>97.474746999999994</v>
      </c>
      <c r="AH39">
        <v>162</v>
      </c>
      <c r="AI39">
        <v>0</v>
      </c>
      <c r="AJ39">
        <v>32400</v>
      </c>
      <c r="AK39">
        <v>0</v>
      </c>
      <c r="AL39">
        <v>52500</v>
      </c>
      <c r="AM39">
        <v>4000</v>
      </c>
      <c r="AN39">
        <v>13334</v>
      </c>
    </row>
    <row r="40" spans="1:40" x14ac:dyDescent="0.25">
      <c r="A40" t="s">
        <v>78</v>
      </c>
      <c r="B40">
        <v>1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2</v>
      </c>
      <c r="AD40">
        <v>0</v>
      </c>
      <c r="AE40">
        <v>0</v>
      </c>
      <c r="AF40">
        <v>0</v>
      </c>
      <c r="AG40">
        <v>98.737374000000003</v>
      </c>
      <c r="AH40">
        <v>152</v>
      </c>
      <c r="AI40">
        <v>0</v>
      </c>
      <c r="AJ40">
        <v>15200</v>
      </c>
      <c r="AK40">
        <v>0</v>
      </c>
      <c r="AL40">
        <v>52500</v>
      </c>
      <c r="AM40">
        <v>2000</v>
      </c>
      <c r="AN40">
        <v>13334</v>
      </c>
    </row>
    <row r="41" spans="1:40" x14ac:dyDescent="0.25">
      <c r="A41" t="s">
        <v>79</v>
      </c>
      <c r="B41">
        <v>1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</v>
      </c>
      <c r="S41">
        <v>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8</v>
      </c>
      <c r="AC41">
        <v>4</v>
      </c>
      <c r="AD41">
        <v>0</v>
      </c>
      <c r="AE41">
        <v>1</v>
      </c>
      <c r="AF41">
        <v>0</v>
      </c>
      <c r="AG41">
        <v>97.108586000000003</v>
      </c>
      <c r="AH41">
        <v>142</v>
      </c>
      <c r="AI41">
        <v>0</v>
      </c>
      <c r="AJ41">
        <v>28400</v>
      </c>
      <c r="AK41">
        <v>4118</v>
      </c>
      <c r="AL41">
        <v>52500</v>
      </c>
      <c r="AM41">
        <v>4000</v>
      </c>
      <c r="AN41">
        <v>20001</v>
      </c>
    </row>
    <row r="42" spans="1:40" x14ac:dyDescent="0.25">
      <c r="A42" t="s">
        <v>80</v>
      </c>
      <c r="B42">
        <v>1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6</v>
      </c>
      <c r="AC42">
        <v>2</v>
      </c>
      <c r="AD42">
        <v>0</v>
      </c>
      <c r="AE42">
        <v>0</v>
      </c>
      <c r="AF42">
        <v>0</v>
      </c>
      <c r="AG42">
        <v>89.267677000000006</v>
      </c>
      <c r="AH42">
        <v>132</v>
      </c>
      <c r="AI42">
        <v>0</v>
      </c>
      <c r="AJ42">
        <v>17160</v>
      </c>
      <c r="AK42">
        <v>95040</v>
      </c>
      <c r="AL42">
        <v>52500</v>
      </c>
      <c r="AM42">
        <v>2000</v>
      </c>
      <c r="AN42">
        <v>20001</v>
      </c>
    </row>
    <row r="43" spans="1:40" x14ac:dyDescent="0.25">
      <c r="A43" t="s">
        <v>81</v>
      </c>
      <c r="B43">
        <v>1</v>
      </c>
      <c r="C43">
        <v>0</v>
      </c>
      <c r="D43">
        <v>0</v>
      </c>
      <c r="E43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1</v>
      </c>
      <c r="AD43">
        <v>0</v>
      </c>
      <c r="AE43">
        <v>0</v>
      </c>
      <c r="AF43">
        <v>0</v>
      </c>
      <c r="AG43">
        <v>98.661615999999995</v>
      </c>
      <c r="AH43">
        <v>122</v>
      </c>
      <c r="AI43">
        <v>0</v>
      </c>
      <c r="AJ43">
        <v>12932</v>
      </c>
      <c r="AK43">
        <v>0</v>
      </c>
      <c r="AL43">
        <v>52500</v>
      </c>
      <c r="AM43">
        <v>74500</v>
      </c>
      <c r="AN43">
        <v>26668</v>
      </c>
    </row>
    <row r="44" spans="1:40" x14ac:dyDescent="0.25">
      <c r="A44" t="s">
        <v>82</v>
      </c>
      <c r="B44">
        <v>1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14</v>
      </c>
      <c r="AC44">
        <v>7</v>
      </c>
      <c r="AD44">
        <v>0</v>
      </c>
      <c r="AE44">
        <v>0</v>
      </c>
      <c r="AF44">
        <v>0</v>
      </c>
      <c r="AG44">
        <v>97.790403999999995</v>
      </c>
      <c r="AH44">
        <v>112</v>
      </c>
      <c r="AI44">
        <v>0</v>
      </c>
      <c r="AJ44">
        <v>39200</v>
      </c>
      <c r="AK44">
        <v>0</v>
      </c>
      <c r="AL44">
        <v>52500</v>
      </c>
      <c r="AM44">
        <v>7000</v>
      </c>
      <c r="AN44">
        <v>13334</v>
      </c>
    </row>
    <row r="45" spans="1:40" x14ac:dyDescent="0.25">
      <c r="A45" t="s">
        <v>83</v>
      </c>
      <c r="B45">
        <v>1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18</v>
      </c>
      <c r="S45">
        <v>5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18</v>
      </c>
      <c r="AC45">
        <v>5</v>
      </c>
      <c r="AD45">
        <v>1</v>
      </c>
      <c r="AE45">
        <v>0</v>
      </c>
      <c r="AF45">
        <v>0</v>
      </c>
      <c r="AG45">
        <v>97.449494999999999</v>
      </c>
      <c r="AH45">
        <v>122</v>
      </c>
      <c r="AI45">
        <v>0</v>
      </c>
      <c r="AJ45">
        <v>49288</v>
      </c>
      <c r="AK45">
        <v>0</v>
      </c>
      <c r="AL45">
        <v>52500</v>
      </c>
      <c r="AM45">
        <v>23500</v>
      </c>
      <c r="AN45">
        <v>20001</v>
      </c>
    </row>
    <row r="46" spans="1:40" x14ac:dyDescent="0.25">
      <c r="A46" t="s">
        <v>84</v>
      </c>
      <c r="B46">
        <v>1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</v>
      </c>
      <c r="S46">
        <v>3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14</v>
      </c>
      <c r="AC46">
        <v>3</v>
      </c>
      <c r="AD46">
        <v>1</v>
      </c>
      <c r="AE46">
        <v>0</v>
      </c>
      <c r="AF46">
        <v>0</v>
      </c>
      <c r="AG46">
        <v>98.080808000000005</v>
      </c>
      <c r="AH46">
        <v>132</v>
      </c>
      <c r="AI46">
        <v>0</v>
      </c>
      <c r="AJ46">
        <v>40128</v>
      </c>
      <c r="AK46">
        <v>0</v>
      </c>
      <c r="AL46">
        <v>52500</v>
      </c>
      <c r="AM46">
        <v>21500</v>
      </c>
      <c r="AN46">
        <v>20001</v>
      </c>
    </row>
    <row r="47" spans="1:40" x14ac:dyDescent="0.25">
      <c r="A47" t="s">
        <v>85</v>
      </c>
      <c r="B47">
        <v>1</v>
      </c>
      <c r="C47">
        <v>0</v>
      </c>
      <c r="D47">
        <v>0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14</v>
      </c>
      <c r="S47">
        <v>2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14</v>
      </c>
      <c r="AC47">
        <v>2</v>
      </c>
      <c r="AD47">
        <v>1</v>
      </c>
      <c r="AE47">
        <v>0</v>
      </c>
      <c r="AF47">
        <v>1</v>
      </c>
      <c r="AG47">
        <v>92.689393999999993</v>
      </c>
      <c r="AH47">
        <v>142</v>
      </c>
      <c r="AI47">
        <v>25560</v>
      </c>
      <c r="AJ47">
        <v>40328</v>
      </c>
      <c r="AK47">
        <v>98548</v>
      </c>
      <c r="AL47">
        <v>52500</v>
      </c>
      <c r="AM47">
        <v>76000</v>
      </c>
      <c r="AN47">
        <v>20001</v>
      </c>
    </row>
    <row r="48" spans="1:40" x14ac:dyDescent="0.25">
      <c r="A48" t="s">
        <v>86</v>
      </c>
      <c r="B48">
        <v>1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17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17</v>
      </c>
      <c r="AC48">
        <v>5</v>
      </c>
      <c r="AD48">
        <v>0</v>
      </c>
      <c r="AE48">
        <v>0</v>
      </c>
      <c r="AF48">
        <v>0</v>
      </c>
      <c r="AG48">
        <v>93.213384000000005</v>
      </c>
      <c r="AH48">
        <v>152</v>
      </c>
      <c r="AI48">
        <v>0</v>
      </c>
      <c r="AJ48">
        <v>53960</v>
      </c>
      <c r="AK48">
        <v>109440</v>
      </c>
      <c r="AL48">
        <v>52500</v>
      </c>
      <c r="AM48">
        <v>5000</v>
      </c>
      <c r="AN48">
        <v>20001</v>
      </c>
    </row>
    <row r="49" spans="1:40" x14ac:dyDescent="0.25">
      <c r="A49" t="s">
        <v>87</v>
      </c>
      <c r="B49">
        <v>1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11</v>
      </c>
      <c r="S49">
        <v>7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11</v>
      </c>
      <c r="AC49">
        <v>7</v>
      </c>
      <c r="AD49">
        <v>0</v>
      </c>
      <c r="AE49">
        <v>1</v>
      </c>
      <c r="AF49">
        <v>0</v>
      </c>
      <c r="AG49">
        <v>94.400253000000006</v>
      </c>
      <c r="AH49">
        <v>162</v>
      </c>
      <c r="AI49">
        <v>0</v>
      </c>
      <c r="AJ49">
        <v>143694</v>
      </c>
      <c r="AK49">
        <v>0</v>
      </c>
      <c r="AL49">
        <v>52500</v>
      </c>
      <c r="AM49">
        <v>415000</v>
      </c>
      <c r="AN49">
        <v>26668</v>
      </c>
    </row>
    <row r="50" spans="1:40" x14ac:dyDescent="0.25">
      <c r="A50" t="s">
        <v>88</v>
      </c>
      <c r="B50">
        <v>1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18</v>
      </c>
      <c r="S50">
        <v>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18</v>
      </c>
      <c r="AC50">
        <v>8</v>
      </c>
      <c r="AD50">
        <v>0</v>
      </c>
      <c r="AE50">
        <v>0</v>
      </c>
      <c r="AF50">
        <v>1</v>
      </c>
      <c r="AG50">
        <v>97.323232000000004</v>
      </c>
      <c r="AH50">
        <v>172</v>
      </c>
      <c r="AI50">
        <v>0</v>
      </c>
      <c r="AJ50">
        <v>73960</v>
      </c>
      <c r="AK50">
        <v>35432</v>
      </c>
      <c r="AL50">
        <v>52500</v>
      </c>
      <c r="AM50">
        <v>8000</v>
      </c>
      <c r="AN50">
        <v>20001</v>
      </c>
    </row>
    <row r="51" spans="1:40" x14ac:dyDescent="0.25">
      <c r="A51" t="s">
        <v>89</v>
      </c>
      <c r="B51">
        <v>1</v>
      </c>
      <c r="C51">
        <v>0</v>
      </c>
      <c r="D51">
        <v>0</v>
      </c>
      <c r="E51">
        <v>3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</v>
      </c>
      <c r="S51">
        <v>4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23</v>
      </c>
      <c r="AC51">
        <v>4</v>
      </c>
      <c r="AD51">
        <v>1</v>
      </c>
      <c r="AE51">
        <v>0</v>
      </c>
      <c r="AF51">
        <v>0</v>
      </c>
      <c r="AG51">
        <v>94.532827999999995</v>
      </c>
      <c r="AH51">
        <v>162</v>
      </c>
      <c r="AI51">
        <v>19440</v>
      </c>
      <c r="AJ51">
        <v>74358</v>
      </c>
      <c r="AK51">
        <v>116640</v>
      </c>
      <c r="AL51">
        <v>52500</v>
      </c>
      <c r="AM51">
        <v>59500</v>
      </c>
      <c r="AN51">
        <v>20001</v>
      </c>
    </row>
    <row r="52" spans="1:40" x14ac:dyDescent="0.25">
      <c r="A52" t="s">
        <v>90</v>
      </c>
      <c r="B52">
        <v>1</v>
      </c>
      <c r="C52">
        <v>0</v>
      </c>
      <c r="D52">
        <v>0</v>
      </c>
      <c r="E52">
        <v>3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17</v>
      </c>
      <c r="S52">
        <v>7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17</v>
      </c>
      <c r="AC52">
        <v>7</v>
      </c>
      <c r="AD52">
        <v>1</v>
      </c>
      <c r="AE52">
        <v>0</v>
      </c>
      <c r="AF52">
        <v>0</v>
      </c>
      <c r="AG52">
        <v>94.406565999999998</v>
      </c>
      <c r="AH52">
        <v>152</v>
      </c>
      <c r="AI52">
        <v>27360</v>
      </c>
      <c r="AJ52">
        <v>65208</v>
      </c>
      <c r="AK52">
        <v>109440</v>
      </c>
      <c r="AL52">
        <v>52500</v>
      </c>
      <c r="AM52">
        <v>81000</v>
      </c>
      <c r="AN52">
        <v>20001</v>
      </c>
    </row>
    <row r="53" spans="1:40" x14ac:dyDescent="0.25">
      <c r="A53" t="s">
        <v>91</v>
      </c>
      <c r="B53">
        <v>1</v>
      </c>
      <c r="C53">
        <v>0</v>
      </c>
      <c r="D53">
        <v>0</v>
      </c>
      <c r="E53">
        <v>3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20</v>
      </c>
      <c r="S53">
        <v>9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20</v>
      </c>
      <c r="AC53">
        <v>9</v>
      </c>
      <c r="AD53">
        <v>1</v>
      </c>
      <c r="AE53">
        <v>0</v>
      </c>
      <c r="AF53">
        <v>1</v>
      </c>
      <c r="AG53">
        <v>92.861953</v>
      </c>
      <c r="AH53">
        <v>142</v>
      </c>
      <c r="AI53">
        <v>25560</v>
      </c>
      <c r="AJ53">
        <v>72988</v>
      </c>
      <c r="AK53">
        <v>142284</v>
      </c>
      <c r="AL53">
        <v>52500</v>
      </c>
      <c r="AM53">
        <v>83000</v>
      </c>
      <c r="AN53">
        <v>20001</v>
      </c>
    </row>
    <row r="54" spans="1:40" x14ac:dyDescent="0.25">
      <c r="A54" t="s">
        <v>92</v>
      </c>
      <c r="B54">
        <v>1</v>
      </c>
      <c r="C54">
        <v>0</v>
      </c>
      <c r="D54">
        <v>0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16</v>
      </c>
      <c r="S54">
        <v>11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16</v>
      </c>
      <c r="AC54">
        <v>11</v>
      </c>
      <c r="AD54">
        <v>1</v>
      </c>
      <c r="AE54">
        <v>0</v>
      </c>
      <c r="AF54">
        <v>1</v>
      </c>
      <c r="AG54">
        <v>91.809764000000001</v>
      </c>
      <c r="AH54">
        <v>132</v>
      </c>
      <c r="AI54">
        <v>0</v>
      </c>
      <c r="AJ54">
        <v>65208</v>
      </c>
      <c r="AK54">
        <v>191664</v>
      </c>
      <c r="AL54">
        <v>52500</v>
      </c>
      <c r="AM54">
        <v>29500</v>
      </c>
      <c r="AN54">
        <v>20001</v>
      </c>
    </row>
    <row r="55" spans="1:40" x14ac:dyDescent="0.25">
      <c r="A55" t="s">
        <v>93</v>
      </c>
      <c r="B55">
        <v>1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</v>
      </c>
      <c r="S55">
        <v>10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2</v>
      </c>
      <c r="AB55">
        <v>23</v>
      </c>
      <c r="AC55">
        <v>10</v>
      </c>
      <c r="AD55">
        <v>1</v>
      </c>
      <c r="AE55">
        <v>0</v>
      </c>
      <c r="AF55">
        <v>0</v>
      </c>
      <c r="AG55">
        <v>91.283670000000001</v>
      </c>
      <c r="AH55">
        <v>122</v>
      </c>
      <c r="AI55">
        <v>0</v>
      </c>
      <c r="AJ55">
        <v>76982</v>
      </c>
      <c r="AK55">
        <v>175680</v>
      </c>
      <c r="AL55">
        <v>52500</v>
      </c>
      <c r="AM55">
        <v>363000</v>
      </c>
      <c r="AN55">
        <v>26668</v>
      </c>
    </row>
    <row r="56" spans="1:40" x14ac:dyDescent="0.25">
      <c r="A56" t="s">
        <v>94</v>
      </c>
      <c r="B56">
        <v>1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24</v>
      </c>
      <c r="S56">
        <v>7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24</v>
      </c>
      <c r="AC56">
        <v>7</v>
      </c>
      <c r="AD56">
        <v>1</v>
      </c>
      <c r="AE56">
        <v>0</v>
      </c>
      <c r="AF56">
        <v>0</v>
      </c>
      <c r="AG56">
        <v>93.768939000000003</v>
      </c>
      <c r="AH56">
        <v>112</v>
      </c>
      <c r="AI56">
        <v>0</v>
      </c>
      <c r="AJ56">
        <v>59808</v>
      </c>
      <c r="AK56">
        <v>161280</v>
      </c>
      <c r="AL56">
        <v>52500</v>
      </c>
      <c r="AM56">
        <v>25500</v>
      </c>
      <c r="AN56">
        <v>20001</v>
      </c>
    </row>
    <row r="57" spans="1:40" x14ac:dyDescent="0.25">
      <c r="A57" t="s">
        <v>95</v>
      </c>
      <c r="B57">
        <v>1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27</v>
      </c>
      <c r="S57">
        <v>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27</v>
      </c>
      <c r="AC57">
        <v>9</v>
      </c>
      <c r="AD57">
        <v>0</v>
      </c>
      <c r="AE57">
        <v>0</v>
      </c>
      <c r="AF57">
        <v>1</v>
      </c>
      <c r="AG57">
        <v>92.067550999999995</v>
      </c>
      <c r="AH57">
        <v>122</v>
      </c>
      <c r="AI57">
        <v>0</v>
      </c>
      <c r="AJ57">
        <v>71370</v>
      </c>
      <c r="AK57">
        <v>235216</v>
      </c>
      <c r="AL57">
        <v>52500</v>
      </c>
      <c r="AM57">
        <v>9000</v>
      </c>
      <c r="AN57">
        <v>20001</v>
      </c>
    </row>
    <row r="58" spans="1:40" x14ac:dyDescent="0.25">
      <c r="A58" t="s">
        <v>96</v>
      </c>
      <c r="B58">
        <v>1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31</v>
      </c>
      <c r="S58">
        <v>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  <c r="AB58">
        <v>31</v>
      </c>
      <c r="AC58">
        <v>8</v>
      </c>
      <c r="AD58">
        <v>0</v>
      </c>
      <c r="AE58">
        <v>0</v>
      </c>
      <c r="AF58">
        <v>1</v>
      </c>
      <c r="AG58">
        <v>90.315657000000002</v>
      </c>
      <c r="AH58">
        <v>132</v>
      </c>
      <c r="AI58">
        <v>0</v>
      </c>
      <c r="AJ58">
        <v>82500</v>
      </c>
      <c r="AK58">
        <v>322476</v>
      </c>
      <c r="AL58">
        <v>52500</v>
      </c>
      <c r="AM58">
        <v>8000</v>
      </c>
      <c r="AN58">
        <v>20001</v>
      </c>
    </row>
    <row r="59" spans="1:40" x14ac:dyDescent="0.25">
      <c r="A59" t="s">
        <v>97</v>
      </c>
      <c r="B59">
        <v>3</v>
      </c>
      <c r="C59">
        <v>0</v>
      </c>
      <c r="D59">
        <v>1</v>
      </c>
      <c r="E59">
        <v>11</v>
      </c>
      <c r="F59">
        <v>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25</v>
      </c>
      <c r="S59">
        <v>11</v>
      </c>
      <c r="T59">
        <v>0</v>
      </c>
      <c r="U59">
        <v>0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25</v>
      </c>
      <c r="AC59">
        <v>11</v>
      </c>
      <c r="AD59">
        <v>0</v>
      </c>
      <c r="AE59">
        <v>0</v>
      </c>
      <c r="AF59">
        <v>0</v>
      </c>
      <c r="AG59">
        <v>95.381944000000004</v>
      </c>
      <c r="AH59">
        <v>142</v>
      </c>
      <c r="AI59">
        <v>93720</v>
      </c>
      <c r="AJ59">
        <v>114026</v>
      </c>
      <c r="AK59">
        <v>0</v>
      </c>
      <c r="AL59">
        <v>4657500</v>
      </c>
      <c r="AM59" s="2">
        <v>1552500</v>
      </c>
      <c r="AN59">
        <v>73337</v>
      </c>
    </row>
    <row r="60" spans="1:40" x14ac:dyDescent="0.25">
      <c r="A60" t="s">
        <v>98</v>
      </c>
      <c r="B60">
        <v>2</v>
      </c>
      <c r="C60">
        <v>0</v>
      </c>
      <c r="D60">
        <v>0</v>
      </c>
      <c r="E60">
        <v>4</v>
      </c>
      <c r="F60">
        <v>3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26</v>
      </c>
      <c r="S60">
        <v>6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</v>
      </c>
      <c r="AC60">
        <v>6</v>
      </c>
      <c r="AD60">
        <v>2</v>
      </c>
      <c r="AE60">
        <v>0</v>
      </c>
      <c r="AF60">
        <v>0</v>
      </c>
      <c r="AG60">
        <v>97.417929000000001</v>
      </c>
      <c r="AH60">
        <v>152</v>
      </c>
      <c r="AI60">
        <v>36480</v>
      </c>
      <c r="AJ60">
        <v>87856</v>
      </c>
      <c r="AK60">
        <v>0</v>
      </c>
      <c r="AL60">
        <v>105000</v>
      </c>
      <c r="AM60">
        <v>117000</v>
      </c>
      <c r="AN60">
        <v>26668</v>
      </c>
    </row>
    <row r="61" spans="1:40" x14ac:dyDescent="0.25">
      <c r="A61" t="s">
        <v>99</v>
      </c>
      <c r="B61">
        <v>1</v>
      </c>
      <c r="C61">
        <v>0</v>
      </c>
      <c r="D61">
        <v>0</v>
      </c>
      <c r="E61">
        <v>4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29</v>
      </c>
      <c r="S61">
        <v>19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29</v>
      </c>
      <c r="AC61">
        <v>19</v>
      </c>
      <c r="AD61">
        <v>1</v>
      </c>
      <c r="AE61">
        <v>1</v>
      </c>
      <c r="AF61">
        <v>1</v>
      </c>
      <c r="AG61">
        <v>90.558712</v>
      </c>
      <c r="AH61">
        <v>162</v>
      </c>
      <c r="AI61">
        <v>19440</v>
      </c>
      <c r="AJ61">
        <v>465102</v>
      </c>
      <c r="AK61">
        <v>0</v>
      </c>
      <c r="AL61">
        <v>52500</v>
      </c>
      <c r="AM61">
        <v>482500</v>
      </c>
      <c r="AN61">
        <v>26668</v>
      </c>
    </row>
    <row r="62" spans="1:40" x14ac:dyDescent="0.25">
      <c r="A62" t="s">
        <v>100</v>
      </c>
      <c r="B62">
        <v>1</v>
      </c>
      <c r="C62">
        <v>0</v>
      </c>
      <c r="D62">
        <v>0</v>
      </c>
      <c r="E62">
        <v>3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39</v>
      </c>
      <c r="S62">
        <v>14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39</v>
      </c>
      <c r="AC62">
        <v>14</v>
      </c>
      <c r="AD62">
        <v>1</v>
      </c>
      <c r="AE62">
        <v>0</v>
      </c>
      <c r="AF62">
        <v>0</v>
      </c>
      <c r="AG62">
        <v>97.578282999999999</v>
      </c>
      <c r="AH62">
        <v>172</v>
      </c>
      <c r="AI62">
        <v>10320</v>
      </c>
      <c r="AJ62">
        <v>154628</v>
      </c>
      <c r="AK62">
        <v>0</v>
      </c>
      <c r="AL62">
        <v>52500</v>
      </c>
      <c r="AM62">
        <v>51000</v>
      </c>
      <c r="AN62">
        <v>20001</v>
      </c>
    </row>
    <row r="63" spans="1:40" x14ac:dyDescent="0.25">
      <c r="A63" t="s">
        <v>101</v>
      </c>
      <c r="B63">
        <v>1</v>
      </c>
      <c r="C63">
        <v>0</v>
      </c>
      <c r="D63">
        <v>0</v>
      </c>
      <c r="E63">
        <v>3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37</v>
      </c>
      <c r="S63">
        <v>17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37</v>
      </c>
      <c r="AC63">
        <v>17</v>
      </c>
      <c r="AD63">
        <v>0</v>
      </c>
      <c r="AE63">
        <v>0</v>
      </c>
      <c r="AF63">
        <v>2</v>
      </c>
      <c r="AG63">
        <v>94.462120999999996</v>
      </c>
      <c r="AH63">
        <v>162</v>
      </c>
      <c r="AI63">
        <v>19440</v>
      </c>
      <c r="AJ63">
        <v>144990</v>
      </c>
      <c r="AK63">
        <v>190836</v>
      </c>
      <c r="AL63">
        <v>52500</v>
      </c>
      <c r="AM63">
        <v>54000</v>
      </c>
      <c r="AN63">
        <v>20001</v>
      </c>
    </row>
    <row r="64" spans="1:40" x14ac:dyDescent="0.25">
      <c r="A64" t="s">
        <v>102</v>
      </c>
      <c r="B64">
        <v>1</v>
      </c>
      <c r="C64">
        <v>0</v>
      </c>
      <c r="D64">
        <v>0</v>
      </c>
      <c r="E64">
        <v>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31</v>
      </c>
      <c r="S64">
        <v>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31</v>
      </c>
      <c r="AC64">
        <v>9</v>
      </c>
      <c r="AD64">
        <v>0</v>
      </c>
      <c r="AE64">
        <v>0</v>
      </c>
      <c r="AF64">
        <v>0</v>
      </c>
      <c r="AG64">
        <v>94.583332999999996</v>
      </c>
      <c r="AH64">
        <v>152</v>
      </c>
      <c r="AI64">
        <v>9120</v>
      </c>
      <c r="AJ64">
        <v>98040</v>
      </c>
      <c r="AK64">
        <v>218880</v>
      </c>
      <c r="AL64">
        <v>52500</v>
      </c>
      <c r="AM64">
        <v>27500</v>
      </c>
      <c r="AN64">
        <v>20001</v>
      </c>
    </row>
    <row r="65" spans="1:40" x14ac:dyDescent="0.25">
      <c r="A65" t="s">
        <v>103</v>
      </c>
      <c r="B65">
        <v>2</v>
      </c>
      <c r="C65">
        <v>0</v>
      </c>
      <c r="D65">
        <v>0</v>
      </c>
      <c r="E65">
        <v>4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30</v>
      </c>
      <c r="S65">
        <v>17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30</v>
      </c>
      <c r="AC65">
        <v>17</v>
      </c>
      <c r="AD65">
        <v>0</v>
      </c>
      <c r="AE65">
        <v>0</v>
      </c>
      <c r="AF65">
        <v>0</v>
      </c>
      <c r="AG65">
        <v>93.762625999999997</v>
      </c>
      <c r="AH65">
        <v>142</v>
      </c>
      <c r="AI65">
        <v>34080</v>
      </c>
      <c r="AJ65">
        <v>112180</v>
      </c>
      <c r="AK65">
        <v>204480</v>
      </c>
      <c r="AL65">
        <v>105000</v>
      </c>
      <c r="AM65">
        <v>91000</v>
      </c>
      <c r="AN65">
        <v>26668</v>
      </c>
    </row>
    <row r="66" spans="1:40" x14ac:dyDescent="0.25">
      <c r="A66" t="s">
        <v>104</v>
      </c>
      <c r="B66">
        <v>1</v>
      </c>
      <c r="C66">
        <v>0</v>
      </c>
      <c r="D66">
        <v>0</v>
      </c>
      <c r="E66">
        <v>3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</v>
      </c>
      <c r="S66">
        <v>12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36</v>
      </c>
      <c r="AC66">
        <v>12</v>
      </c>
      <c r="AD66">
        <v>1</v>
      </c>
      <c r="AE66">
        <v>0</v>
      </c>
      <c r="AF66">
        <v>0</v>
      </c>
      <c r="AG66">
        <v>94.005050999999995</v>
      </c>
      <c r="AH66">
        <v>132</v>
      </c>
      <c r="AI66">
        <v>15840</v>
      </c>
      <c r="AJ66">
        <v>107448</v>
      </c>
      <c r="AK66">
        <v>190080</v>
      </c>
      <c r="AL66">
        <v>52500</v>
      </c>
      <c r="AM66">
        <v>67500</v>
      </c>
      <c r="AN66">
        <v>20001</v>
      </c>
    </row>
    <row r="67" spans="1:40" x14ac:dyDescent="0.25">
      <c r="A67" t="s">
        <v>105</v>
      </c>
      <c r="B67">
        <v>2</v>
      </c>
      <c r="C67">
        <v>0</v>
      </c>
      <c r="D67">
        <v>0</v>
      </c>
      <c r="E67">
        <v>5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35</v>
      </c>
      <c r="S67">
        <v>12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2</v>
      </c>
      <c r="AB67">
        <v>35</v>
      </c>
      <c r="AC67">
        <v>12</v>
      </c>
      <c r="AD67">
        <v>1</v>
      </c>
      <c r="AE67">
        <v>0</v>
      </c>
      <c r="AF67">
        <v>1</v>
      </c>
      <c r="AG67">
        <v>89.972222000000002</v>
      </c>
      <c r="AH67">
        <v>122</v>
      </c>
      <c r="AI67">
        <v>29280</v>
      </c>
      <c r="AJ67">
        <v>279502</v>
      </c>
      <c r="AK67">
        <v>175680</v>
      </c>
      <c r="AL67">
        <v>105000</v>
      </c>
      <c r="AM67">
        <v>439000</v>
      </c>
      <c r="AN67">
        <v>33335</v>
      </c>
    </row>
    <row r="68" spans="1:40" x14ac:dyDescent="0.25">
      <c r="A68" t="s">
        <v>106</v>
      </c>
      <c r="B68">
        <v>2</v>
      </c>
      <c r="C68">
        <v>0</v>
      </c>
      <c r="D68">
        <v>0</v>
      </c>
      <c r="E68">
        <v>5</v>
      </c>
      <c r="F68">
        <v>4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38</v>
      </c>
      <c r="S68">
        <v>23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38</v>
      </c>
      <c r="AC68">
        <v>23</v>
      </c>
      <c r="AD68">
        <v>1</v>
      </c>
      <c r="AE68">
        <v>0</v>
      </c>
      <c r="AF68">
        <v>0</v>
      </c>
      <c r="AG68">
        <v>93.973063999999994</v>
      </c>
      <c r="AH68">
        <v>112</v>
      </c>
      <c r="AI68">
        <v>40320</v>
      </c>
      <c r="AJ68">
        <v>119168</v>
      </c>
      <c r="AK68">
        <v>161280</v>
      </c>
      <c r="AL68">
        <v>105000</v>
      </c>
      <c r="AM68">
        <v>152500</v>
      </c>
      <c r="AN68">
        <v>33335</v>
      </c>
    </row>
    <row r="69" spans="1:40" x14ac:dyDescent="0.25">
      <c r="A69" t="s">
        <v>107</v>
      </c>
      <c r="B69">
        <v>1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46</v>
      </c>
      <c r="S69">
        <v>16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46</v>
      </c>
      <c r="AC69">
        <v>16</v>
      </c>
      <c r="AD69">
        <v>0</v>
      </c>
      <c r="AE69">
        <v>0</v>
      </c>
      <c r="AF69">
        <v>0</v>
      </c>
      <c r="AG69">
        <v>94.844275999999994</v>
      </c>
      <c r="AH69">
        <v>122</v>
      </c>
      <c r="AI69">
        <v>0</v>
      </c>
      <c r="AJ69">
        <v>123220</v>
      </c>
      <c r="AK69">
        <v>175680</v>
      </c>
      <c r="AL69">
        <v>52500</v>
      </c>
      <c r="AM69">
        <v>16000</v>
      </c>
      <c r="AN69">
        <v>20001</v>
      </c>
    </row>
    <row r="70" spans="1:40" x14ac:dyDescent="0.25">
      <c r="A70" t="s">
        <v>108</v>
      </c>
      <c r="B70">
        <v>2</v>
      </c>
      <c r="C70">
        <v>0</v>
      </c>
      <c r="D70">
        <v>0</v>
      </c>
      <c r="E70">
        <v>6</v>
      </c>
      <c r="F70">
        <v>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48</v>
      </c>
      <c r="S70">
        <v>13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2</v>
      </c>
      <c r="AB70">
        <v>48</v>
      </c>
      <c r="AC70">
        <v>13</v>
      </c>
      <c r="AD70">
        <v>0</v>
      </c>
      <c r="AE70">
        <v>1</v>
      </c>
      <c r="AF70">
        <v>0</v>
      </c>
      <c r="AG70">
        <v>94.000421000000003</v>
      </c>
      <c r="AH70">
        <v>132</v>
      </c>
      <c r="AI70">
        <v>47520</v>
      </c>
      <c r="AJ70">
        <v>129360</v>
      </c>
      <c r="AK70">
        <v>199452</v>
      </c>
      <c r="AL70">
        <v>105000</v>
      </c>
      <c r="AM70">
        <v>124000</v>
      </c>
      <c r="AN70">
        <v>40002</v>
      </c>
    </row>
    <row r="71" spans="1:40" x14ac:dyDescent="0.25">
      <c r="A71" t="s">
        <v>109</v>
      </c>
      <c r="B71">
        <v>2</v>
      </c>
      <c r="C71">
        <v>0</v>
      </c>
      <c r="D71">
        <v>0</v>
      </c>
      <c r="E71">
        <v>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</v>
      </c>
      <c r="S71">
        <v>11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</v>
      </c>
      <c r="AB71">
        <v>36</v>
      </c>
      <c r="AC71">
        <v>11</v>
      </c>
      <c r="AD71">
        <v>0</v>
      </c>
      <c r="AE71">
        <v>0</v>
      </c>
      <c r="AF71">
        <v>1</v>
      </c>
      <c r="AG71">
        <v>93.116581999999994</v>
      </c>
      <c r="AH71">
        <v>142</v>
      </c>
      <c r="AI71">
        <v>8520</v>
      </c>
      <c r="AJ71">
        <v>107920</v>
      </c>
      <c r="AK71">
        <v>348042</v>
      </c>
      <c r="AL71">
        <v>105000</v>
      </c>
      <c r="AM71">
        <v>29500</v>
      </c>
      <c r="AN71">
        <v>20001</v>
      </c>
    </row>
    <row r="72" spans="1:40" x14ac:dyDescent="0.25">
      <c r="A72" t="s">
        <v>110</v>
      </c>
      <c r="B72">
        <v>1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42</v>
      </c>
      <c r="S72">
        <v>22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3</v>
      </c>
      <c r="AB72">
        <v>42</v>
      </c>
      <c r="AC72">
        <v>22</v>
      </c>
      <c r="AD72">
        <v>0</v>
      </c>
      <c r="AE72">
        <v>0</v>
      </c>
      <c r="AF72">
        <v>0</v>
      </c>
      <c r="AG72">
        <v>91.687709999999996</v>
      </c>
      <c r="AH72">
        <v>152</v>
      </c>
      <c r="AI72">
        <v>0</v>
      </c>
      <c r="AJ72">
        <v>162640</v>
      </c>
      <c r="AK72">
        <v>437760</v>
      </c>
      <c r="AL72">
        <v>52500</v>
      </c>
      <c r="AM72">
        <v>22000</v>
      </c>
      <c r="AN72">
        <v>20001</v>
      </c>
    </row>
    <row r="73" spans="1:40" x14ac:dyDescent="0.25">
      <c r="A73" t="s">
        <v>111</v>
      </c>
      <c r="B73">
        <v>2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48</v>
      </c>
      <c r="S73">
        <v>15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3</v>
      </c>
      <c r="AB73">
        <v>48</v>
      </c>
      <c r="AC73">
        <v>15</v>
      </c>
      <c r="AD73">
        <v>2</v>
      </c>
      <c r="AE73">
        <v>0</v>
      </c>
      <c r="AF73">
        <v>0</v>
      </c>
      <c r="AG73">
        <v>93.111110999999994</v>
      </c>
      <c r="AH73">
        <v>162</v>
      </c>
      <c r="AI73">
        <v>0</v>
      </c>
      <c r="AJ73">
        <v>176256</v>
      </c>
      <c r="AK73">
        <v>466560</v>
      </c>
      <c r="AL73">
        <v>105000</v>
      </c>
      <c r="AM73">
        <v>52000</v>
      </c>
      <c r="AN73">
        <v>20001</v>
      </c>
    </row>
    <row r="74" spans="1:40" x14ac:dyDescent="0.25">
      <c r="A74" t="s">
        <v>112</v>
      </c>
      <c r="B74">
        <v>1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</v>
      </c>
      <c r="S74">
        <v>4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</v>
      </c>
      <c r="AC74">
        <v>4</v>
      </c>
      <c r="AD74">
        <v>1</v>
      </c>
      <c r="AE74">
        <v>0</v>
      </c>
      <c r="AF74">
        <v>0</v>
      </c>
      <c r="AG74">
        <v>96.666667000000004</v>
      </c>
      <c r="AH74">
        <v>172</v>
      </c>
      <c r="AI74">
        <v>0</v>
      </c>
      <c r="AJ74">
        <v>45408</v>
      </c>
      <c r="AK74">
        <v>0</v>
      </c>
      <c r="AL74">
        <v>52500</v>
      </c>
      <c r="AM74">
        <v>22500</v>
      </c>
      <c r="AN74">
        <v>20001</v>
      </c>
    </row>
    <row r="75" spans="1:40" x14ac:dyDescent="0.25">
      <c r="A75" t="s">
        <v>113</v>
      </c>
      <c r="B75">
        <v>1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2</v>
      </c>
      <c r="AD75">
        <v>0</v>
      </c>
      <c r="AE75">
        <v>0</v>
      </c>
      <c r="AF75">
        <v>0</v>
      </c>
      <c r="AG75">
        <v>98.737374000000003</v>
      </c>
      <c r="AH75">
        <v>162</v>
      </c>
      <c r="AI75">
        <v>0</v>
      </c>
      <c r="AJ75">
        <v>16200</v>
      </c>
      <c r="AK75">
        <v>0</v>
      </c>
      <c r="AL75">
        <v>52500</v>
      </c>
      <c r="AM75">
        <v>2000</v>
      </c>
      <c r="AN75">
        <v>13334</v>
      </c>
    </row>
    <row r="76" spans="1:40" x14ac:dyDescent="0.25">
      <c r="A76" t="s">
        <v>114</v>
      </c>
      <c r="B76">
        <v>1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8</v>
      </c>
      <c r="AC76">
        <v>1</v>
      </c>
      <c r="AD76">
        <v>0</v>
      </c>
      <c r="AE76">
        <v>1</v>
      </c>
      <c r="AF76">
        <v>0</v>
      </c>
      <c r="AG76">
        <v>95.315657000000002</v>
      </c>
      <c r="AH76">
        <v>152</v>
      </c>
      <c r="AI76">
        <v>0</v>
      </c>
      <c r="AJ76">
        <v>21280</v>
      </c>
      <c r="AK76">
        <v>35112</v>
      </c>
      <c r="AL76">
        <v>52500</v>
      </c>
      <c r="AM76">
        <v>1000</v>
      </c>
      <c r="AN76">
        <v>13334</v>
      </c>
    </row>
    <row r="77" spans="1:40" x14ac:dyDescent="0.25">
      <c r="A77" t="s">
        <v>115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7</v>
      </c>
      <c r="AC77">
        <v>2</v>
      </c>
      <c r="AD77">
        <v>0</v>
      </c>
      <c r="AE77">
        <v>0</v>
      </c>
      <c r="AF77">
        <v>0</v>
      </c>
      <c r="AG77">
        <v>89.078282999999999</v>
      </c>
      <c r="AH77">
        <v>142</v>
      </c>
      <c r="AI77">
        <v>0</v>
      </c>
      <c r="AJ77">
        <v>20590</v>
      </c>
      <c r="AK77">
        <v>102240</v>
      </c>
      <c r="AL77">
        <v>52500</v>
      </c>
      <c r="AM77">
        <v>2000</v>
      </c>
      <c r="AN77">
        <v>20001</v>
      </c>
    </row>
    <row r="78" spans="1:40" x14ac:dyDescent="0.25">
      <c r="A78" t="s">
        <v>116</v>
      </c>
      <c r="B78">
        <v>1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8</v>
      </c>
      <c r="AC78">
        <v>1</v>
      </c>
      <c r="AD78">
        <v>0</v>
      </c>
      <c r="AE78">
        <v>0</v>
      </c>
      <c r="AF78">
        <v>0</v>
      </c>
      <c r="AG78">
        <v>89.141413999999997</v>
      </c>
      <c r="AH78">
        <v>132</v>
      </c>
      <c r="AI78">
        <v>0</v>
      </c>
      <c r="AJ78">
        <v>18480</v>
      </c>
      <c r="AK78">
        <v>95040</v>
      </c>
      <c r="AL78">
        <v>52500</v>
      </c>
      <c r="AM78">
        <v>1000</v>
      </c>
      <c r="AN78">
        <v>20001</v>
      </c>
    </row>
    <row r="79" spans="1:40" x14ac:dyDescent="0.25">
      <c r="A79" t="s">
        <v>117</v>
      </c>
      <c r="B79">
        <v>1</v>
      </c>
      <c r="C79">
        <v>0</v>
      </c>
      <c r="D79">
        <v>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</v>
      </c>
      <c r="S79">
        <v>2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8</v>
      </c>
      <c r="AC79">
        <v>2</v>
      </c>
      <c r="AD79">
        <v>0</v>
      </c>
      <c r="AE79">
        <v>0</v>
      </c>
      <c r="AF79">
        <v>0</v>
      </c>
      <c r="AG79">
        <v>97.651515000000003</v>
      </c>
      <c r="AH79">
        <v>122</v>
      </c>
      <c r="AI79">
        <v>0</v>
      </c>
      <c r="AJ79">
        <v>22692</v>
      </c>
      <c r="AK79">
        <v>0</v>
      </c>
      <c r="AL79">
        <v>52500</v>
      </c>
      <c r="AM79">
        <v>75500</v>
      </c>
      <c r="AN79">
        <v>26668</v>
      </c>
    </row>
    <row r="80" spans="1:40" x14ac:dyDescent="0.25">
      <c r="A80" t="s">
        <v>118</v>
      </c>
      <c r="B80">
        <v>1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15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15</v>
      </c>
      <c r="AC80">
        <v>3</v>
      </c>
      <c r="AD80">
        <v>0</v>
      </c>
      <c r="AE80">
        <v>0</v>
      </c>
      <c r="AF80">
        <v>0</v>
      </c>
      <c r="AG80">
        <v>98.200757999999993</v>
      </c>
      <c r="AH80">
        <v>112</v>
      </c>
      <c r="AI80">
        <v>0</v>
      </c>
      <c r="AJ80">
        <v>31920</v>
      </c>
      <c r="AK80">
        <v>0</v>
      </c>
      <c r="AL80">
        <v>52500</v>
      </c>
      <c r="AM80">
        <v>3000</v>
      </c>
      <c r="AN80">
        <v>13334</v>
      </c>
    </row>
    <row r="81" spans="1:40" x14ac:dyDescent="0.25">
      <c r="A81" t="s">
        <v>119</v>
      </c>
      <c r="B81">
        <v>1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</v>
      </c>
      <c r="S81">
        <v>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16</v>
      </c>
      <c r="AC81">
        <v>8</v>
      </c>
      <c r="AD81">
        <v>0</v>
      </c>
      <c r="AE81">
        <v>0</v>
      </c>
      <c r="AF81">
        <v>0</v>
      </c>
      <c r="AG81">
        <v>97.474746999999994</v>
      </c>
      <c r="AH81">
        <v>122</v>
      </c>
      <c r="AI81">
        <v>0</v>
      </c>
      <c r="AJ81">
        <v>48800</v>
      </c>
      <c r="AK81">
        <v>0</v>
      </c>
      <c r="AL81">
        <v>52500</v>
      </c>
      <c r="AM81">
        <v>8000</v>
      </c>
      <c r="AN81">
        <v>20001</v>
      </c>
    </row>
    <row r="82" spans="1:40" x14ac:dyDescent="0.25">
      <c r="A82" t="s">
        <v>120</v>
      </c>
      <c r="B82">
        <v>1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19</v>
      </c>
      <c r="AC82">
        <v>1</v>
      </c>
      <c r="AD82">
        <v>0</v>
      </c>
      <c r="AE82">
        <v>0</v>
      </c>
      <c r="AF82">
        <v>1</v>
      </c>
      <c r="AG82">
        <v>95.050505000000001</v>
      </c>
      <c r="AH82">
        <v>132</v>
      </c>
      <c r="AI82">
        <v>0</v>
      </c>
      <c r="AJ82">
        <v>40260</v>
      </c>
      <c r="AK82">
        <v>63228</v>
      </c>
      <c r="AL82">
        <v>52500</v>
      </c>
      <c r="AM82">
        <v>1000</v>
      </c>
      <c r="AN82">
        <v>20001</v>
      </c>
    </row>
    <row r="83" spans="1:40" x14ac:dyDescent="0.25">
      <c r="A83" t="s">
        <v>121</v>
      </c>
      <c r="B83">
        <v>1</v>
      </c>
      <c r="C83">
        <v>0</v>
      </c>
      <c r="D83">
        <v>0</v>
      </c>
      <c r="E83">
        <v>3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11</v>
      </c>
      <c r="S83">
        <v>6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11</v>
      </c>
      <c r="AC83">
        <v>6</v>
      </c>
      <c r="AD83">
        <v>1</v>
      </c>
      <c r="AE83">
        <v>0</v>
      </c>
      <c r="AF83">
        <v>1</v>
      </c>
      <c r="AG83">
        <v>90.921717000000001</v>
      </c>
      <c r="AH83">
        <v>142</v>
      </c>
      <c r="AI83">
        <v>25560</v>
      </c>
      <c r="AJ83">
        <v>45298</v>
      </c>
      <c r="AK83">
        <v>133338</v>
      </c>
      <c r="AL83">
        <v>52500</v>
      </c>
      <c r="AM83">
        <v>80000</v>
      </c>
      <c r="AN83">
        <v>20001</v>
      </c>
    </row>
    <row r="84" spans="1:40" x14ac:dyDescent="0.25">
      <c r="A84" t="s">
        <v>122</v>
      </c>
      <c r="B84">
        <v>1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</v>
      </c>
      <c r="S84">
        <v>8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</v>
      </c>
      <c r="AB84">
        <v>16</v>
      </c>
      <c r="AC84">
        <v>8</v>
      </c>
      <c r="AD84">
        <v>3</v>
      </c>
      <c r="AE84">
        <v>0</v>
      </c>
      <c r="AF84">
        <v>0</v>
      </c>
      <c r="AG84">
        <v>87.739898999999994</v>
      </c>
      <c r="AH84">
        <v>152</v>
      </c>
      <c r="AI84">
        <v>0</v>
      </c>
      <c r="AJ84">
        <v>76304</v>
      </c>
      <c r="AK84">
        <v>218880</v>
      </c>
      <c r="AL84">
        <v>52500</v>
      </c>
      <c r="AM84">
        <v>63500</v>
      </c>
      <c r="AN84">
        <v>20001</v>
      </c>
    </row>
    <row r="85" spans="1:40" x14ac:dyDescent="0.25">
      <c r="A85" t="s">
        <v>123</v>
      </c>
      <c r="B85">
        <v>1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12</v>
      </c>
      <c r="S85">
        <v>5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12</v>
      </c>
      <c r="AC85">
        <v>5</v>
      </c>
      <c r="AD85">
        <v>0</v>
      </c>
      <c r="AE85">
        <v>0</v>
      </c>
      <c r="AF85">
        <v>0</v>
      </c>
      <c r="AG85">
        <v>93.358586000000003</v>
      </c>
      <c r="AH85">
        <v>162</v>
      </c>
      <c r="AI85">
        <v>0</v>
      </c>
      <c r="AJ85">
        <v>53784</v>
      </c>
      <c r="AK85">
        <v>116640</v>
      </c>
      <c r="AL85">
        <v>52500</v>
      </c>
      <c r="AM85">
        <v>339500</v>
      </c>
      <c r="AN85">
        <v>26668</v>
      </c>
    </row>
    <row r="86" spans="1:40" x14ac:dyDescent="0.25">
      <c r="A86" t="s">
        <v>124</v>
      </c>
      <c r="B86">
        <v>1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19</v>
      </c>
      <c r="S86">
        <v>7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19</v>
      </c>
      <c r="AC86">
        <v>7</v>
      </c>
      <c r="AD86">
        <v>2</v>
      </c>
      <c r="AE86">
        <v>0</v>
      </c>
      <c r="AF86">
        <v>0</v>
      </c>
      <c r="AG86">
        <v>94.894780999999995</v>
      </c>
      <c r="AH86">
        <v>172</v>
      </c>
      <c r="AI86">
        <v>0</v>
      </c>
      <c r="AJ86">
        <v>84796</v>
      </c>
      <c r="AK86">
        <v>123840</v>
      </c>
      <c r="AL86">
        <v>52500</v>
      </c>
      <c r="AM86">
        <v>44000</v>
      </c>
      <c r="AN86">
        <v>20001</v>
      </c>
    </row>
    <row r="87" spans="1:40" x14ac:dyDescent="0.25">
      <c r="A87" t="s">
        <v>125</v>
      </c>
      <c r="B87">
        <v>1</v>
      </c>
      <c r="C87">
        <v>0</v>
      </c>
      <c r="D87">
        <v>0</v>
      </c>
      <c r="E87">
        <v>3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18</v>
      </c>
      <c r="S87">
        <v>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18</v>
      </c>
      <c r="AC87">
        <v>6</v>
      </c>
      <c r="AD87">
        <v>0</v>
      </c>
      <c r="AE87">
        <v>0</v>
      </c>
      <c r="AF87">
        <v>0</v>
      </c>
      <c r="AG87">
        <v>94.823232000000004</v>
      </c>
      <c r="AH87">
        <v>162</v>
      </c>
      <c r="AI87">
        <v>19440</v>
      </c>
      <c r="AJ87">
        <v>63180</v>
      </c>
      <c r="AK87">
        <v>116640</v>
      </c>
      <c r="AL87">
        <v>52500</v>
      </c>
      <c r="AM87">
        <v>43000</v>
      </c>
      <c r="AN87">
        <v>20001</v>
      </c>
    </row>
    <row r="88" spans="1:40" x14ac:dyDescent="0.25">
      <c r="A88" t="s">
        <v>126</v>
      </c>
      <c r="B88">
        <v>1</v>
      </c>
      <c r="C88">
        <v>0</v>
      </c>
      <c r="D88">
        <v>0</v>
      </c>
      <c r="E88">
        <v>3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2</v>
      </c>
      <c r="AB88">
        <v>21</v>
      </c>
      <c r="AC88">
        <v>6</v>
      </c>
      <c r="AD88">
        <v>0</v>
      </c>
      <c r="AE88">
        <v>1</v>
      </c>
      <c r="AF88">
        <v>1</v>
      </c>
      <c r="AG88">
        <v>91.982322999999994</v>
      </c>
      <c r="AH88">
        <v>152</v>
      </c>
      <c r="AI88">
        <v>27360</v>
      </c>
      <c r="AJ88">
        <v>66120</v>
      </c>
      <c r="AK88">
        <v>196080</v>
      </c>
      <c r="AL88">
        <v>52500</v>
      </c>
      <c r="AM88">
        <v>61500</v>
      </c>
      <c r="AN88">
        <v>20001</v>
      </c>
    </row>
    <row r="89" spans="1:40" x14ac:dyDescent="0.25">
      <c r="A89" t="s">
        <v>127</v>
      </c>
      <c r="B89">
        <v>1</v>
      </c>
      <c r="C89">
        <v>0</v>
      </c>
      <c r="D89">
        <v>0</v>
      </c>
      <c r="E89">
        <v>3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</v>
      </c>
      <c r="S89">
        <v>10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21</v>
      </c>
      <c r="AC89">
        <v>10</v>
      </c>
      <c r="AD89">
        <v>1</v>
      </c>
      <c r="AE89">
        <v>0</v>
      </c>
      <c r="AF89">
        <v>2</v>
      </c>
      <c r="AG89">
        <v>86.035353999999998</v>
      </c>
      <c r="AH89">
        <v>142</v>
      </c>
      <c r="AI89">
        <v>25560</v>
      </c>
      <c r="AJ89">
        <v>77958</v>
      </c>
      <c r="AK89">
        <v>367638</v>
      </c>
      <c r="AL89">
        <v>52500</v>
      </c>
      <c r="AM89">
        <v>84000</v>
      </c>
      <c r="AN89">
        <v>20001</v>
      </c>
    </row>
    <row r="90" spans="1:40" x14ac:dyDescent="0.25">
      <c r="A90" t="s">
        <v>128</v>
      </c>
      <c r="B90">
        <v>1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20</v>
      </c>
      <c r="S90">
        <v>12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4</v>
      </c>
      <c r="AB90">
        <v>20</v>
      </c>
      <c r="AC90">
        <v>12</v>
      </c>
      <c r="AD90">
        <v>2</v>
      </c>
      <c r="AE90">
        <v>0</v>
      </c>
      <c r="AF90">
        <v>0</v>
      </c>
      <c r="AG90">
        <v>82.289562000000004</v>
      </c>
      <c r="AH90">
        <v>132</v>
      </c>
      <c r="AI90">
        <v>0</v>
      </c>
      <c r="AJ90">
        <v>80256</v>
      </c>
      <c r="AK90">
        <v>475200</v>
      </c>
      <c r="AL90">
        <v>52500</v>
      </c>
      <c r="AM90">
        <v>49000</v>
      </c>
      <c r="AN90">
        <v>20001</v>
      </c>
    </row>
    <row r="91" spans="1:40" x14ac:dyDescent="0.25">
      <c r="A91" t="s">
        <v>129</v>
      </c>
      <c r="B91">
        <v>1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22</v>
      </c>
      <c r="S91">
        <v>5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3</v>
      </c>
      <c r="AB91">
        <v>22</v>
      </c>
      <c r="AC91">
        <v>5</v>
      </c>
      <c r="AD91">
        <v>0</v>
      </c>
      <c r="AE91">
        <v>0</v>
      </c>
      <c r="AF91">
        <v>0</v>
      </c>
      <c r="AG91">
        <v>88.771044000000003</v>
      </c>
      <c r="AH91">
        <v>122</v>
      </c>
      <c r="AI91">
        <v>0</v>
      </c>
      <c r="AJ91">
        <v>61976</v>
      </c>
      <c r="AK91">
        <v>263520</v>
      </c>
      <c r="AL91">
        <v>52500</v>
      </c>
      <c r="AM91">
        <v>413000</v>
      </c>
      <c r="AN91">
        <v>26668</v>
      </c>
    </row>
    <row r="92" spans="1:40" x14ac:dyDescent="0.25">
      <c r="A92" t="s">
        <v>130</v>
      </c>
      <c r="B92">
        <v>1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26</v>
      </c>
      <c r="S92">
        <v>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4</v>
      </c>
      <c r="AB92">
        <v>26</v>
      </c>
      <c r="AC92">
        <v>9</v>
      </c>
      <c r="AD92">
        <v>0</v>
      </c>
      <c r="AE92">
        <v>0</v>
      </c>
      <c r="AF92">
        <v>1</v>
      </c>
      <c r="AG92">
        <v>90.239898999999994</v>
      </c>
      <c r="AH92">
        <v>112</v>
      </c>
      <c r="AI92">
        <v>0</v>
      </c>
      <c r="AJ92">
        <v>63840</v>
      </c>
      <c r="AK92">
        <v>282464</v>
      </c>
      <c r="AL92">
        <v>52500</v>
      </c>
      <c r="AM92">
        <v>9000</v>
      </c>
      <c r="AN92">
        <v>20001</v>
      </c>
    </row>
    <row r="93" spans="1:40" x14ac:dyDescent="0.25">
      <c r="A93" t="s">
        <v>131</v>
      </c>
      <c r="B93">
        <v>1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18</v>
      </c>
      <c r="S93">
        <v>12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</v>
      </c>
      <c r="AB93">
        <v>18</v>
      </c>
      <c r="AC93">
        <v>12</v>
      </c>
      <c r="AD93">
        <v>1</v>
      </c>
      <c r="AE93">
        <v>0</v>
      </c>
      <c r="AF93">
        <v>1</v>
      </c>
      <c r="AG93">
        <v>88.529039999999995</v>
      </c>
      <c r="AH93">
        <v>122</v>
      </c>
      <c r="AI93">
        <v>0</v>
      </c>
      <c r="AJ93">
        <v>66368</v>
      </c>
      <c r="AK93">
        <v>376980</v>
      </c>
      <c r="AL93">
        <v>52500</v>
      </c>
      <c r="AM93">
        <v>30500</v>
      </c>
      <c r="AN93">
        <v>20001</v>
      </c>
    </row>
    <row r="94" spans="1:40" x14ac:dyDescent="0.25">
      <c r="A94" t="s">
        <v>132</v>
      </c>
      <c r="B94">
        <v>1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24</v>
      </c>
      <c r="S94">
        <v>12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</v>
      </c>
      <c r="AB94">
        <v>24</v>
      </c>
      <c r="AC94">
        <v>12</v>
      </c>
      <c r="AD94">
        <v>0</v>
      </c>
      <c r="AE94">
        <v>0</v>
      </c>
      <c r="AF94">
        <v>1</v>
      </c>
      <c r="AG94">
        <v>85.435606000000007</v>
      </c>
      <c r="AH94">
        <v>132</v>
      </c>
      <c r="AI94">
        <v>0</v>
      </c>
      <c r="AJ94">
        <v>79200</v>
      </c>
      <c r="AK94">
        <v>529848</v>
      </c>
      <c r="AL94">
        <v>52500</v>
      </c>
      <c r="AM94">
        <v>12000</v>
      </c>
      <c r="AN94">
        <v>20001</v>
      </c>
    </row>
    <row r="95" spans="1:40" x14ac:dyDescent="0.25">
      <c r="A95" t="s">
        <v>133</v>
      </c>
      <c r="B95">
        <v>3</v>
      </c>
      <c r="C95">
        <v>0</v>
      </c>
      <c r="D95">
        <v>1</v>
      </c>
      <c r="E95">
        <v>11</v>
      </c>
      <c r="F95">
        <v>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30</v>
      </c>
      <c r="S95">
        <v>8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0</v>
      </c>
      <c r="AA95">
        <v>1</v>
      </c>
      <c r="AB95">
        <v>30</v>
      </c>
      <c r="AC95">
        <v>8</v>
      </c>
      <c r="AD95">
        <v>0</v>
      </c>
      <c r="AE95">
        <v>0</v>
      </c>
      <c r="AF95">
        <v>1</v>
      </c>
      <c r="AG95">
        <v>88.188130999999998</v>
      </c>
      <c r="AH95">
        <v>142</v>
      </c>
      <c r="AI95">
        <v>93720</v>
      </c>
      <c r="AJ95">
        <v>335404</v>
      </c>
      <c r="AK95">
        <v>102240</v>
      </c>
      <c r="AL95">
        <v>4657500</v>
      </c>
      <c r="AM95" s="2">
        <v>2218500</v>
      </c>
      <c r="AN95">
        <v>73337</v>
      </c>
    </row>
    <row r="96" spans="1:40" x14ac:dyDescent="0.25">
      <c r="A96" t="s">
        <v>134</v>
      </c>
      <c r="B96">
        <v>2</v>
      </c>
      <c r="C96">
        <v>0</v>
      </c>
      <c r="D96">
        <v>0</v>
      </c>
      <c r="E96">
        <v>4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23</v>
      </c>
      <c r="S96">
        <v>9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23</v>
      </c>
      <c r="AC96">
        <v>9</v>
      </c>
      <c r="AD96">
        <v>1</v>
      </c>
      <c r="AE96">
        <v>0</v>
      </c>
      <c r="AF96">
        <v>1</v>
      </c>
      <c r="AG96">
        <v>94.952652</v>
      </c>
      <c r="AH96">
        <v>152</v>
      </c>
      <c r="AI96">
        <v>36480</v>
      </c>
      <c r="AJ96">
        <v>84968</v>
      </c>
      <c r="AK96">
        <v>121600</v>
      </c>
      <c r="AL96">
        <v>105000</v>
      </c>
      <c r="AM96">
        <v>101500</v>
      </c>
      <c r="AN96">
        <v>26668</v>
      </c>
    </row>
    <row r="97" spans="1:40" x14ac:dyDescent="0.25">
      <c r="A97" t="s">
        <v>135</v>
      </c>
      <c r="B97">
        <v>1</v>
      </c>
      <c r="C97">
        <v>0</v>
      </c>
      <c r="D97">
        <v>0</v>
      </c>
      <c r="E97">
        <v>4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28</v>
      </c>
      <c r="S97">
        <v>6</v>
      </c>
      <c r="T97">
        <v>2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28</v>
      </c>
      <c r="AC97">
        <v>6</v>
      </c>
      <c r="AD97">
        <v>2</v>
      </c>
      <c r="AE97">
        <v>0</v>
      </c>
      <c r="AF97">
        <v>0</v>
      </c>
      <c r="AG97">
        <v>95.265152</v>
      </c>
      <c r="AH97">
        <v>162</v>
      </c>
      <c r="AI97">
        <v>19440</v>
      </c>
      <c r="AJ97">
        <v>106920</v>
      </c>
      <c r="AK97">
        <v>116640</v>
      </c>
      <c r="AL97">
        <v>52500</v>
      </c>
      <c r="AM97">
        <v>414500</v>
      </c>
      <c r="AN97">
        <v>26668</v>
      </c>
    </row>
    <row r="98" spans="1:40" x14ac:dyDescent="0.25">
      <c r="A98" t="s">
        <v>136</v>
      </c>
      <c r="B98">
        <v>1</v>
      </c>
      <c r="C98">
        <v>0</v>
      </c>
      <c r="D98">
        <v>0</v>
      </c>
      <c r="E98">
        <v>3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34</v>
      </c>
      <c r="S98">
        <v>11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34</v>
      </c>
      <c r="AC98">
        <v>11</v>
      </c>
      <c r="AD98">
        <v>1</v>
      </c>
      <c r="AE98">
        <v>0</v>
      </c>
      <c r="AF98">
        <v>0</v>
      </c>
      <c r="AG98">
        <v>96.101010000000002</v>
      </c>
      <c r="AH98">
        <v>172</v>
      </c>
      <c r="AI98">
        <v>10320</v>
      </c>
      <c r="AJ98">
        <v>131408</v>
      </c>
      <c r="AK98">
        <v>123840</v>
      </c>
      <c r="AL98">
        <v>52500</v>
      </c>
      <c r="AM98">
        <v>48000</v>
      </c>
      <c r="AN98">
        <v>20001</v>
      </c>
    </row>
    <row r="99" spans="1:40" x14ac:dyDescent="0.25">
      <c r="A99" t="s">
        <v>137</v>
      </c>
      <c r="B99">
        <v>1</v>
      </c>
      <c r="C99">
        <v>0</v>
      </c>
      <c r="D99">
        <v>0</v>
      </c>
      <c r="E99">
        <v>3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29</v>
      </c>
      <c r="S99">
        <v>15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29</v>
      </c>
      <c r="AC99">
        <v>15</v>
      </c>
      <c r="AD99">
        <v>0</v>
      </c>
      <c r="AE99">
        <v>1</v>
      </c>
      <c r="AF99">
        <v>0</v>
      </c>
      <c r="AG99">
        <v>94.262625999999997</v>
      </c>
      <c r="AH99">
        <v>162</v>
      </c>
      <c r="AI99">
        <v>19440</v>
      </c>
      <c r="AJ99">
        <v>119070</v>
      </c>
      <c r="AK99">
        <v>229554</v>
      </c>
      <c r="AL99">
        <v>52500</v>
      </c>
      <c r="AM99">
        <v>52000</v>
      </c>
      <c r="AN99">
        <v>20001</v>
      </c>
    </row>
    <row r="100" spans="1:40" x14ac:dyDescent="0.25">
      <c r="A100" t="s">
        <v>138</v>
      </c>
      <c r="B100">
        <v>1</v>
      </c>
      <c r="C100">
        <v>0</v>
      </c>
      <c r="D100">
        <v>0</v>
      </c>
      <c r="E100">
        <v>3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32</v>
      </c>
      <c r="S100">
        <v>10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3</v>
      </c>
      <c r="AB100">
        <v>32</v>
      </c>
      <c r="AC100">
        <v>10</v>
      </c>
      <c r="AD100">
        <v>0</v>
      </c>
      <c r="AE100">
        <v>0</v>
      </c>
      <c r="AF100">
        <v>2</v>
      </c>
      <c r="AG100">
        <v>91.797979999999995</v>
      </c>
      <c r="AH100">
        <v>152</v>
      </c>
      <c r="AI100">
        <v>9120</v>
      </c>
      <c r="AJ100">
        <v>103360</v>
      </c>
      <c r="AK100">
        <v>381216</v>
      </c>
      <c r="AL100">
        <v>52500</v>
      </c>
      <c r="AM100">
        <v>28500</v>
      </c>
      <c r="AN100">
        <v>20001</v>
      </c>
    </row>
    <row r="101" spans="1:40" x14ac:dyDescent="0.25">
      <c r="A101" t="s">
        <v>139</v>
      </c>
      <c r="B101">
        <v>2</v>
      </c>
      <c r="C101">
        <v>0</v>
      </c>
      <c r="D101">
        <v>0</v>
      </c>
      <c r="E101">
        <v>4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37</v>
      </c>
      <c r="S101">
        <v>16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3</v>
      </c>
      <c r="AB101">
        <v>37</v>
      </c>
      <c r="AC101">
        <v>16</v>
      </c>
      <c r="AD101">
        <v>2</v>
      </c>
      <c r="AE101">
        <v>0</v>
      </c>
      <c r="AF101">
        <v>0</v>
      </c>
      <c r="AG101">
        <v>89.739898999999994</v>
      </c>
      <c r="AH101">
        <v>142</v>
      </c>
      <c r="AI101">
        <v>34080</v>
      </c>
      <c r="AJ101">
        <v>133906</v>
      </c>
      <c r="AK101">
        <v>408960</v>
      </c>
      <c r="AL101">
        <v>105000</v>
      </c>
      <c r="AM101">
        <v>127000</v>
      </c>
      <c r="AN101">
        <v>26668</v>
      </c>
    </row>
    <row r="102" spans="1:40" x14ac:dyDescent="0.25">
      <c r="A102" t="s">
        <v>140</v>
      </c>
      <c r="B102">
        <v>1</v>
      </c>
      <c r="C102">
        <v>0</v>
      </c>
      <c r="D102">
        <v>0</v>
      </c>
      <c r="E102">
        <v>3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35</v>
      </c>
      <c r="S102">
        <v>11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6</v>
      </c>
      <c r="AB102">
        <v>35</v>
      </c>
      <c r="AC102">
        <v>11</v>
      </c>
      <c r="AD102">
        <v>0</v>
      </c>
      <c r="AE102">
        <v>0</v>
      </c>
      <c r="AF102">
        <v>3</v>
      </c>
      <c r="AG102">
        <v>88.545455000000004</v>
      </c>
      <c r="AH102">
        <v>132</v>
      </c>
      <c r="AI102">
        <v>15840</v>
      </c>
      <c r="AJ102">
        <v>98340</v>
      </c>
      <c r="AK102">
        <v>484572</v>
      </c>
      <c r="AL102">
        <v>52500</v>
      </c>
      <c r="AM102">
        <v>48000</v>
      </c>
      <c r="AN102">
        <v>20001</v>
      </c>
    </row>
    <row r="103" spans="1:40" x14ac:dyDescent="0.25">
      <c r="A103" t="s">
        <v>141</v>
      </c>
      <c r="B103">
        <v>2</v>
      </c>
      <c r="C103">
        <v>0</v>
      </c>
      <c r="D103">
        <v>0</v>
      </c>
      <c r="E103">
        <v>5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31</v>
      </c>
      <c r="S103">
        <v>14</v>
      </c>
      <c r="T103">
        <v>3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5</v>
      </c>
      <c r="AB103">
        <v>31</v>
      </c>
      <c r="AC103">
        <v>14</v>
      </c>
      <c r="AD103">
        <v>3</v>
      </c>
      <c r="AE103">
        <v>0</v>
      </c>
      <c r="AF103">
        <v>0</v>
      </c>
      <c r="AG103">
        <v>87.967172000000005</v>
      </c>
      <c r="AH103">
        <v>122</v>
      </c>
      <c r="AI103">
        <v>29280</v>
      </c>
      <c r="AJ103">
        <v>112850</v>
      </c>
      <c r="AK103">
        <v>439200</v>
      </c>
      <c r="AL103">
        <v>105000</v>
      </c>
      <c r="AM103">
        <v>551500</v>
      </c>
      <c r="AN103">
        <v>33335</v>
      </c>
    </row>
    <row r="104" spans="1:40" x14ac:dyDescent="0.25">
      <c r="A104" t="s">
        <v>142</v>
      </c>
      <c r="B104">
        <v>2</v>
      </c>
      <c r="C104">
        <v>0</v>
      </c>
      <c r="D104">
        <v>0</v>
      </c>
      <c r="E104">
        <v>5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43</v>
      </c>
      <c r="S104">
        <v>20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5</v>
      </c>
      <c r="AB104">
        <v>43</v>
      </c>
      <c r="AC104">
        <v>20</v>
      </c>
      <c r="AD104">
        <v>1</v>
      </c>
      <c r="AE104">
        <v>0</v>
      </c>
      <c r="AF104">
        <v>0</v>
      </c>
      <c r="AG104">
        <v>89.396044000000003</v>
      </c>
      <c r="AH104">
        <v>112</v>
      </c>
      <c r="AI104">
        <v>40320</v>
      </c>
      <c r="AJ104">
        <v>120848</v>
      </c>
      <c r="AK104">
        <v>403200</v>
      </c>
      <c r="AL104">
        <v>105000</v>
      </c>
      <c r="AM104">
        <v>149500</v>
      </c>
      <c r="AN104">
        <v>33335</v>
      </c>
    </row>
    <row r="105" spans="1:40" x14ac:dyDescent="0.25">
      <c r="A105" t="s">
        <v>143</v>
      </c>
      <c r="B105">
        <v>1</v>
      </c>
      <c r="C105">
        <v>0</v>
      </c>
      <c r="D105">
        <v>0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37</v>
      </c>
      <c r="S105">
        <v>19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5</v>
      </c>
      <c r="AB105">
        <v>37</v>
      </c>
      <c r="AC105">
        <v>19</v>
      </c>
      <c r="AD105">
        <v>3</v>
      </c>
      <c r="AE105">
        <v>0</v>
      </c>
      <c r="AF105">
        <v>0</v>
      </c>
      <c r="AG105">
        <v>90.242002999999997</v>
      </c>
      <c r="AH105">
        <v>122</v>
      </c>
      <c r="AI105">
        <v>0</v>
      </c>
      <c r="AJ105">
        <v>126514</v>
      </c>
      <c r="AK105">
        <v>439200</v>
      </c>
      <c r="AL105">
        <v>52500</v>
      </c>
      <c r="AM105">
        <v>74500</v>
      </c>
      <c r="AN105">
        <v>20001</v>
      </c>
    </row>
    <row r="106" spans="1:40" x14ac:dyDescent="0.25">
      <c r="A106" t="s">
        <v>144</v>
      </c>
      <c r="B106">
        <v>2</v>
      </c>
      <c r="C106">
        <v>0</v>
      </c>
      <c r="D106">
        <v>0</v>
      </c>
      <c r="E106">
        <v>6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42</v>
      </c>
      <c r="S106">
        <v>12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5</v>
      </c>
      <c r="AB106">
        <v>42</v>
      </c>
      <c r="AC106">
        <v>12</v>
      </c>
      <c r="AD106">
        <v>1</v>
      </c>
      <c r="AE106">
        <v>1</v>
      </c>
      <c r="AF106">
        <v>0</v>
      </c>
      <c r="AG106">
        <v>89.377104000000003</v>
      </c>
      <c r="AH106">
        <v>132</v>
      </c>
      <c r="AI106">
        <v>47520</v>
      </c>
      <c r="AJ106">
        <v>119328</v>
      </c>
      <c r="AK106">
        <v>499488</v>
      </c>
      <c r="AL106">
        <v>105000</v>
      </c>
      <c r="AM106">
        <v>141500</v>
      </c>
      <c r="AN106">
        <v>40002</v>
      </c>
    </row>
    <row r="107" spans="1:40" x14ac:dyDescent="0.25">
      <c r="A107" t="s">
        <v>145</v>
      </c>
      <c r="B107">
        <v>2</v>
      </c>
      <c r="C107">
        <v>0</v>
      </c>
      <c r="D107">
        <v>0</v>
      </c>
      <c r="E107">
        <v>3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39</v>
      </c>
      <c r="S107">
        <v>20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6</v>
      </c>
      <c r="AB107">
        <v>39</v>
      </c>
      <c r="AC107">
        <v>20</v>
      </c>
      <c r="AD107">
        <v>3</v>
      </c>
      <c r="AE107">
        <v>1</v>
      </c>
      <c r="AF107">
        <v>1</v>
      </c>
      <c r="AG107">
        <v>87.264309999999995</v>
      </c>
      <c r="AH107">
        <v>142</v>
      </c>
      <c r="AI107">
        <v>8520</v>
      </c>
      <c r="AJ107">
        <v>154354</v>
      </c>
      <c r="AK107">
        <v>696510</v>
      </c>
      <c r="AL107">
        <v>105000</v>
      </c>
      <c r="AM107">
        <v>94000</v>
      </c>
      <c r="AN107">
        <v>20001</v>
      </c>
    </row>
    <row r="108" spans="1:40" x14ac:dyDescent="0.25">
      <c r="A108" t="s">
        <v>146</v>
      </c>
      <c r="B108">
        <v>1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48</v>
      </c>
      <c r="S108">
        <v>14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</v>
      </c>
      <c r="AA108">
        <v>6</v>
      </c>
      <c r="AB108">
        <v>48</v>
      </c>
      <c r="AC108">
        <v>14</v>
      </c>
      <c r="AD108">
        <v>3</v>
      </c>
      <c r="AE108">
        <v>0</v>
      </c>
      <c r="AF108">
        <v>0</v>
      </c>
      <c r="AG108">
        <v>85.559764000000001</v>
      </c>
      <c r="AH108">
        <v>152</v>
      </c>
      <c r="AI108">
        <v>0</v>
      </c>
      <c r="AJ108">
        <v>167504</v>
      </c>
      <c r="AK108">
        <v>875520</v>
      </c>
      <c r="AL108">
        <v>52500</v>
      </c>
      <c r="AM108">
        <v>69500</v>
      </c>
      <c r="AN108">
        <v>20001</v>
      </c>
    </row>
    <row r="109" spans="1:40" x14ac:dyDescent="0.25">
      <c r="A109" t="s">
        <v>147</v>
      </c>
      <c r="B109">
        <v>2</v>
      </c>
      <c r="C109">
        <v>0</v>
      </c>
      <c r="D109">
        <v>0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45</v>
      </c>
      <c r="S109">
        <v>21</v>
      </c>
      <c r="T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7</v>
      </c>
      <c r="AB109">
        <v>45</v>
      </c>
      <c r="AC109">
        <v>21</v>
      </c>
      <c r="AD109">
        <v>4</v>
      </c>
      <c r="AE109">
        <v>0</v>
      </c>
      <c r="AF109">
        <v>1</v>
      </c>
      <c r="AG109">
        <v>87.795139000000006</v>
      </c>
      <c r="AH109">
        <v>162</v>
      </c>
      <c r="AI109">
        <v>0</v>
      </c>
      <c r="AJ109">
        <v>199422</v>
      </c>
      <c r="AK109">
        <v>939438</v>
      </c>
      <c r="AL109">
        <v>105000</v>
      </c>
      <c r="AM109">
        <v>95000</v>
      </c>
      <c r="AN109">
        <v>20001</v>
      </c>
    </row>
    <row r="110" spans="1:40" x14ac:dyDescent="0.25">
      <c r="A110" t="s">
        <v>148</v>
      </c>
      <c r="B110">
        <v>1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6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</v>
      </c>
      <c r="AC110">
        <v>1</v>
      </c>
      <c r="AD110">
        <v>1</v>
      </c>
      <c r="AE110">
        <v>0</v>
      </c>
      <c r="AF110">
        <v>0</v>
      </c>
      <c r="AG110">
        <v>98.181818000000007</v>
      </c>
      <c r="AH110">
        <v>172</v>
      </c>
      <c r="AI110">
        <v>0</v>
      </c>
      <c r="AJ110">
        <v>24768</v>
      </c>
      <c r="AK110">
        <v>0</v>
      </c>
      <c r="AL110">
        <v>52500</v>
      </c>
      <c r="AM110">
        <v>19500</v>
      </c>
      <c r="AN110">
        <v>20001</v>
      </c>
    </row>
    <row r="111" spans="1:40" x14ac:dyDescent="0.25">
      <c r="A111" t="s">
        <v>149</v>
      </c>
      <c r="B111">
        <v>1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98.295455000000004</v>
      </c>
      <c r="AH111">
        <v>162</v>
      </c>
      <c r="AI111">
        <v>0</v>
      </c>
      <c r="AJ111">
        <v>21870</v>
      </c>
      <c r="AK111">
        <v>0</v>
      </c>
      <c r="AL111">
        <v>52500</v>
      </c>
      <c r="AM111">
        <v>3000</v>
      </c>
      <c r="AN111">
        <v>13334</v>
      </c>
    </row>
    <row r="112" spans="1:40" x14ac:dyDescent="0.25">
      <c r="A112" t="s">
        <v>150</v>
      </c>
      <c r="B112">
        <v>1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</v>
      </c>
      <c r="AC112">
        <v>2</v>
      </c>
      <c r="AD112">
        <v>0</v>
      </c>
      <c r="AE112">
        <v>0</v>
      </c>
      <c r="AF112">
        <v>0</v>
      </c>
      <c r="AG112">
        <v>98.358586000000003</v>
      </c>
      <c r="AH112">
        <v>152</v>
      </c>
      <c r="AI112">
        <v>0</v>
      </c>
      <c r="AJ112">
        <v>19760</v>
      </c>
      <c r="AK112">
        <v>0</v>
      </c>
      <c r="AL112">
        <v>52500</v>
      </c>
      <c r="AM112">
        <v>2000</v>
      </c>
      <c r="AN112">
        <v>13334</v>
      </c>
    </row>
    <row r="113" spans="1:40" x14ac:dyDescent="0.25">
      <c r="A113" t="s">
        <v>151</v>
      </c>
      <c r="B113">
        <v>1</v>
      </c>
      <c r="C113">
        <v>0</v>
      </c>
      <c r="D113">
        <v>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  <c r="S113">
        <v>4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9</v>
      </c>
      <c r="AC113">
        <v>4</v>
      </c>
      <c r="AD113">
        <v>1</v>
      </c>
      <c r="AE113">
        <v>0</v>
      </c>
      <c r="AF113">
        <v>0</v>
      </c>
      <c r="AG113">
        <v>96.856060999999997</v>
      </c>
      <c r="AH113">
        <v>142</v>
      </c>
      <c r="AI113">
        <v>0</v>
      </c>
      <c r="AJ113">
        <v>35358</v>
      </c>
      <c r="AK113">
        <v>0</v>
      </c>
      <c r="AL113">
        <v>52500</v>
      </c>
      <c r="AM113">
        <v>22500</v>
      </c>
      <c r="AN113">
        <v>20001</v>
      </c>
    </row>
    <row r="114" spans="1:40" x14ac:dyDescent="0.25">
      <c r="A114" t="s">
        <v>152</v>
      </c>
      <c r="B114">
        <v>1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</v>
      </c>
      <c r="S114">
        <v>3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9</v>
      </c>
      <c r="AC114">
        <v>3</v>
      </c>
      <c r="AD114">
        <v>1</v>
      </c>
      <c r="AE114">
        <v>0</v>
      </c>
      <c r="AF114">
        <v>0</v>
      </c>
      <c r="AG114">
        <v>97.108586000000003</v>
      </c>
      <c r="AH114">
        <v>132</v>
      </c>
      <c r="AI114">
        <v>0</v>
      </c>
      <c r="AJ114">
        <v>30228</v>
      </c>
      <c r="AK114">
        <v>0</v>
      </c>
      <c r="AL114">
        <v>52500</v>
      </c>
      <c r="AM114">
        <v>21500</v>
      </c>
      <c r="AN114">
        <v>20001</v>
      </c>
    </row>
    <row r="115" spans="1:40" x14ac:dyDescent="0.25">
      <c r="A115" t="s">
        <v>153</v>
      </c>
      <c r="B115">
        <v>1</v>
      </c>
      <c r="C115">
        <v>0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v>3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8</v>
      </c>
      <c r="AC115">
        <v>3</v>
      </c>
      <c r="AD115">
        <v>1</v>
      </c>
      <c r="AE115">
        <v>0</v>
      </c>
      <c r="AF115">
        <v>1</v>
      </c>
      <c r="AG115">
        <v>78.459596000000005</v>
      </c>
      <c r="AH115">
        <v>122</v>
      </c>
      <c r="AI115">
        <v>0</v>
      </c>
      <c r="AJ115">
        <v>208132</v>
      </c>
      <c r="AK115">
        <v>0</v>
      </c>
      <c r="AL115">
        <v>52500</v>
      </c>
      <c r="AM115">
        <v>356000</v>
      </c>
      <c r="AN115">
        <v>26668</v>
      </c>
    </row>
    <row r="116" spans="1:40" x14ac:dyDescent="0.25">
      <c r="A116" t="s">
        <v>154</v>
      </c>
      <c r="B116">
        <v>1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14</v>
      </c>
      <c r="S116">
        <v>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14</v>
      </c>
      <c r="AC116">
        <v>7</v>
      </c>
      <c r="AD116">
        <v>0</v>
      </c>
      <c r="AE116">
        <v>0</v>
      </c>
      <c r="AF116">
        <v>0</v>
      </c>
      <c r="AG116">
        <v>97.790403999999995</v>
      </c>
      <c r="AH116">
        <v>112</v>
      </c>
      <c r="AI116">
        <v>0</v>
      </c>
      <c r="AJ116">
        <v>39200</v>
      </c>
      <c r="AK116">
        <v>0</v>
      </c>
      <c r="AL116">
        <v>52500</v>
      </c>
      <c r="AM116">
        <v>7000</v>
      </c>
      <c r="AN116">
        <v>13334</v>
      </c>
    </row>
    <row r="117" spans="1:40" x14ac:dyDescent="0.25">
      <c r="A117" t="s">
        <v>155</v>
      </c>
      <c r="B117">
        <v>1</v>
      </c>
      <c r="C117">
        <v>0</v>
      </c>
      <c r="D117">
        <v>0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</v>
      </c>
      <c r="S117">
        <v>4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13</v>
      </c>
      <c r="AC117">
        <v>4</v>
      </c>
      <c r="AD117">
        <v>2</v>
      </c>
      <c r="AE117">
        <v>0</v>
      </c>
      <c r="AF117">
        <v>0</v>
      </c>
      <c r="AG117">
        <v>97.834596000000005</v>
      </c>
      <c r="AH117">
        <v>122</v>
      </c>
      <c r="AI117">
        <v>0</v>
      </c>
      <c r="AJ117">
        <v>41846</v>
      </c>
      <c r="AK117">
        <v>0</v>
      </c>
      <c r="AL117">
        <v>52500</v>
      </c>
      <c r="AM117">
        <v>41000</v>
      </c>
      <c r="AN117">
        <v>20001</v>
      </c>
    </row>
    <row r="118" spans="1:40" x14ac:dyDescent="0.25">
      <c r="A118" t="s">
        <v>156</v>
      </c>
      <c r="B118">
        <v>1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20</v>
      </c>
      <c r="S118">
        <v>7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20</v>
      </c>
      <c r="AC118">
        <v>7</v>
      </c>
      <c r="AD118">
        <v>1</v>
      </c>
      <c r="AE118">
        <v>0</v>
      </c>
      <c r="AF118">
        <v>0</v>
      </c>
      <c r="AG118">
        <v>97.007576</v>
      </c>
      <c r="AH118">
        <v>132</v>
      </c>
      <c r="AI118">
        <v>0</v>
      </c>
      <c r="AJ118">
        <v>62568</v>
      </c>
      <c r="AK118">
        <v>0</v>
      </c>
      <c r="AL118">
        <v>52500</v>
      </c>
      <c r="AM118">
        <v>25500</v>
      </c>
      <c r="AN118">
        <v>20001</v>
      </c>
    </row>
    <row r="119" spans="1:40" x14ac:dyDescent="0.25">
      <c r="A119" t="s">
        <v>157</v>
      </c>
      <c r="B119">
        <v>1</v>
      </c>
      <c r="C119">
        <v>0</v>
      </c>
      <c r="D119">
        <v>0</v>
      </c>
      <c r="E119">
        <v>3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15</v>
      </c>
      <c r="S119">
        <v>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15</v>
      </c>
      <c r="AC119">
        <v>9</v>
      </c>
      <c r="AD119">
        <v>0</v>
      </c>
      <c r="AE119">
        <v>0</v>
      </c>
      <c r="AF119">
        <v>0</v>
      </c>
      <c r="AG119">
        <v>96.306818000000007</v>
      </c>
      <c r="AH119">
        <v>142</v>
      </c>
      <c r="AI119">
        <v>25560</v>
      </c>
      <c r="AJ119">
        <v>57510</v>
      </c>
      <c r="AK119">
        <v>0</v>
      </c>
      <c r="AL119">
        <v>52500</v>
      </c>
      <c r="AM119">
        <v>64500</v>
      </c>
      <c r="AN119">
        <v>20001</v>
      </c>
    </row>
    <row r="120" spans="1:40" x14ac:dyDescent="0.25">
      <c r="A120" t="s">
        <v>158</v>
      </c>
      <c r="B120">
        <v>1</v>
      </c>
      <c r="C120">
        <v>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13</v>
      </c>
      <c r="S120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13</v>
      </c>
      <c r="AC120">
        <v>4</v>
      </c>
      <c r="AD120">
        <v>0</v>
      </c>
      <c r="AE120">
        <v>0</v>
      </c>
      <c r="AF120">
        <v>0</v>
      </c>
      <c r="AG120">
        <v>98.263889000000006</v>
      </c>
      <c r="AH120">
        <v>152</v>
      </c>
      <c r="AI120">
        <v>0</v>
      </c>
      <c r="AJ120">
        <v>41800</v>
      </c>
      <c r="AK120">
        <v>0</v>
      </c>
      <c r="AL120">
        <v>52500</v>
      </c>
      <c r="AM120">
        <v>4000</v>
      </c>
      <c r="AN120">
        <v>20001</v>
      </c>
    </row>
    <row r="121" spans="1:40" x14ac:dyDescent="0.25">
      <c r="A121" t="s">
        <v>159</v>
      </c>
      <c r="B121">
        <v>1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16</v>
      </c>
      <c r="S121">
        <v>6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16</v>
      </c>
      <c r="AC121">
        <v>6</v>
      </c>
      <c r="AD121">
        <v>2</v>
      </c>
      <c r="AE121">
        <v>0</v>
      </c>
      <c r="AF121">
        <v>0</v>
      </c>
      <c r="AG121">
        <v>97.297979999999995</v>
      </c>
      <c r="AH121">
        <v>162</v>
      </c>
      <c r="AI121">
        <v>0</v>
      </c>
      <c r="AJ121">
        <v>69336</v>
      </c>
      <c r="AK121">
        <v>0</v>
      </c>
      <c r="AL121">
        <v>52500</v>
      </c>
      <c r="AM121">
        <v>43000</v>
      </c>
      <c r="AN121">
        <v>26668</v>
      </c>
    </row>
    <row r="122" spans="1:40" x14ac:dyDescent="0.25">
      <c r="A122" t="s">
        <v>160</v>
      </c>
      <c r="B122">
        <v>1</v>
      </c>
      <c r="C122">
        <v>0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21</v>
      </c>
      <c r="S122">
        <v>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21</v>
      </c>
      <c r="AC122">
        <v>7</v>
      </c>
      <c r="AD122">
        <v>0</v>
      </c>
      <c r="AE122">
        <v>0</v>
      </c>
      <c r="AF122">
        <v>1</v>
      </c>
      <c r="AG122">
        <v>98.068181999999993</v>
      </c>
      <c r="AH122">
        <v>172</v>
      </c>
      <c r="AI122">
        <v>0</v>
      </c>
      <c r="AJ122">
        <v>78260</v>
      </c>
      <c r="AK122">
        <v>688</v>
      </c>
      <c r="AL122">
        <v>52500</v>
      </c>
      <c r="AM122">
        <v>7000</v>
      </c>
      <c r="AN122">
        <v>20001</v>
      </c>
    </row>
    <row r="123" spans="1:40" x14ac:dyDescent="0.25">
      <c r="A123" t="s">
        <v>161</v>
      </c>
      <c r="B123">
        <v>1</v>
      </c>
      <c r="C123">
        <v>0</v>
      </c>
      <c r="D123">
        <v>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18</v>
      </c>
      <c r="S123">
        <v>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18</v>
      </c>
      <c r="AC123">
        <v>7</v>
      </c>
      <c r="AD123">
        <v>0</v>
      </c>
      <c r="AE123">
        <v>0</v>
      </c>
      <c r="AF123">
        <v>1</v>
      </c>
      <c r="AG123">
        <v>93.632154999999997</v>
      </c>
      <c r="AH123">
        <v>162</v>
      </c>
      <c r="AI123">
        <v>19440</v>
      </c>
      <c r="AJ123">
        <v>66420</v>
      </c>
      <c r="AK123">
        <v>159246</v>
      </c>
      <c r="AL123">
        <v>52500</v>
      </c>
      <c r="AM123">
        <v>44000</v>
      </c>
      <c r="AN123">
        <v>20001</v>
      </c>
    </row>
    <row r="124" spans="1:40" x14ac:dyDescent="0.25">
      <c r="A124" t="s">
        <v>162</v>
      </c>
      <c r="B124">
        <v>1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17</v>
      </c>
      <c r="S124">
        <v>10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17</v>
      </c>
      <c r="AC124">
        <v>10</v>
      </c>
      <c r="AD124">
        <v>0</v>
      </c>
      <c r="AE124">
        <v>0</v>
      </c>
      <c r="AF124">
        <v>0</v>
      </c>
      <c r="AG124">
        <v>91.266835</v>
      </c>
      <c r="AH124">
        <v>152</v>
      </c>
      <c r="AI124">
        <v>27360</v>
      </c>
      <c r="AJ124">
        <v>69160</v>
      </c>
      <c r="AK124">
        <v>218880</v>
      </c>
      <c r="AL124">
        <v>52500</v>
      </c>
      <c r="AM124">
        <v>65500</v>
      </c>
      <c r="AN124">
        <v>20001</v>
      </c>
    </row>
    <row r="125" spans="1:40" x14ac:dyDescent="0.25">
      <c r="A125" t="s">
        <v>163</v>
      </c>
      <c r="B125">
        <v>1</v>
      </c>
      <c r="C125">
        <v>0</v>
      </c>
      <c r="D125">
        <v>0</v>
      </c>
      <c r="E125">
        <v>3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22</v>
      </c>
      <c r="S125">
        <v>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22</v>
      </c>
      <c r="AC125">
        <v>9</v>
      </c>
      <c r="AD125">
        <v>0</v>
      </c>
      <c r="AE125">
        <v>0</v>
      </c>
      <c r="AF125">
        <v>0</v>
      </c>
      <c r="AG125">
        <v>91.035353999999998</v>
      </c>
      <c r="AH125">
        <v>142</v>
      </c>
      <c r="AI125">
        <v>25560</v>
      </c>
      <c r="AJ125">
        <v>72420</v>
      </c>
      <c r="AK125">
        <v>204480</v>
      </c>
      <c r="AL125">
        <v>52500</v>
      </c>
      <c r="AM125">
        <v>64500</v>
      </c>
      <c r="AN125">
        <v>20001</v>
      </c>
    </row>
    <row r="126" spans="1:40" x14ac:dyDescent="0.25">
      <c r="A126" t="s">
        <v>164</v>
      </c>
      <c r="B126">
        <v>1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25</v>
      </c>
      <c r="S126">
        <v>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25</v>
      </c>
      <c r="AC126">
        <v>8</v>
      </c>
      <c r="AD126">
        <v>0</v>
      </c>
      <c r="AE126">
        <v>0</v>
      </c>
      <c r="AF126">
        <v>0</v>
      </c>
      <c r="AG126">
        <v>91.687709999999996</v>
      </c>
      <c r="AH126">
        <v>132</v>
      </c>
      <c r="AI126">
        <v>0</v>
      </c>
      <c r="AJ126">
        <v>70620</v>
      </c>
      <c r="AK126">
        <v>190080</v>
      </c>
      <c r="AL126">
        <v>52500</v>
      </c>
      <c r="AM126">
        <v>8000</v>
      </c>
      <c r="AN126">
        <v>20001</v>
      </c>
    </row>
    <row r="127" spans="1:40" x14ac:dyDescent="0.25">
      <c r="A127" t="s">
        <v>165</v>
      </c>
      <c r="B127">
        <v>1</v>
      </c>
      <c r="C127">
        <v>0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</v>
      </c>
      <c r="S127">
        <v>12</v>
      </c>
      <c r="T127">
        <v>3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24</v>
      </c>
      <c r="AC127">
        <v>12</v>
      </c>
      <c r="AD127">
        <v>3</v>
      </c>
      <c r="AE127">
        <v>0</v>
      </c>
      <c r="AF127">
        <v>0</v>
      </c>
      <c r="AG127">
        <v>93.796295999999998</v>
      </c>
      <c r="AH127">
        <v>122</v>
      </c>
      <c r="AI127">
        <v>0</v>
      </c>
      <c r="AJ127">
        <v>91988</v>
      </c>
      <c r="AK127">
        <v>87840</v>
      </c>
      <c r="AL127">
        <v>52500</v>
      </c>
      <c r="AM127">
        <v>402000</v>
      </c>
      <c r="AN127">
        <v>26668</v>
      </c>
    </row>
    <row r="128" spans="1:40" x14ac:dyDescent="0.25">
      <c r="A128" t="s">
        <v>166</v>
      </c>
      <c r="B128">
        <v>1</v>
      </c>
      <c r="C128">
        <v>0</v>
      </c>
      <c r="D128">
        <v>0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25</v>
      </c>
      <c r="S128">
        <v>9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25</v>
      </c>
      <c r="AC128">
        <v>9</v>
      </c>
      <c r="AD128">
        <v>3</v>
      </c>
      <c r="AE128">
        <v>0</v>
      </c>
      <c r="AF128">
        <v>0</v>
      </c>
      <c r="AG128">
        <v>95.653408999999996</v>
      </c>
      <c r="AH128">
        <v>112</v>
      </c>
      <c r="AI128">
        <v>0</v>
      </c>
      <c r="AJ128">
        <v>73584</v>
      </c>
      <c r="AK128">
        <v>80640</v>
      </c>
      <c r="AL128">
        <v>52500</v>
      </c>
      <c r="AM128">
        <v>64500</v>
      </c>
      <c r="AN128">
        <v>20001</v>
      </c>
    </row>
    <row r="129" spans="1:40" x14ac:dyDescent="0.25">
      <c r="A129" t="s">
        <v>167</v>
      </c>
      <c r="B129">
        <v>1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30</v>
      </c>
      <c r="S129">
        <v>13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30</v>
      </c>
      <c r="AC129">
        <v>13</v>
      </c>
      <c r="AD129">
        <v>0</v>
      </c>
      <c r="AE129">
        <v>0</v>
      </c>
      <c r="AF129">
        <v>1</v>
      </c>
      <c r="AG129">
        <v>95.438762999999994</v>
      </c>
      <c r="AH129">
        <v>122</v>
      </c>
      <c r="AI129">
        <v>0</v>
      </c>
      <c r="AJ129">
        <v>86620</v>
      </c>
      <c r="AK129">
        <v>89670</v>
      </c>
      <c r="AL129">
        <v>52500</v>
      </c>
      <c r="AM129">
        <v>13000</v>
      </c>
      <c r="AN129">
        <v>20001</v>
      </c>
    </row>
    <row r="130" spans="1:40" x14ac:dyDescent="0.25">
      <c r="A130" t="s">
        <v>168</v>
      </c>
      <c r="B130">
        <v>1</v>
      </c>
      <c r="C130">
        <v>0</v>
      </c>
      <c r="D130">
        <v>0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25</v>
      </c>
      <c r="S130">
        <v>10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4</v>
      </c>
      <c r="AB130">
        <v>25</v>
      </c>
      <c r="AC130">
        <v>10</v>
      </c>
      <c r="AD130">
        <v>0</v>
      </c>
      <c r="AE130">
        <v>1</v>
      </c>
      <c r="AF130">
        <v>2</v>
      </c>
      <c r="AG130">
        <v>91.748737000000006</v>
      </c>
      <c r="AH130">
        <v>132</v>
      </c>
      <c r="AI130">
        <v>0</v>
      </c>
      <c r="AJ130">
        <v>75900</v>
      </c>
      <c r="AK130">
        <v>269148</v>
      </c>
      <c r="AL130">
        <v>52500</v>
      </c>
      <c r="AM130">
        <v>10000</v>
      </c>
      <c r="AN130">
        <v>20001</v>
      </c>
    </row>
    <row r="131" spans="1:40" x14ac:dyDescent="0.25">
      <c r="A131" t="s">
        <v>169</v>
      </c>
      <c r="B131">
        <v>3</v>
      </c>
      <c r="C131">
        <v>0</v>
      </c>
      <c r="D131">
        <v>1</v>
      </c>
      <c r="E131">
        <v>11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30</v>
      </c>
      <c r="S131">
        <v>13</v>
      </c>
      <c r="T131">
        <v>3</v>
      </c>
      <c r="U131">
        <v>0</v>
      </c>
      <c r="V131">
        <v>4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30</v>
      </c>
      <c r="AC131">
        <v>13</v>
      </c>
      <c r="AD131">
        <v>3</v>
      </c>
      <c r="AE131">
        <v>0</v>
      </c>
      <c r="AF131">
        <v>0</v>
      </c>
      <c r="AG131">
        <v>92.424242000000007</v>
      </c>
      <c r="AH131">
        <v>142</v>
      </c>
      <c r="AI131">
        <v>93720</v>
      </c>
      <c r="AJ131">
        <v>144840</v>
      </c>
      <c r="AK131">
        <v>102240</v>
      </c>
      <c r="AL131">
        <v>4657500</v>
      </c>
      <c r="AM131">
        <v>1610000</v>
      </c>
      <c r="AN131">
        <v>73337</v>
      </c>
    </row>
    <row r="132" spans="1:40" x14ac:dyDescent="0.25">
      <c r="A132" t="s">
        <v>170</v>
      </c>
      <c r="B132">
        <v>2</v>
      </c>
      <c r="C132">
        <v>0</v>
      </c>
      <c r="D132">
        <v>0</v>
      </c>
      <c r="E132">
        <v>4</v>
      </c>
      <c r="F132">
        <v>3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25</v>
      </c>
      <c r="S132">
        <v>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25</v>
      </c>
      <c r="AC132">
        <v>6</v>
      </c>
      <c r="AD132">
        <v>0</v>
      </c>
      <c r="AE132">
        <v>1</v>
      </c>
      <c r="AF132">
        <v>0</v>
      </c>
      <c r="AG132">
        <v>94.359217000000001</v>
      </c>
      <c r="AH132">
        <v>152</v>
      </c>
      <c r="AI132">
        <v>36480</v>
      </c>
      <c r="AJ132">
        <v>75240</v>
      </c>
      <c r="AK132">
        <v>159904</v>
      </c>
      <c r="AL132">
        <v>105000</v>
      </c>
      <c r="AM132">
        <v>80000</v>
      </c>
      <c r="AN132">
        <v>26668</v>
      </c>
    </row>
    <row r="133" spans="1:40" x14ac:dyDescent="0.25">
      <c r="A133" t="s">
        <v>171</v>
      </c>
      <c r="B133">
        <v>1</v>
      </c>
      <c r="C133">
        <v>0</v>
      </c>
      <c r="D133">
        <v>0</v>
      </c>
      <c r="E133">
        <v>4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27</v>
      </c>
      <c r="S133">
        <v>16</v>
      </c>
      <c r="T133">
        <v>3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27</v>
      </c>
      <c r="AC133">
        <v>16</v>
      </c>
      <c r="AD133">
        <v>3</v>
      </c>
      <c r="AE133">
        <v>0</v>
      </c>
      <c r="AF133">
        <v>2</v>
      </c>
      <c r="AG133">
        <v>90.994318000000007</v>
      </c>
      <c r="AH133">
        <v>162</v>
      </c>
      <c r="AI133">
        <v>19440</v>
      </c>
      <c r="AJ133">
        <v>384102</v>
      </c>
      <c r="AK133">
        <v>58644</v>
      </c>
      <c r="AL133">
        <v>52500</v>
      </c>
      <c r="AM133">
        <v>590000</v>
      </c>
      <c r="AN133">
        <v>26668</v>
      </c>
    </row>
    <row r="134" spans="1:40" x14ac:dyDescent="0.25">
      <c r="A134" t="s">
        <v>172</v>
      </c>
      <c r="B134">
        <v>1</v>
      </c>
      <c r="C134">
        <v>0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</v>
      </c>
      <c r="S134">
        <v>10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36</v>
      </c>
      <c r="AC134">
        <v>10</v>
      </c>
      <c r="AD134">
        <v>0</v>
      </c>
      <c r="AE134">
        <v>0</v>
      </c>
      <c r="AF134">
        <v>0</v>
      </c>
      <c r="AG134">
        <v>96.161615999999995</v>
      </c>
      <c r="AH134">
        <v>172</v>
      </c>
      <c r="AI134">
        <v>10320</v>
      </c>
      <c r="AJ134">
        <v>127280</v>
      </c>
      <c r="AK134">
        <v>123840</v>
      </c>
      <c r="AL134">
        <v>52500</v>
      </c>
      <c r="AM134">
        <v>28500</v>
      </c>
      <c r="AN134">
        <v>20001</v>
      </c>
    </row>
    <row r="135" spans="1:40" x14ac:dyDescent="0.25">
      <c r="A135" t="s">
        <v>173</v>
      </c>
      <c r="B135">
        <v>1</v>
      </c>
      <c r="C135">
        <v>0</v>
      </c>
      <c r="D135">
        <v>0</v>
      </c>
      <c r="E135">
        <v>3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33</v>
      </c>
      <c r="S135">
        <v>13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33</v>
      </c>
      <c r="AC135">
        <v>13</v>
      </c>
      <c r="AD135">
        <v>0</v>
      </c>
      <c r="AE135">
        <v>0</v>
      </c>
      <c r="AF135">
        <v>0</v>
      </c>
      <c r="AG135">
        <v>95.972222000000002</v>
      </c>
      <c r="AH135">
        <v>162</v>
      </c>
      <c r="AI135">
        <v>19440</v>
      </c>
      <c r="AJ135">
        <v>122310</v>
      </c>
      <c r="AK135">
        <v>116640</v>
      </c>
      <c r="AL135">
        <v>52500</v>
      </c>
      <c r="AM135">
        <v>50000</v>
      </c>
      <c r="AN135">
        <v>20001</v>
      </c>
    </row>
    <row r="136" spans="1:40" x14ac:dyDescent="0.25">
      <c r="A136" t="s">
        <v>174</v>
      </c>
      <c r="B136">
        <v>1</v>
      </c>
      <c r="C136">
        <v>0</v>
      </c>
      <c r="D136">
        <v>0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40</v>
      </c>
      <c r="S136">
        <v>12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40</v>
      </c>
      <c r="AC136">
        <v>12</v>
      </c>
      <c r="AD136">
        <v>4</v>
      </c>
      <c r="AE136">
        <v>0</v>
      </c>
      <c r="AF136">
        <v>1</v>
      </c>
      <c r="AG136">
        <v>94.709596000000005</v>
      </c>
      <c r="AH136">
        <v>152</v>
      </c>
      <c r="AI136">
        <v>9120</v>
      </c>
      <c r="AJ136">
        <v>148352</v>
      </c>
      <c r="AK136">
        <v>160968</v>
      </c>
      <c r="AL136">
        <v>52500</v>
      </c>
      <c r="AM136">
        <v>104500</v>
      </c>
      <c r="AN136">
        <v>20001</v>
      </c>
    </row>
    <row r="137" spans="1:40" x14ac:dyDescent="0.25">
      <c r="A137" t="s">
        <v>175</v>
      </c>
      <c r="B137">
        <v>2</v>
      </c>
      <c r="C137">
        <v>0</v>
      </c>
      <c r="D137">
        <v>0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32</v>
      </c>
      <c r="S137">
        <v>10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</v>
      </c>
      <c r="AB137">
        <v>32</v>
      </c>
      <c r="AC137">
        <v>10</v>
      </c>
      <c r="AD137">
        <v>1</v>
      </c>
      <c r="AE137">
        <v>0</v>
      </c>
      <c r="AF137">
        <v>0</v>
      </c>
      <c r="AG137">
        <v>93.954544999999996</v>
      </c>
      <c r="AH137">
        <v>142</v>
      </c>
      <c r="AI137">
        <v>34080</v>
      </c>
      <c r="AJ137">
        <v>101388</v>
      </c>
      <c r="AK137">
        <v>204480</v>
      </c>
      <c r="AL137">
        <v>105000</v>
      </c>
      <c r="AM137">
        <v>102500</v>
      </c>
      <c r="AN137">
        <v>26668</v>
      </c>
    </row>
    <row r="138" spans="1:40" x14ac:dyDescent="0.25">
      <c r="A138" t="s">
        <v>176</v>
      </c>
      <c r="B138">
        <v>1</v>
      </c>
      <c r="C138">
        <v>0</v>
      </c>
      <c r="D138">
        <v>0</v>
      </c>
      <c r="E138">
        <v>3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30</v>
      </c>
      <c r="S138">
        <v>12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30</v>
      </c>
      <c r="AC138">
        <v>12</v>
      </c>
      <c r="AD138">
        <v>1</v>
      </c>
      <c r="AE138">
        <v>0</v>
      </c>
      <c r="AF138">
        <v>0</v>
      </c>
      <c r="AG138">
        <v>94.232322999999994</v>
      </c>
      <c r="AH138">
        <v>132</v>
      </c>
      <c r="AI138">
        <v>15840</v>
      </c>
      <c r="AJ138">
        <v>95568</v>
      </c>
      <c r="AK138">
        <v>190080</v>
      </c>
      <c r="AL138">
        <v>52500</v>
      </c>
      <c r="AM138">
        <v>67500</v>
      </c>
      <c r="AN138">
        <v>20001</v>
      </c>
    </row>
    <row r="139" spans="1:40" x14ac:dyDescent="0.25">
      <c r="A139" t="s">
        <v>177</v>
      </c>
      <c r="B139">
        <v>2</v>
      </c>
      <c r="C139">
        <v>0</v>
      </c>
      <c r="D139">
        <v>0</v>
      </c>
      <c r="E139">
        <v>5</v>
      </c>
      <c r="F139">
        <v>0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38</v>
      </c>
      <c r="S139">
        <v>12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38</v>
      </c>
      <c r="AC139">
        <v>12</v>
      </c>
      <c r="AD139">
        <v>0</v>
      </c>
      <c r="AE139">
        <v>1</v>
      </c>
      <c r="AF139">
        <v>0</v>
      </c>
      <c r="AG139">
        <v>94.060606000000007</v>
      </c>
      <c r="AH139">
        <v>122</v>
      </c>
      <c r="AI139">
        <v>29280</v>
      </c>
      <c r="AJ139">
        <v>169824</v>
      </c>
      <c r="AK139">
        <v>87840</v>
      </c>
      <c r="AL139">
        <v>105000</v>
      </c>
      <c r="AM139">
        <v>494000</v>
      </c>
      <c r="AN139">
        <v>33335</v>
      </c>
    </row>
    <row r="140" spans="1:40" x14ac:dyDescent="0.25">
      <c r="A140" t="s">
        <v>178</v>
      </c>
      <c r="B140">
        <v>2</v>
      </c>
      <c r="C140">
        <v>0</v>
      </c>
      <c r="D140">
        <v>0</v>
      </c>
      <c r="E140">
        <v>5</v>
      </c>
      <c r="F140">
        <v>4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39</v>
      </c>
      <c r="S140">
        <v>18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39</v>
      </c>
      <c r="AC140">
        <v>18</v>
      </c>
      <c r="AD140">
        <v>3</v>
      </c>
      <c r="AE140">
        <v>0</v>
      </c>
      <c r="AF140">
        <v>0</v>
      </c>
      <c r="AG140">
        <v>95.523989999999998</v>
      </c>
      <c r="AH140">
        <v>112</v>
      </c>
      <c r="AI140">
        <v>40320</v>
      </c>
      <c r="AJ140">
        <v>117264</v>
      </c>
      <c r="AK140">
        <v>80640</v>
      </c>
      <c r="AL140">
        <v>105000</v>
      </c>
      <c r="AM140">
        <v>184500</v>
      </c>
      <c r="AN140">
        <v>33335</v>
      </c>
    </row>
    <row r="141" spans="1:40" x14ac:dyDescent="0.25">
      <c r="A141" t="s">
        <v>179</v>
      </c>
      <c r="B141">
        <v>1</v>
      </c>
      <c r="C141">
        <v>0</v>
      </c>
      <c r="D141">
        <v>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44</v>
      </c>
      <c r="S141">
        <v>17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44</v>
      </c>
      <c r="AC141">
        <v>17</v>
      </c>
      <c r="AD141">
        <v>1</v>
      </c>
      <c r="AE141">
        <v>0</v>
      </c>
      <c r="AF141">
        <v>0</v>
      </c>
      <c r="AG141">
        <v>96.308922999999993</v>
      </c>
      <c r="AH141">
        <v>122</v>
      </c>
      <c r="AI141">
        <v>0</v>
      </c>
      <c r="AJ141">
        <v>126148</v>
      </c>
      <c r="AK141">
        <v>87840</v>
      </c>
      <c r="AL141">
        <v>52500</v>
      </c>
      <c r="AM141">
        <v>35500</v>
      </c>
      <c r="AN141">
        <v>20001</v>
      </c>
    </row>
    <row r="142" spans="1:40" x14ac:dyDescent="0.25">
      <c r="A142" t="s">
        <v>180</v>
      </c>
      <c r="B142">
        <v>2</v>
      </c>
      <c r="C142">
        <v>0</v>
      </c>
      <c r="D142">
        <v>0</v>
      </c>
      <c r="E142">
        <v>6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31</v>
      </c>
      <c r="S142">
        <v>11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31</v>
      </c>
      <c r="AC142">
        <v>11</v>
      </c>
      <c r="AD142">
        <v>4</v>
      </c>
      <c r="AE142">
        <v>0</v>
      </c>
      <c r="AF142">
        <v>1</v>
      </c>
      <c r="AG142">
        <v>95.502945999999994</v>
      </c>
      <c r="AH142">
        <v>132</v>
      </c>
      <c r="AI142">
        <v>47520</v>
      </c>
      <c r="AJ142">
        <v>108372</v>
      </c>
      <c r="AK142">
        <v>126192</v>
      </c>
      <c r="AL142">
        <v>105000</v>
      </c>
      <c r="AM142">
        <v>196000</v>
      </c>
      <c r="AN142">
        <v>40002</v>
      </c>
    </row>
    <row r="143" spans="1:40" x14ac:dyDescent="0.25">
      <c r="A143" t="s">
        <v>181</v>
      </c>
      <c r="B143">
        <v>2</v>
      </c>
      <c r="C143">
        <v>0</v>
      </c>
      <c r="D143">
        <v>0</v>
      </c>
      <c r="E143">
        <v>3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38</v>
      </c>
      <c r="S143">
        <v>19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38</v>
      </c>
      <c r="AC143">
        <v>19</v>
      </c>
      <c r="AD143">
        <v>0</v>
      </c>
      <c r="AE143">
        <v>0</v>
      </c>
      <c r="AF143">
        <v>1</v>
      </c>
      <c r="AG143">
        <v>94.459175000000002</v>
      </c>
      <c r="AH143">
        <v>142</v>
      </c>
      <c r="AI143">
        <v>8520</v>
      </c>
      <c r="AJ143">
        <v>134900</v>
      </c>
      <c r="AK143">
        <v>230466</v>
      </c>
      <c r="AL143">
        <v>105000</v>
      </c>
      <c r="AM143">
        <v>37500</v>
      </c>
      <c r="AN143">
        <v>20001</v>
      </c>
    </row>
    <row r="144" spans="1:40" x14ac:dyDescent="0.25">
      <c r="A144" t="s">
        <v>182</v>
      </c>
      <c r="B144">
        <v>1</v>
      </c>
      <c r="C144">
        <v>0</v>
      </c>
      <c r="D144">
        <v>0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45</v>
      </c>
      <c r="S144">
        <v>18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45</v>
      </c>
      <c r="AC144">
        <v>18</v>
      </c>
      <c r="AD144">
        <v>2</v>
      </c>
      <c r="AE144">
        <v>0</v>
      </c>
      <c r="AF144">
        <v>1</v>
      </c>
      <c r="AG144">
        <v>93.059764000000001</v>
      </c>
      <c r="AH144">
        <v>152</v>
      </c>
      <c r="AI144">
        <v>0</v>
      </c>
      <c r="AJ144">
        <v>167656</v>
      </c>
      <c r="AK144">
        <v>333640</v>
      </c>
      <c r="AL144">
        <v>52500</v>
      </c>
      <c r="AM144">
        <v>55000</v>
      </c>
      <c r="AN144">
        <v>20001</v>
      </c>
    </row>
    <row r="145" spans="1:40" x14ac:dyDescent="0.25">
      <c r="A145" t="s">
        <v>183</v>
      </c>
      <c r="B145">
        <v>2</v>
      </c>
      <c r="C145">
        <v>0</v>
      </c>
      <c r="D145">
        <v>0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43</v>
      </c>
      <c r="S145">
        <v>19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43</v>
      </c>
      <c r="AC145">
        <v>19</v>
      </c>
      <c r="AD145">
        <v>2</v>
      </c>
      <c r="AE145">
        <v>0</v>
      </c>
      <c r="AF145">
        <v>0</v>
      </c>
      <c r="AG145">
        <v>93.102430999999996</v>
      </c>
      <c r="AH145">
        <v>162</v>
      </c>
      <c r="AI145">
        <v>0</v>
      </c>
      <c r="AJ145">
        <v>177066</v>
      </c>
      <c r="AK145">
        <v>466560</v>
      </c>
      <c r="AL145">
        <v>105000</v>
      </c>
      <c r="AM145">
        <v>56000</v>
      </c>
      <c r="AN145">
        <v>20001</v>
      </c>
    </row>
    <row r="146" spans="1:40" x14ac:dyDescent="0.25">
      <c r="A146" t="s">
        <v>184</v>
      </c>
      <c r="B146">
        <v>1</v>
      </c>
      <c r="C146">
        <v>0</v>
      </c>
      <c r="D146">
        <v>0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6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6</v>
      </c>
      <c r="AC146">
        <v>1</v>
      </c>
      <c r="AD146">
        <v>0</v>
      </c>
      <c r="AE146">
        <v>0</v>
      </c>
      <c r="AF146">
        <v>0</v>
      </c>
      <c r="AG146">
        <v>98.611110999999994</v>
      </c>
      <c r="AH146">
        <v>172</v>
      </c>
      <c r="AI146">
        <v>0</v>
      </c>
      <c r="AJ146">
        <v>18920</v>
      </c>
      <c r="AK146">
        <v>0</v>
      </c>
      <c r="AL146">
        <v>52500</v>
      </c>
      <c r="AM146">
        <v>1000</v>
      </c>
      <c r="AN146">
        <v>20001</v>
      </c>
    </row>
    <row r="147" spans="1:40" x14ac:dyDescent="0.25">
      <c r="A147" t="s">
        <v>185</v>
      </c>
      <c r="B147">
        <v>1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6</v>
      </c>
      <c r="AC147">
        <v>1</v>
      </c>
      <c r="AD147">
        <v>0</v>
      </c>
      <c r="AE147">
        <v>0</v>
      </c>
      <c r="AF147">
        <v>0</v>
      </c>
      <c r="AG147">
        <v>98.611110999999994</v>
      </c>
      <c r="AH147">
        <v>162</v>
      </c>
      <c r="AI147">
        <v>0</v>
      </c>
      <c r="AJ147">
        <v>17820</v>
      </c>
      <c r="AK147">
        <v>0</v>
      </c>
      <c r="AL147">
        <v>52500</v>
      </c>
      <c r="AM147">
        <v>1000</v>
      </c>
      <c r="AN147">
        <v>13334</v>
      </c>
    </row>
    <row r="148" spans="1:40" x14ac:dyDescent="0.25">
      <c r="A148" t="s">
        <v>186</v>
      </c>
      <c r="B148">
        <v>1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8</v>
      </c>
      <c r="S148">
        <v>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8</v>
      </c>
      <c r="AC148">
        <v>3</v>
      </c>
      <c r="AD148">
        <v>0</v>
      </c>
      <c r="AE148">
        <v>0</v>
      </c>
      <c r="AF148">
        <v>0</v>
      </c>
      <c r="AG148">
        <v>97.727272999999997</v>
      </c>
      <c r="AH148">
        <v>152</v>
      </c>
      <c r="AI148">
        <v>0</v>
      </c>
      <c r="AJ148">
        <v>27360</v>
      </c>
      <c r="AK148">
        <v>0</v>
      </c>
      <c r="AL148">
        <v>52500</v>
      </c>
      <c r="AM148">
        <v>3000</v>
      </c>
      <c r="AN148">
        <v>13334</v>
      </c>
    </row>
    <row r="149" spans="1:40" x14ac:dyDescent="0.25">
      <c r="A149" t="s">
        <v>187</v>
      </c>
      <c r="B149">
        <v>1</v>
      </c>
      <c r="C149">
        <v>0</v>
      </c>
      <c r="D149">
        <v>0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</v>
      </c>
      <c r="AC149">
        <v>2</v>
      </c>
      <c r="AD149">
        <v>0</v>
      </c>
      <c r="AE149">
        <v>0</v>
      </c>
      <c r="AF149">
        <v>0</v>
      </c>
      <c r="AG149">
        <v>98.169191999999995</v>
      </c>
      <c r="AH149">
        <v>142</v>
      </c>
      <c r="AI149">
        <v>0</v>
      </c>
      <c r="AJ149">
        <v>20590</v>
      </c>
      <c r="AK149">
        <v>0</v>
      </c>
      <c r="AL149">
        <v>52500</v>
      </c>
      <c r="AM149">
        <v>2000</v>
      </c>
      <c r="AN149">
        <v>20001</v>
      </c>
    </row>
    <row r="150" spans="1:40" x14ac:dyDescent="0.25">
      <c r="A150" t="s">
        <v>188</v>
      </c>
      <c r="B150">
        <v>1</v>
      </c>
      <c r="C150">
        <v>0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6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6</v>
      </c>
      <c r="AC150">
        <v>2</v>
      </c>
      <c r="AD150">
        <v>0</v>
      </c>
      <c r="AE150">
        <v>0</v>
      </c>
      <c r="AF150">
        <v>0</v>
      </c>
      <c r="AG150">
        <v>98.358586000000003</v>
      </c>
      <c r="AH150">
        <v>132</v>
      </c>
      <c r="AI150">
        <v>0</v>
      </c>
      <c r="AJ150">
        <v>17160</v>
      </c>
      <c r="AK150">
        <v>0</v>
      </c>
      <c r="AL150">
        <v>52500</v>
      </c>
      <c r="AM150">
        <v>2000</v>
      </c>
      <c r="AN150">
        <v>20001</v>
      </c>
    </row>
    <row r="151" spans="1:40" x14ac:dyDescent="0.25">
      <c r="A151" t="s">
        <v>189</v>
      </c>
      <c r="B151">
        <v>1</v>
      </c>
      <c r="C151">
        <v>0</v>
      </c>
      <c r="D151">
        <v>0</v>
      </c>
      <c r="E151">
        <v>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</v>
      </c>
      <c r="S151">
        <v>2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7</v>
      </c>
      <c r="AC151">
        <v>2</v>
      </c>
      <c r="AD151">
        <v>1</v>
      </c>
      <c r="AE151">
        <v>0</v>
      </c>
      <c r="AF151">
        <v>0</v>
      </c>
      <c r="AG151">
        <v>97.739898999999994</v>
      </c>
      <c r="AH151">
        <v>122</v>
      </c>
      <c r="AI151">
        <v>0</v>
      </c>
      <c r="AJ151">
        <v>21838</v>
      </c>
      <c r="AK151">
        <v>0</v>
      </c>
      <c r="AL151">
        <v>52500</v>
      </c>
      <c r="AM151">
        <v>20500</v>
      </c>
      <c r="AN151">
        <v>26668</v>
      </c>
    </row>
    <row r="152" spans="1:40" x14ac:dyDescent="0.25">
      <c r="A152" t="s">
        <v>190</v>
      </c>
      <c r="B152">
        <v>1</v>
      </c>
      <c r="C152">
        <v>0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</v>
      </c>
      <c r="S152">
        <v>7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10</v>
      </c>
      <c r="AC152">
        <v>7</v>
      </c>
      <c r="AD152">
        <v>0</v>
      </c>
      <c r="AE152">
        <v>0</v>
      </c>
      <c r="AF152">
        <v>1</v>
      </c>
      <c r="AG152">
        <v>94.526515000000003</v>
      </c>
      <c r="AH152">
        <v>112</v>
      </c>
      <c r="AI152">
        <v>0</v>
      </c>
      <c r="AJ152">
        <v>32480</v>
      </c>
      <c r="AK152">
        <v>64624</v>
      </c>
      <c r="AL152">
        <v>52500</v>
      </c>
      <c r="AM152">
        <v>7000</v>
      </c>
      <c r="AN152">
        <v>13334</v>
      </c>
    </row>
    <row r="153" spans="1:40" x14ac:dyDescent="0.25">
      <c r="A153" t="s">
        <v>191</v>
      </c>
      <c r="B153">
        <v>1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15</v>
      </c>
      <c r="S153">
        <v>5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15</v>
      </c>
      <c r="AC153">
        <v>5</v>
      </c>
      <c r="AD153">
        <v>1</v>
      </c>
      <c r="AE153">
        <v>0</v>
      </c>
      <c r="AF153">
        <v>0</v>
      </c>
      <c r="AG153">
        <v>93.188130999999998</v>
      </c>
      <c r="AH153">
        <v>122</v>
      </c>
      <c r="AI153">
        <v>0</v>
      </c>
      <c r="AJ153">
        <v>43798</v>
      </c>
      <c r="AK153">
        <v>87840</v>
      </c>
      <c r="AL153">
        <v>52500</v>
      </c>
      <c r="AM153">
        <v>23500</v>
      </c>
      <c r="AN153">
        <v>20001</v>
      </c>
    </row>
    <row r="154" spans="1:40" x14ac:dyDescent="0.25">
      <c r="A154" t="s">
        <v>192</v>
      </c>
      <c r="B154">
        <v>1</v>
      </c>
      <c r="C154">
        <v>0</v>
      </c>
      <c r="D154">
        <v>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14</v>
      </c>
      <c r="S154">
        <v>8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14</v>
      </c>
      <c r="AC154">
        <v>8</v>
      </c>
      <c r="AD154">
        <v>0</v>
      </c>
      <c r="AE154">
        <v>0</v>
      </c>
      <c r="AF154">
        <v>0</v>
      </c>
      <c r="AG154">
        <v>93.118686999999994</v>
      </c>
      <c r="AH154">
        <v>132</v>
      </c>
      <c r="AI154">
        <v>0</v>
      </c>
      <c r="AJ154">
        <v>48840</v>
      </c>
      <c r="AK154">
        <v>95040</v>
      </c>
      <c r="AL154">
        <v>52500</v>
      </c>
      <c r="AM154">
        <v>8000</v>
      </c>
      <c r="AN154">
        <v>20001</v>
      </c>
    </row>
    <row r="155" spans="1:40" x14ac:dyDescent="0.25">
      <c r="A155" t="s">
        <v>193</v>
      </c>
      <c r="B155">
        <v>1</v>
      </c>
      <c r="C155">
        <v>0</v>
      </c>
      <c r="D155">
        <v>0</v>
      </c>
      <c r="E155">
        <v>3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17</v>
      </c>
      <c r="S155">
        <v>5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</v>
      </c>
      <c r="AB155">
        <v>17</v>
      </c>
      <c r="AC155">
        <v>5</v>
      </c>
      <c r="AD155">
        <v>1</v>
      </c>
      <c r="AE155">
        <v>0</v>
      </c>
      <c r="AF155">
        <v>1</v>
      </c>
      <c r="AG155">
        <v>88.011364</v>
      </c>
      <c r="AH155">
        <v>142</v>
      </c>
      <c r="AI155">
        <v>25560</v>
      </c>
      <c r="AJ155">
        <v>55238</v>
      </c>
      <c r="AK155">
        <v>188860</v>
      </c>
      <c r="AL155">
        <v>52500</v>
      </c>
      <c r="AM155">
        <v>79000</v>
      </c>
      <c r="AN155">
        <v>20001</v>
      </c>
    </row>
    <row r="156" spans="1:40" x14ac:dyDescent="0.25">
      <c r="A156" t="s">
        <v>194</v>
      </c>
      <c r="B156">
        <v>1</v>
      </c>
      <c r="C156">
        <v>0</v>
      </c>
      <c r="D156">
        <v>0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15</v>
      </c>
      <c r="S156">
        <v>5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</v>
      </c>
      <c r="AB156">
        <v>15</v>
      </c>
      <c r="AC156">
        <v>5</v>
      </c>
      <c r="AD156">
        <v>2</v>
      </c>
      <c r="AE156">
        <v>0</v>
      </c>
      <c r="AF156">
        <v>0</v>
      </c>
      <c r="AG156">
        <v>88.428030000000007</v>
      </c>
      <c r="AH156">
        <v>152</v>
      </c>
      <c r="AI156">
        <v>0</v>
      </c>
      <c r="AJ156">
        <v>59736</v>
      </c>
      <c r="AK156">
        <v>218880</v>
      </c>
      <c r="AL156">
        <v>52500</v>
      </c>
      <c r="AM156">
        <v>42000</v>
      </c>
      <c r="AN156">
        <v>20001</v>
      </c>
    </row>
    <row r="157" spans="1:40" x14ac:dyDescent="0.25">
      <c r="A157" t="s">
        <v>195</v>
      </c>
      <c r="B157">
        <v>1</v>
      </c>
      <c r="C157">
        <v>0</v>
      </c>
      <c r="D157">
        <v>0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11</v>
      </c>
      <c r="S157">
        <v>8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11</v>
      </c>
      <c r="AC157">
        <v>8</v>
      </c>
      <c r="AD157">
        <v>0</v>
      </c>
      <c r="AE157">
        <v>0</v>
      </c>
      <c r="AF157">
        <v>0</v>
      </c>
      <c r="AG157">
        <v>93.074494999999999</v>
      </c>
      <c r="AH157">
        <v>162</v>
      </c>
      <c r="AI157">
        <v>0</v>
      </c>
      <c r="AJ157">
        <v>61074</v>
      </c>
      <c r="AK157">
        <v>116640</v>
      </c>
      <c r="AL157">
        <v>52500</v>
      </c>
      <c r="AM157">
        <v>342500</v>
      </c>
      <c r="AN157">
        <v>26668</v>
      </c>
    </row>
    <row r="158" spans="1:40" x14ac:dyDescent="0.25">
      <c r="A158" t="s">
        <v>196</v>
      </c>
      <c r="B158">
        <v>1</v>
      </c>
      <c r="C158">
        <v>0</v>
      </c>
      <c r="D158">
        <v>0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19</v>
      </c>
      <c r="S158">
        <v>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19</v>
      </c>
      <c r="AC158">
        <v>8</v>
      </c>
      <c r="AD158">
        <v>0</v>
      </c>
      <c r="AE158">
        <v>0</v>
      </c>
      <c r="AF158">
        <v>0</v>
      </c>
      <c r="AG158">
        <v>95.096800999999999</v>
      </c>
      <c r="AH158">
        <v>172</v>
      </c>
      <c r="AI158">
        <v>0</v>
      </c>
      <c r="AJ158">
        <v>76540</v>
      </c>
      <c r="AK158">
        <v>123840</v>
      </c>
      <c r="AL158">
        <v>52500</v>
      </c>
      <c r="AM158">
        <v>8000</v>
      </c>
      <c r="AN158">
        <v>20001</v>
      </c>
    </row>
    <row r="159" spans="1:40" x14ac:dyDescent="0.25">
      <c r="A159" t="s">
        <v>197</v>
      </c>
      <c r="B159">
        <v>1</v>
      </c>
      <c r="C159">
        <v>0</v>
      </c>
      <c r="D159">
        <v>0</v>
      </c>
      <c r="E159">
        <v>3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27</v>
      </c>
      <c r="S159">
        <v>6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</v>
      </c>
      <c r="AB159">
        <v>27</v>
      </c>
      <c r="AC159">
        <v>6</v>
      </c>
      <c r="AD159">
        <v>1</v>
      </c>
      <c r="AE159">
        <v>0</v>
      </c>
      <c r="AF159">
        <v>1</v>
      </c>
      <c r="AG159">
        <v>93.707911999999993</v>
      </c>
      <c r="AH159">
        <v>162</v>
      </c>
      <c r="AI159">
        <v>19440</v>
      </c>
      <c r="AJ159">
        <v>90558</v>
      </c>
      <c r="AK159">
        <v>132192</v>
      </c>
      <c r="AL159">
        <v>52500</v>
      </c>
      <c r="AM159">
        <v>61500</v>
      </c>
      <c r="AN159">
        <v>20001</v>
      </c>
    </row>
    <row r="160" spans="1:40" x14ac:dyDescent="0.25">
      <c r="A160" t="s">
        <v>198</v>
      </c>
      <c r="B160">
        <v>1</v>
      </c>
      <c r="C160">
        <v>0</v>
      </c>
      <c r="D160">
        <v>0</v>
      </c>
      <c r="E160">
        <v>3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24</v>
      </c>
      <c r="S160">
        <v>8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</v>
      </c>
      <c r="AB160">
        <v>24</v>
      </c>
      <c r="AC160">
        <v>8</v>
      </c>
      <c r="AD160">
        <v>0</v>
      </c>
      <c r="AE160">
        <v>0</v>
      </c>
      <c r="AF160">
        <v>0</v>
      </c>
      <c r="AG160">
        <v>90.993266000000006</v>
      </c>
      <c r="AH160">
        <v>152</v>
      </c>
      <c r="AI160">
        <v>27360</v>
      </c>
      <c r="AJ160">
        <v>79040</v>
      </c>
      <c r="AK160">
        <v>218880</v>
      </c>
      <c r="AL160">
        <v>52500</v>
      </c>
      <c r="AM160">
        <v>63500</v>
      </c>
      <c r="AN160">
        <v>20001</v>
      </c>
    </row>
    <row r="161" spans="1:40" x14ac:dyDescent="0.25">
      <c r="A161" t="s">
        <v>199</v>
      </c>
      <c r="B161">
        <v>1</v>
      </c>
      <c r="C161">
        <v>0</v>
      </c>
      <c r="D161">
        <v>0</v>
      </c>
      <c r="E161">
        <v>3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23</v>
      </c>
      <c r="S161">
        <v>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23</v>
      </c>
      <c r="AC161">
        <v>9</v>
      </c>
      <c r="AD161">
        <v>0</v>
      </c>
      <c r="AE161">
        <v>0</v>
      </c>
      <c r="AF161">
        <v>0</v>
      </c>
      <c r="AG161">
        <v>90.972222000000002</v>
      </c>
      <c r="AH161">
        <v>142</v>
      </c>
      <c r="AI161">
        <v>25560</v>
      </c>
      <c r="AJ161">
        <v>74550</v>
      </c>
      <c r="AK161">
        <v>204480</v>
      </c>
      <c r="AL161">
        <v>52500</v>
      </c>
      <c r="AM161">
        <v>64500</v>
      </c>
      <c r="AN161">
        <v>20001</v>
      </c>
    </row>
    <row r="162" spans="1:40" x14ac:dyDescent="0.25">
      <c r="A162" t="s">
        <v>200</v>
      </c>
      <c r="B162">
        <v>1</v>
      </c>
      <c r="C162">
        <v>0</v>
      </c>
      <c r="D162">
        <v>0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25</v>
      </c>
      <c r="S162">
        <v>8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25</v>
      </c>
      <c r="AC162">
        <v>8</v>
      </c>
      <c r="AD162">
        <v>1</v>
      </c>
      <c r="AE162">
        <v>0</v>
      </c>
      <c r="AF162">
        <v>0</v>
      </c>
      <c r="AG162">
        <v>91.544612999999998</v>
      </c>
      <c r="AH162">
        <v>132</v>
      </c>
      <c r="AI162">
        <v>0</v>
      </c>
      <c r="AJ162">
        <v>75108</v>
      </c>
      <c r="AK162">
        <v>190080</v>
      </c>
      <c r="AL162">
        <v>52500</v>
      </c>
      <c r="AM162">
        <v>26500</v>
      </c>
      <c r="AN162">
        <v>20001</v>
      </c>
    </row>
    <row r="163" spans="1:40" x14ac:dyDescent="0.25">
      <c r="A163" t="s">
        <v>201</v>
      </c>
      <c r="B163">
        <v>1</v>
      </c>
      <c r="C163">
        <v>0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17</v>
      </c>
      <c r="S163">
        <v>7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17</v>
      </c>
      <c r="AC163">
        <v>7</v>
      </c>
      <c r="AD163">
        <v>1</v>
      </c>
      <c r="AE163">
        <v>0</v>
      </c>
      <c r="AF163">
        <v>0</v>
      </c>
      <c r="AG163">
        <v>94.945285999999996</v>
      </c>
      <c r="AH163">
        <v>122</v>
      </c>
      <c r="AI163">
        <v>0</v>
      </c>
      <c r="AJ163">
        <v>58682</v>
      </c>
      <c r="AK163">
        <v>87840</v>
      </c>
      <c r="AL163">
        <v>52500</v>
      </c>
      <c r="AM163">
        <v>360000</v>
      </c>
      <c r="AN163">
        <v>26668</v>
      </c>
    </row>
    <row r="164" spans="1:40" x14ac:dyDescent="0.25">
      <c r="A164" t="s">
        <v>202</v>
      </c>
      <c r="B164">
        <v>1</v>
      </c>
      <c r="C164">
        <v>0</v>
      </c>
      <c r="D164">
        <v>0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30</v>
      </c>
      <c r="S164">
        <v>12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30</v>
      </c>
      <c r="AC164">
        <v>12</v>
      </c>
      <c r="AD164">
        <v>0</v>
      </c>
      <c r="AE164">
        <v>0</v>
      </c>
      <c r="AF164">
        <v>0</v>
      </c>
      <c r="AG164">
        <v>95.549242000000007</v>
      </c>
      <c r="AH164">
        <v>112</v>
      </c>
      <c r="AI164">
        <v>0</v>
      </c>
      <c r="AJ164">
        <v>77280</v>
      </c>
      <c r="AK164">
        <v>80640</v>
      </c>
      <c r="AL164">
        <v>52500</v>
      </c>
      <c r="AM164">
        <v>12000</v>
      </c>
      <c r="AN164">
        <v>20001</v>
      </c>
    </row>
    <row r="165" spans="1:40" x14ac:dyDescent="0.25">
      <c r="A165" t="s">
        <v>203</v>
      </c>
      <c r="B165">
        <v>1</v>
      </c>
      <c r="C165">
        <v>0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35</v>
      </c>
      <c r="S165">
        <v>15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35</v>
      </c>
      <c r="AC165">
        <v>15</v>
      </c>
      <c r="AD165">
        <v>0</v>
      </c>
      <c r="AE165">
        <v>0</v>
      </c>
      <c r="AF165">
        <v>0</v>
      </c>
      <c r="AG165">
        <v>95.123106000000007</v>
      </c>
      <c r="AH165">
        <v>122</v>
      </c>
      <c r="AI165">
        <v>0</v>
      </c>
      <c r="AJ165">
        <v>100650</v>
      </c>
      <c r="AK165">
        <v>87840</v>
      </c>
      <c r="AL165">
        <v>52500</v>
      </c>
      <c r="AM165">
        <v>15000</v>
      </c>
      <c r="AN165">
        <v>20001</v>
      </c>
    </row>
    <row r="166" spans="1:40" x14ac:dyDescent="0.25">
      <c r="A166" t="s">
        <v>204</v>
      </c>
      <c r="B166">
        <v>1</v>
      </c>
      <c r="C166">
        <v>0</v>
      </c>
      <c r="D166">
        <v>0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25</v>
      </c>
      <c r="S166">
        <v>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25</v>
      </c>
      <c r="AC166">
        <v>9</v>
      </c>
      <c r="AD166">
        <v>0</v>
      </c>
      <c r="AE166">
        <v>0</v>
      </c>
      <c r="AF166">
        <v>1</v>
      </c>
      <c r="AG166">
        <v>94.554924</v>
      </c>
      <c r="AH166">
        <v>132</v>
      </c>
      <c r="AI166">
        <v>0</v>
      </c>
      <c r="AJ166">
        <v>73260</v>
      </c>
      <c r="AK166">
        <v>154440</v>
      </c>
      <c r="AL166">
        <v>52500</v>
      </c>
      <c r="AM166">
        <v>9000</v>
      </c>
      <c r="AN166">
        <v>20001</v>
      </c>
    </row>
    <row r="167" spans="1:40" x14ac:dyDescent="0.25">
      <c r="A167" t="s">
        <v>205</v>
      </c>
      <c r="B167">
        <v>3</v>
      </c>
      <c r="C167">
        <v>0</v>
      </c>
      <c r="D167">
        <v>1</v>
      </c>
      <c r="E167">
        <v>11</v>
      </c>
      <c r="F167">
        <v>11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31</v>
      </c>
      <c r="S167">
        <v>12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31</v>
      </c>
      <c r="AC167">
        <v>12</v>
      </c>
      <c r="AD167">
        <v>0</v>
      </c>
      <c r="AE167">
        <v>0</v>
      </c>
      <c r="AF167">
        <v>0</v>
      </c>
      <c r="AG167">
        <v>95.363005000000001</v>
      </c>
      <c r="AH167">
        <v>142</v>
      </c>
      <c r="AI167">
        <v>93720</v>
      </c>
      <c r="AJ167">
        <v>114878</v>
      </c>
      <c r="AK167">
        <v>0</v>
      </c>
      <c r="AL167">
        <v>4657500</v>
      </c>
      <c r="AM167">
        <v>884500</v>
      </c>
      <c r="AN167">
        <v>73337</v>
      </c>
    </row>
    <row r="168" spans="1:40" x14ac:dyDescent="0.25">
      <c r="A168" t="s">
        <v>206</v>
      </c>
      <c r="B168">
        <v>2</v>
      </c>
      <c r="C168">
        <v>0</v>
      </c>
      <c r="D168">
        <v>0</v>
      </c>
      <c r="E168">
        <v>4</v>
      </c>
      <c r="F168">
        <v>3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30</v>
      </c>
      <c r="S168">
        <v>11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30</v>
      </c>
      <c r="AC168">
        <v>11</v>
      </c>
      <c r="AD168">
        <v>1</v>
      </c>
      <c r="AE168">
        <v>1</v>
      </c>
      <c r="AF168">
        <v>0</v>
      </c>
      <c r="AG168">
        <v>94.921086000000003</v>
      </c>
      <c r="AH168">
        <v>152</v>
      </c>
      <c r="AI168">
        <v>36480</v>
      </c>
      <c r="AJ168">
        <v>107008</v>
      </c>
      <c r="AK168">
        <v>101080</v>
      </c>
      <c r="AL168">
        <v>105000</v>
      </c>
      <c r="AM168">
        <v>103500</v>
      </c>
      <c r="AN168">
        <v>26668</v>
      </c>
    </row>
    <row r="169" spans="1:40" x14ac:dyDescent="0.25">
      <c r="A169" t="s">
        <v>207</v>
      </c>
      <c r="B169">
        <v>1</v>
      </c>
      <c r="C169">
        <v>0</v>
      </c>
      <c r="D169">
        <v>0</v>
      </c>
      <c r="E169">
        <v>4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27</v>
      </c>
      <c r="S169">
        <v>9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27</v>
      </c>
      <c r="AC169">
        <v>9</v>
      </c>
      <c r="AD169">
        <v>1</v>
      </c>
      <c r="AE169">
        <v>0</v>
      </c>
      <c r="AF169">
        <v>0</v>
      </c>
      <c r="AG169">
        <v>97.585227000000003</v>
      </c>
      <c r="AH169">
        <v>162</v>
      </c>
      <c r="AI169">
        <v>19440</v>
      </c>
      <c r="AJ169">
        <v>104490</v>
      </c>
      <c r="AK169">
        <v>0</v>
      </c>
      <c r="AL169">
        <v>52500</v>
      </c>
      <c r="AM169">
        <v>138000</v>
      </c>
      <c r="AN169">
        <v>26668</v>
      </c>
    </row>
    <row r="170" spans="1:40" x14ac:dyDescent="0.25">
      <c r="A170" t="s">
        <v>208</v>
      </c>
      <c r="B170">
        <v>1</v>
      </c>
      <c r="C170">
        <v>0</v>
      </c>
      <c r="D170">
        <v>0</v>
      </c>
      <c r="E170">
        <v>3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33</v>
      </c>
      <c r="S170">
        <v>12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33</v>
      </c>
      <c r="AC170">
        <v>12</v>
      </c>
      <c r="AD170">
        <v>2</v>
      </c>
      <c r="AE170">
        <v>0</v>
      </c>
      <c r="AF170">
        <v>0</v>
      </c>
      <c r="AG170">
        <v>97.820706999999999</v>
      </c>
      <c r="AH170">
        <v>172</v>
      </c>
      <c r="AI170">
        <v>10320</v>
      </c>
      <c r="AJ170">
        <v>138116</v>
      </c>
      <c r="AK170">
        <v>0</v>
      </c>
      <c r="AL170">
        <v>52500</v>
      </c>
      <c r="AM170">
        <v>67500</v>
      </c>
      <c r="AN170">
        <v>20001</v>
      </c>
    </row>
    <row r="171" spans="1:40" x14ac:dyDescent="0.25">
      <c r="A171" t="s">
        <v>209</v>
      </c>
      <c r="B171">
        <v>1</v>
      </c>
      <c r="C171">
        <v>0</v>
      </c>
      <c r="D171">
        <v>0</v>
      </c>
      <c r="E171">
        <v>3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34</v>
      </c>
      <c r="S171">
        <v>17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34</v>
      </c>
      <c r="AC171">
        <v>17</v>
      </c>
      <c r="AD171">
        <v>0</v>
      </c>
      <c r="AE171">
        <v>0</v>
      </c>
      <c r="AF171">
        <v>0</v>
      </c>
      <c r="AG171">
        <v>97.550505000000001</v>
      </c>
      <c r="AH171">
        <v>162</v>
      </c>
      <c r="AI171">
        <v>19440</v>
      </c>
      <c r="AJ171">
        <v>137700</v>
      </c>
      <c r="AK171">
        <v>0</v>
      </c>
      <c r="AL171">
        <v>52500</v>
      </c>
      <c r="AM171">
        <v>54000</v>
      </c>
      <c r="AN171">
        <v>20001</v>
      </c>
    </row>
    <row r="172" spans="1:40" x14ac:dyDescent="0.25">
      <c r="A172" t="s">
        <v>210</v>
      </c>
      <c r="B172">
        <v>1</v>
      </c>
      <c r="C172">
        <v>0</v>
      </c>
      <c r="D172">
        <v>0</v>
      </c>
      <c r="E172">
        <v>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35</v>
      </c>
      <c r="S172">
        <v>15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35</v>
      </c>
      <c r="AC172">
        <v>15</v>
      </c>
      <c r="AD172">
        <v>1</v>
      </c>
      <c r="AE172">
        <v>0</v>
      </c>
      <c r="AF172">
        <v>1</v>
      </c>
      <c r="AG172">
        <v>96.790403999999995</v>
      </c>
      <c r="AH172">
        <v>152</v>
      </c>
      <c r="AI172">
        <v>9120</v>
      </c>
      <c r="AJ172">
        <v>130568</v>
      </c>
      <c r="AK172">
        <v>53504</v>
      </c>
      <c r="AL172">
        <v>52500</v>
      </c>
      <c r="AM172">
        <v>52000</v>
      </c>
      <c r="AN172">
        <v>20001</v>
      </c>
    </row>
    <row r="173" spans="1:40" x14ac:dyDescent="0.25">
      <c r="A173" t="s">
        <v>211</v>
      </c>
      <c r="B173">
        <v>2</v>
      </c>
      <c r="C173">
        <v>0</v>
      </c>
      <c r="D173">
        <v>0</v>
      </c>
      <c r="E173">
        <v>4</v>
      </c>
      <c r="F173"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38</v>
      </c>
      <c r="S173">
        <v>11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38</v>
      </c>
      <c r="AC173">
        <v>11</v>
      </c>
      <c r="AD173">
        <v>1</v>
      </c>
      <c r="AE173">
        <v>0</v>
      </c>
      <c r="AF173">
        <v>1</v>
      </c>
      <c r="AG173">
        <v>94.994949000000005</v>
      </c>
      <c r="AH173">
        <v>142</v>
      </c>
      <c r="AI173">
        <v>34080</v>
      </c>
      <c r="AJ173">
        <v>117008</v>
      </c>
      <c r="AK173">
        <v>130356</v>
      </c>
      <c r="AL173">
        <v>105000</v>
      </c>
      <c r="AM173">
        <v>103500</v>
      </c>
      <c r="AN173">
        <v>26668</v>
      </c>
    </row>
    <row r="174" spans="1:40" x14ac:dyDescent="0.25">
      <c r="A174" t="s">
        <v>212</v>
      </c>
      <c r="B174">
        <v>1</v>
      </c>
      <c r="C174">
        <v>0</v>
      </c>
      <c r="D174">
        <v>0</v>
      </c>
      <c r="E174">
        <v>3</v>
      </c>
      <c r="F174">
        <v>0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33</v>
      </c>
      <c r="S174">
        <v>10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33</v>
      </c>
      <c r="AC174">
        <v>10</v>
      </c>
      <c r="AD174">
        <v>0</v>
      </c>
      <c r="AE174">
        <v>0</v>
      </c>
      <c r="AF174">
        <v>0</v>
      </c>
      <c r="AG174">
        <v>94.305555999999996</v>
      </c>
      <c r="AH174">
        <v>132</v>
      </c>
      <c r="AI174">
        <v>15840</v>
      </c>
      <c r="AJ174">
        <v>91740</v>
      </c>
      <c r="AK174">
        <v>190080</v>
      </c>
      <c r="AL174">
        <v>52500</v>
      </c>
      <c r="AM174">
        <v>47000</v>
      </c>
      <c r="AN174">
        <v>20001</v>
      </c>
    </row>
    <row r="175" spans="1:40" x14ac:dyDescent="0.25">
      <c r="A175" t="s">
        <v>213</v>
      </c>
      <c r="B175">
        <v>2</v>
      </c>
      <c r="C175">
        <v>0</v>
      </c>
      <c r="D175">
        <v>0</v>
      </c>
      <c r="E175">
        <v>5</v>
      </c>
      <c r="F175">
        <v>0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33</v>
      </c>
      <c r="S175">
        <v>13</v>
      </c>
      <c r="T175">
        <v>4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33</v>
      </c>
      <c r="AC175">
        <v>13</v>
      </c>
      <c r="AD175">
        <v>4</v>
      </c>
      <c r="AE175">
        <v>0</v>
      </c>
      <c r="AF175">
        <v>0</v>
      </c>
      <c r="AG175">
        <v>95.194444000000004</v>
      </c>
      <c r="AH175">
        <v>122</v>
      </c>
      <c r="AI175">
        <v>29280</v>
      </c>
      <c r="AJ175">
        <v>115046</v>
      </c>
      <c r="AK175">
        <v>87840</v>
      </c>
      <c r="AL175">
        <v>105000</v>
      </c>
      <c r="AM175">
        <v>495500</v>
      </c>
      <c r="AN175">
        <v>33335</v>
      </c>
    </row>
    <row r="176" spans="1:40" x14ac:dyDescent="0.25">
      <c r="A176" t="s">
        <v>214</v>
      </c>
      <c r="B176">
        <v>2</v>
      </c>
      <c r="C176">
        <v>0</v>
      </c>
      <c r="D176">
        <v>0</v>
      </c>
      <c r="E176">
        <v>5</v>
      </c>
      <c r="F176">
        <v>4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39</v>
      </c>
      <c r="S176">
        <v>12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39</v>
      </c>
      <c r="AC176">
        <v>12</v>
      </c>
      <c r="AD176">
        <v>2</v>
      </c>
      <c r="AE176">
        <v>0</v>
      </c>
      <c r="AF176">
        <v>0</v>
      </c>
      <c r="AG176">
        <v>95.848063999999994</v>
      </c>
      <c r="AH176">
        <v>112</v>
      </c>
      <c r="AI176">
        <v>40320</v>
      </c>
      <c r="AJ176">
        <v>100016</v>
      </c>
      <c r="AK176">
        <v>80640</v>
      </c>
      <c r="AL176">
        <v>105000</v>
      </c>
      <c r="AM176">
        <v>160000</v>
      </c>
      <c r="AN176">
        <v>33335</v>
      </c>
    </row>
    <row r="177" spans="1:40" x14ac:dyDescent="0.25">
      <c r="A177" t="s">
        <v>215</v>
      </c>
      <c r="B177">
        <v>1</v>
      </c>
      <c r="C177">
        <v>0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43</v>
      </c>
      <c r="S177">
        <v>17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43</v>
      </c>
      <c r="AC177">
        <v>17</v>
      </c>
      <c r="AD177">
        <v>2</v>
      </c>
      <c r="AE177">
        <v>0</v>
      </c>
      <c r="AF177">
        <v>0</v>
      </c>
      <c r="AG177">
        <v>96.268939000000003</v>
      </c>
      <c r="AH177">
        <v>122</v>
      </c>
      <c r="AI177">
        <v>0</v>
      </c>
      <c r="AJ177">
        <v>128466</v>
      </c>
      <c r="AK177">
        <v>87840</v>
      </c>
      <c r="AL177">
        <v>52500</v>
      </c>
      <c r="AM177">
        <v>54000</v>
      </c>
      <c r="AN177">
        <v>20001</v>
      </c>
    </row>
    <row r="178" spans="1:40" x14ac:dyDescent="0.25">
      <c r="A178" t="s">
        <v>216</v>
      </c>
      <c r="B178">
        <v>2</v>
      </c>
      <c r="C178">
        <v>0</v>
      </c>
      <c r="D178">
        <v>0</v>
      </c>
      <c r="E178">
        <v>6</v>
      </c>
      <c r="F178">
        <v>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44</v>
      </c>
      <c r="S178">
        <v>17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44</v>
      </c>
      <c r="AC178">
        <v>17</v>
      </c>
      <c r="AD178">
        <v>2</v>
      </c>
      <c r="AE178">
        <v>0</v>
      </c>
      <c r="AF178">
        <v>0</v>
      </c>
      <c r="AG178">
        <v>95.479798000000002</v>
      </c>
      <c r="AH178">
        <v>132</v>
      </c>
      <c r="AI178">
        <v>47520</v>
      </c>
      <c r="AJ178">
        <v>140976</v>
      </c>
      <c r="AK178">
        <v>95040</v>
      </c>
      <c r="AL178">
        <v>105000</v>
      </c>
      <c r="AM178">
        <v>165000</v>
      </c>
      <c r="AN178">
        <v>40002</v>
      </c>
    </row>
    <row r="179" spans="1:40" x14ac:dyDescent="0.25">
      <c r="A179" t="s">
        <v>217</v>
      </c>
      <c r="B179">
        <v>2</v>
      </c>
      <c r="C179">
        <v>0</v>
      </c>
      <c r="D179">
        <v>0</v>
      </c>
      <c r="E179">
        <v>3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46</v>
      </c>
      <c r="S179">
        <v>13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2</v>
      </c>
      <c r="AB179">
        <v>46</v>
      </c>
      <c r="AC179">
        <v>13</v>
      </c>
      <c r="AD179">
        <v>0</v>
      </c>
      <c r="AE179">
        <v>1</v>
      </c>
      <c r="AF179">
        <v>1</v>
      </c>
      <c r="AG179">
        <v>95.627104000000003</v>
      </c>
      <c r="AH179">
        <v>142</v>
      </c>
      <c r="AI179">
        <v>8520</v>
      </c>
      <c r="AJ179">
        <v>134900</v>
      </c>
      <c r="AK179">
        <v>151656</v>
      </c>
      <c r="AL179">
        <v>105000</v>
      </c>
      <c r="AM179">
        <v>31500</v>
      </c>
      <c r="AN179">
        <v>20001</v>
      </c>
    </row>
    <row r="180" spans="1:40" x14ac:dyDescent="0.25">
      <c r="A180" t="s">
        <v>218</v>
      </c>
      <c r="B180">
        <v>1</v>
      </c>
      <c r="C180">
        <v>0</v>
      </c>
      <c r="D180">
        <v>0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45</v>
      </c>
      <c r="S180">
        <v>22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2</v>
      </c>
      <c r="AB180">
        <v>45</v>
      </c>
      <c r="AC180">
        <v>22</v>
      </c>
      <c r="AD180">
        <v>0</v>
      </c>
      <c r="AE180">
        <v>0</v>
      </c>
      <c r="AF180">
        <v>0</v>
      </c>
      <c r="AG180">
        <v>93.108165</v>
      </c>
      <c r="AH180">
        <v>152</v>
      </c>
      <c r="AI180">
        <v>0</v>
      </c>
      <c r="AJ180">
        <v>169480</v>
      </c>
      <c r="AK180">
        <v>328320</v>
      </c>
      <c r="AL180">
        <v>52500</v>
      </c>
      <c r="AM180">
        <v>22000</v>
      </c>
      <c r="AN180">
        <v>20001</v>
      </c>
    </row>
    <row r="181" spans="1:40" x14ac:dyDescent="0.25">
      <c r="A181" t="s">
        <v>219</v>
      </c>
      <c r="B181">
        <v>2</v>
      </c>
      <c r="C181">
        <v>0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45</v>
      </c>
      <c r="S181">
        <v>24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2</v>
      </c>
      <c r="AB181">
        <v>45</v>
      </c>
      <c r="AC181">
        <v>24</v>
      </c>
      <c r="AD181">
        <v>3</v>
      </c>
      <c r="AE181">
        <v>0</v>
      </c>
      <c r="AF181">
        <v>0</v>
      </c>
      <c r="AG181">
        <v>94.067707999999996</v>
      </c>
      <c r="AH181">
        <v>162</v>
      </c>
      <c r="AI181">
        <v>0</v>
      </c>
      <c r="AJ181">
        <v>203634</v>
      </c>
      <c r="AK181">
        <v>349920</v>
      </c>
      <c r="AL181">
        <v>105000</v>
      </c>
      <c r="AM181">
        <v>79500</v>
      </c>
      <c r="AN181">
        <v>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abSelected="1" workbookViewId="0">
      <selection activeCell="G3" sqref="G3"/>
    </sheetView>
  </sheetViews>
  <sheetFormatPr defaultRowHeight="15" x14ac:dyDescent="0.25"/>
  <cols>
    <col min="1" max="1" width="17" bestFit="1" customWidth="1"/>
    <col min="2" max="2" width="11" bestFit="1" customWidth="1"/>
  </cols>
  <sheetData>
    <row r="1" spans="1:11" x14ac:dyDescent="0.25">
      <c r="B1" t="s">
        <v>221</v>
      </c>
      <c r="C1" t="s">
        <v>222</v>
      </c>
      <c r="E1" t="s">
        <v>228</v>
      </c>
      <c r="I1" t="s">
        <v>229</v>
      </c>
    </row>
    <row r="2" spans="1:11" x14ac:dyDescent="0.25">
      <c r="A2" t="s">
        <v>220</v>
      </c>
      <c r="B2">
        <f>B31+B33+B34</f>
        <v>10734404.800000001</v>
      </c>
      <c r="C2">
        <f>2859631*3</f>
        <v>8578893</v>
      </c>
      <c r="E2">
        <f>B2-C2</f>
        <v>2155511.8000000007</v>
      </c>
      <c r="G2" t="s">
        <v>259</v>
      </c>
      <c r="I2">
        <v>0</v>
      </c>
      <c r="J2">
        <f>SUM(Al_Bi_Ba_36!W37:AA37)</f>
        <v>4</v>
      </c>
      <c r="K2">
        <v>37</v>
      </c>
    </row>
    <row r="3" spans="1:11" x14ac:dyDescent="0.25">
      <c r="A3" t="s">
        <v>223</v>
      </c>
      <c r="B3">
        <f>B29</f>
        <v>6862500</v>
      </c>
      <c r="C3">
        <f>2287500*3</f>
        <v>6862500</v>
      </c>
      <c r="E3">
        <f t="shared" ref="E3:E7" si="0">B3-C3</f>
        <v>0</v>
      </c>
      <c r="I3">
        <v>1</v>
      </c>
      <c r="J3">
        <f>SUM(Al_Bi_Ba_36!W73:AA73)</f>
        <v>4</v>
      </c>
      <c r="K3">
        <f>37+36</f>
        <v>73</v>
      </c>
    </row>
    <row r="4" spans="1:11" x14ac:dyDescent="0.25">
      <c r="A4" t="s">
        <v>224</v>
      </c>
      <c r="B4">
        <f>B32+B35</f>
        <v>4703900</v>
      </c>
      <c r="C4">
        <f>3*1567967</f>
        <v>4703901</v>
      </c>
      <c r="E4">
        <f t="shared" si="0"/>
        <v>-1</v>
      </c>
      <c r="I4">
        <v>2</v>
      </c>
      <c r="J4">
        <f>SUM(Al_Bi_Ba_36!W109:AA109)</f>
        <v>9</v>
      </c>
      <c r="K4">
        <f>K3+36</f>
        <v>109</v>
      </c>
    </row>
    <row r="5" spans="1:11" x14ac:dyDescent="0.25">
      <c r="A5" t="s">
        <v>225</v>
      </c>
      <c r="B5">
        <f>B30</f>
        <v>840042</v>
      </c>
      <c r="C5">
        <f>280014*3</f>
        <v>840042</v>
      </c>
      <c r="E5">
        <f t="shared" si="0"/>
        <v>0</v>
      </c>
      <c r="I5">
        <v>3</v>
      </c>
      <c r="J5">
        <f>SUM(Al_Bi_Ba_36!W145:AA145)</f>
        <v>4</v>
      </c>
      <c r="K5">
        <f t="shared" ref="K5:K6" si="1">K4+36</f>
        <v>145</v>
      </c>
    </row>
    <row r="6" spans="1:11" x14ac:dyDescent="0.25">
      <c r="A6" t="s">
        <v>226</v>
      </c>
      <c r="B6">
        <f>B36</f>
        <v>525312</v>
      </c>
      <c r="E6">
        <f t="shared" si="0"/>
        <v>525312</v>
      </c>
      <c r="G6" t="s">
        <v>258</v>
      </c>
      <c r="I6">
        <v>4</v>
      </c>
      <c r="J6">
        <f>SUM(Al_Bi_Ba_36!W181:AA181)</f>
        <v>3</v>
      </c>
      <c r="K6">
        <f t="shared" si="1"/>
        <v>181</v>
      </c>
    </row>
    <row r="7" spans="1:11" x14ac:dyDescent="0.25">
      <c r="A7" t="s">
        <v>227</v>
      </c>
      <c r="B7">
        <f>SUM(B2:B6)</f>
        <v>23666158.800000001</v>
      </c>
      <c r="C7">
        <f>SUM(C2:C6)</f>
        <v>20985336</v>
      </c>
      <c r="E7">
        <f t="shared" si="0"/>
        <v>2680822.8000000007</v>
      </c>
    </row>
    <row r="8" spans="1:11" x14ac:dyDescent="0.25">
      <c r="B8">
        <v>23666159</v>
      </c>
      <c r="C8">
        <v>23666159</v>
      </c>
    </row>
    <row r="10" spans="1:11" x14ac:dyDescent="0.25">
      <c r="B10">
        <f>B8-B7</f>
        <v>0.19999999925494194</v>
      </c>
      <c r="C10">
        <f>C8-C7</f>
        <v>2680823</v>
      </c>
    </row>
    <row r="12" spans="1:11" x14ac:dyDescent="0.25">
      <c r="A12" t="s">
        <v>230</v>
      </c>
      <c r="B12" t="s">
        <v>239</v>
      </c>
      <c r="C12" t="s">
        <v>240</v>
      </c>
      <c r="E12" t="s">
        <v>228</v>
      </c>
    </row>
    <row r="13" spans="1:11" x14ac:dyDescent="0.25">
      <c r="A13" t="s">
        <v>223</v>
      </c>
      <c r="B13">
        <f>(SUM(Al_Bi_Ba_36!B$2:B$181) * 52500+SUM(Al_Bi_Ba_36!C$2:C$181) * 285000+SUM(Al_Bi_Ba_36!D$2:D$181) * 4500000)/5</f>
        <v>6862500</v>
      </c>
      <c r="C13">
        <f>SUM(Al_Bi_Ba_36!AL2:AL181)/5</f>
        <v>6862500</v>
      </c>
      <c r="E13">
        <f>B13-C13</f>
        <v>0</v>
      </c>
    </row>
    <row r="14" spans="1:11" x14ac:dyDescent="0.25">
      <c r="A14" t="s">
        <v>241</v>
      </c>
      <c r="B14">
        <f>(SUM(Al_Bi_Ba_36!E$2:E$181) * 6667)/5</f>
        <v>840042</v>
      </c>
      <c r="C14">
        <f>SUM(Al_Bi_Ba_36!AN2:AN181)/5</f>
        <v>840042</v>
      </c>
      <c r="E14">
        <f t="shared" ref="E14:E22" si="2">B14-C14</f>
        <v>0</v>
      </c>
    </row>
    <row r="15" spans="1:11" x14ac:dyDescent="0.25">
      <c r="A15" t="s">
        <v>231</v>
      </c>
      <c r="B15" s="1">
        <f>SUM(Al_Bi_Ba_36!F2:Q181)*142*60*0.2</f>
        <v>468600</v>
      </c>
      <c r="C15">
        <f>SUM(Al_Bi_Ba_36!AI2:AI181)/5</f>
        <v>462000</v>
      </c>
      <c r="E15">
        <f t="shared" si="2"/>
        <v>6600</v>
      </c>
      <c r="G15" t="s">
        <v>254</v>
      </c>
    </row>
    <row r="16" spans="1:11" x14ac:dyDescent="0.25">
      <c r="A16" t="s">
        <v>232</v>
      </c>
      <c r="B16">
        <f>SUM(Al_Bi_Ba_36!F$2:Q$181)*18500*0.2</f>
        <v>1017500</v>
      </c>
      <c r="C16" s="1">
        <f>B16</f>
        <v>1017500</v>
      </c>
      <c r="E16">
        <f t="shared" si="2"/>
        <v>0</v>
      </c>
    </row>
    <row r="17" spans="1:7" x14ac:dyDescent="0.25">
      <c r="A17" t="s">
        <v>233</v>
      </c>
      <c r="B17" s="1">
        <f>(SUM(Al_Bi_Ba_36!R2:R181)*15+SUM(Al_Bi_Ba_36!S2:S181)*20+SUM(Al_Bi_Ba_36!T2:T181)*34+SUM(Al_Bi_Ba_36!U2:U181)*530+SUM(Al_Bi_Ba_36!V2:V181)*1492)*142*0.2</f>
        <v>4813288.8</v>
      </c>
      <c r="C17">
        <f>SUM(Al_Bi_Ba_36!AJ2:AJ181)/5</f>
        <v>3404281.6</v>
      </c>
      <c r="E17">
        <f t="shared" si="2"/>
        <v>1409007.1999999997</v>
      </c>
      <c r="G17" t="s">
        <v>255</v>
      </c>
    </row>
    <row r="18" spans="1:7" x14ac:dyDescent="0.25">
      <c r="A18" t="s">
        <v>234</v>
      </c>
      <c r="B18" s="1">
        <f>SUM(Al_Bi_Ba_36!W2:AA181)*720*142*0.2</f>
        <v>5582304</v>
      </c>
      <c r="C18">
        <f>SUM(Al_Bi_Ba_36!AK2:AK181)/5</f>
        <v>4712610.8</v>
      </c>
      <c r="E18">
        <f>B18-C18</f>
        <v>869693.20000000019</v>
      </c>
      <c r="G18" t="s">
        <v>256</v>
      </c>
    </row>
    <row r="19" spans="1:7" x14ac:dyDescent="0.25">
      <c r="A19" t="s">
        <v>235</v>
      </c>
      <c r="B19">
        <f>(SUM(Al_Bi_Ba_36!R$2:R$181)*0+SUM(Al_Bi_Ba_36!S$2:S$181)*1000+SUM(Al_Bi_Ba_36!T$2:T$181)*18500+SUM(Al_Bi_Ba_36!U$2:U$181)*73500+SUM(Al_Bi_Ba_36!V$2:V$181)*334500)*0.2</f>
        <v>3686400</v>
      </c>
      <c r="C19" s="1">
        <f>B19</f>
        <v>3686400</v>
      </c>
      <c r="E19">
        <f>B19-C19</f>
        <v>0</v>
      </c>
    </row>
    <row r="20" spans="1:7" x14ac:dyDescent="0.25">
      <c r="A20" t="s">
        <v>236</v>
      </c>
      <c r="B20">
        <f>AVERAGE(J$2:J$6)*109440</f>
        <v>525312</v>
      </c>
      <c r="C20" s="1">
        <f>B20</f>
        <v>525312</v>
      </c>
      <c r="E20">
        <f t="shared" si="2"/>
        <v>0</v>
      </c>
    </row>
    <row r="22" spans="1:7" x14ac:dyDescent="0.25">
      <c r="A22" t="s">
        <v>237</v>
      </c>
      <c r="B22">
        <f>SUM(B13:B20)</f>
        <v>23795946.800000001</v>
      </c>
      <c r="C22">
        <f>SUM(C13:C20)</f>
        <v>21510646.399999999</v>
      </c>
      <c r="E22">
        <f t="shared" si="2"/>
        <v>2285300.4000000022</v>
      </c>
    </row>
    <row r="23" spans="1:7" x14ac:dyDescent="0.25">
      <c r="A23" t="s">
        <v>238</v>
      </c>
      <c r="B23">
        <v>23666159</v>
      </c>
      <c r="C23">
        <v>23666159</v>
      </c>
    </row>
    <row r="24" spans="1:7" x14ac:dyDescent="0.25">
      <c r="A24" t="s">
        <v>228</v>
      </c>
      <c r="B24">
        <f>B23-B22</f>
        <v>-129787.80000000075</v>
      </c>
      <c r="C24">
        <f>C23-C22</f>
        <v>2155512.6000000015</v>
      </c>
    </row>
    <row r="28" spans="1:7" x14ac:dyDescent="0.25">
      <c r="A28" t="s">
        <v>257</v>
      </c>
      <c r="B28" t="s">
        <v>239</v>
      </c>
      <c r="C28" s="3"/>
    </row>
    <row r="29" spans="1:7" x14ac:dyDescent="0.25">
      <c r="A29" t="s">
        <v>223</v>
      </c>
      <c r="B29">
        <f>(SUM(Al_Bi_Ba_36!B$2:B$181) * 52500+SUM(Al_Bi_Ba_36!C$2:C$181) * 285000+SUM(Al_Bi_Ba_36!D$2:D$181) * 4500000)/5</f>
        <v>6862500</v>
      </c>
      <c r="C29" s="3"/>
    </row>
    <row r="30" spans="1:7" x14ac:dyDescent="0.25">
      <c r="A30" t="s">
        <v>241</v>
      </c>
      <c r="B30">
        <f>(SUM(Al_Bi_Ba_36!E$2:E$181) * 6667)/5</f>
        <v>840042</v>
      </c>
      <c r="C30" s="3"/>
    </row>
    <row r="31" spans="1:7" x14ac:dyDescent="0.25">
      <c r="A31" t="s">
        <v>231</v>
      </c>
      <c r="B31" s="1">
        <f>Sheet2!B183</f>
        <v>462000</v>
      </c>
      <c r="C31" s="3"/>
    </row>
    <row r="32" spans="1:7" x14ac:dyDescent="0.25">
      <c r="A32" t="s">
        <v>232</v>
      </c>
      <c r="B32">
        <f>SUM(Al_Bi_Ba_36!F$2:Q$181)*18500*0.2</f>
        <v>1017500</v>
      </c>
      <c r="C32" s="3"/>
    </row>
    <row r="33" spans="1:3" x14ac:dyDescent="0.25">
      <c r="A33" t="s">
        <v>233</v>
      </c>
      <c r="B33" s="1">
        <f>Sheet2!C183</f>
        <v>4766420.8</v>
      </c>
      <c r="C33" s="3"/>
    </row>
    <row r="34" spans="1:3" x14ac:dyDescent="0.25">
      <c r="A34" t="s">
        <v>234</v>
      </c>
      <c r="B34" s="1">
        <f>Sheet2!D183</f>
        <v>5505984</v>
      </c>
      <c r="C34" s="3"/>
    </row>
    <row r="35" spans="1:3" x14ac:dyDescent="0.25">
      <c r="A35" t="s">
        <v>235</v>
      </c>
      <c r="B35">
        <f>(SUM(Al_Bi_Ba_36!R$2:R$181)*0+SUM(Al_Bi_Ba_36!S$2:S$181)*1000+SUM(Al_Bi_Ba_36!T$2:T$181)*18500+SUM(Al_Bi_Ba_36!U$2:U$181)*73500+SUM(Al_Bi_Ba_36!V$2:V$181)*334500)*0.2</f>
        <v>3686400</v>
      </c>
    </row>
    <row r="36" spans="1:3" x14ac:dyDescent="0.25">
      <c r="A36" t="s">
        <v>236</v>
      </c>
      <c r="B36">
        <f>AVERAGE(J$2:J$6)*109440</f>
        <v>525312</v>
      </c>
    </row>
    <row r="38" spans="1:3" x14ac:dyDescent="0.25">
      <c r="A38" t="s">
        <v>237</v>
      </c>
      <c r="B38">
        <f>SUM(B29:B36)</f>
        <v>23666158.800000001</v>
      </c>
    </row>
    <row r="39" spans="1:3" x14ac:dyDescent="0.25">
      <c r="A39" t="s">
        <v>238</v>
      </c>
      <c r="B39">
        <v>23666159</v>
      </c>
    </row>
    <row r="40" spans="1:3" x14ac:dyDescent="0.25">
      <c r="A40" t="s">
        <v>228</v>
      </c>
      <c r="B40">
        <f>B39-B38</f>
        <v>0.19999999925494194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3"/>
  <sheetViews>
    <sheetView workbookViewId="0">
      <selection activeCell="L183" sqref="L183"/>
    </sheetView>
  </sheetViews>
  <sheetFormatPr defaultRowHeight="15" x14ac:dyDescent="0.25"/>
  <sheetData>
    <row r="1" spans="1:15" x14ac:dyDescent="0.2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G1" t="s">
        <v>247</v>
      </c>
      <c r="H1" t="s">
        <v>248</v>
      </c>
      <c r="I1" t="s">
        <v>249</v>
      </c>
      <c r="J1" t="s">
        <v>246</v>
      </c>
      <c r="L1" t="s">
        <v>250</v>
      </c>
      <c r="M1" t="s">
        <v>251</v>
      </c>
      <c r="N1" t="s">
        <v>252</v>
      </c>
      <c r="O1" t="s">
        <v>253</v>
      </c>
    </row>
    <row r="2" spans="1:15" x14ac:dyDescent="0.25">
      <c r="A2">
        <f>Al_Bi_Ba_36!AH2</f>
        <v>172</v>
      </c>
      <c r="B2">
        <f>SUM(Al_Bi_Ba_36!F2:Q2)*60*A2</f>
        <v>0</v>
      </c>
      <c r="C2">
        <f>(Al_Bi_Ba_36!R2*15+Al_Bi_Ba_36!S2*20+Al_Bi_Ba_36!T2*34+Al_Bi_Ba_36!U2*530+Al_Bi_Ba_36!V2*1492)*A2</f>
        <v>36808</v>
      </c>
      <c r="D2">
        <f>SUM(Al_Bi_Ba_36!W2:AA2)*720*A2</f>
        <v>0</v>
      </c>
      <c r="E2">
        <f>B2+C2+D2</f>
        <v>36808</v>
      </c>
      <c r="G2">
        <f>Al_Bi_Ba_36!AI2</f>
        <v>0</v>
      </c>
      <c r="H2">
        <f>Al_Bi_Ba_36!AJ2</f>
        <v>36808</v>
      </c>
      <c r="I2">
        <f>Al_Bi_Ba_36!AK2</f>
        <v>0</v>
      </c>
      <c r="J2">
        <f>G2+H2+I2</f>
        <v>36808</v>
      </c>
      <c r="L2">
        <f>E2-J2</f>
        <v>0</v>
      </c>
      <c r="M2">
        <f>B2-G2</f>
        <v>0</v>
      </c>
      <c r="N2">
        <f>C2-H2</f>
        <v>0</v>
      </c>
      <c r="O2">
        <f>D2-I2</f>
        <v>0</v>
      </c>
    </row>
    <row r="3" spans="1:15" x14ac:dyDescent="0.25">
      <c r="A3">
        <f>Al_Bi_Ba_36!AH3</f>
        <v>162</v>
      </c>
      <c r="B3">
        <f>SUM(Al_Bi_Ba_36!F3:Q3)*60*A3</f>
        <v>0</v>
      </c>
      <c r="C3">
        <f>(Al_Bi_Ba_36!R3*15+Al_Bi_Ba_36!S3*20+Al_Bi_Ba_36!T3*34+Al_Bi_Ba_36!U3*530+Al_Bi_Ba_36!V3*1492)*A3</f>
        <v>38070</v>
      </c>
      <c r="D3">
        <f>SUM(Al_Bi_Ba_36!W3:AA3)*720*A3</f>
        <v>0</v>
      </c>
      <c r="E3">
        <f t="shared" ref="E3:E66" si="0">B3+C3+D3</f>
        <v>38070</v>
      </c>
      <c r="G3">
        <f>Al_Bi_Ba_36!AI3</f>
        <v>0</v>
      </c>
      <c r="H3">
        <f>Al_Bi_Ba_36!AJ3</f>
        <v>38070</v>
      </c>
      <c r="I3">
        <f>Al_Bi_Ba_36!AK3</f>
        <v>0</v>
      </c>
      <c r="J3">
        <f t="shared" ref="J3:J66" si="1">G3+H3+I3</f>
        <v>38070</v>
      </c>
      <c r="L3">
        <f t="shared" ref="L3:L66" si="2">E3-J3</f>
        <v>0</v>
      </c>
      <c r="M3">
        <f t="shared" ref="M3:M66" si="3">B3-G3</f>
        <v>0</v>
      </c>
      <c r="N3">
        <f t="shared" ref="N3:N66" si="4">C3-H3</f>
        <v>0</v>
      </c>
      <c r="O3">
        <f t="shared" ref="O3:O66" si="5">D3-I3</f>
        <v>0</v>
      </c>
    </row>
    <row r="4" spans="1:15" x14ac:dyDescent="0.25">
      <c r="A4">
        <f>Al_Bi_Ba_36!AH4</f>
        <v>152</v>
      </c>
      <c r="B4">
        <f>SUM(Al_Bi_Ba_36!F4:Q4)*60*A4</f>
        <v>0</v>
      </c>
      <c r="C4">
        <f>(Al_Bi_Ba_36!R4*15+Al_Bi_Ba_36!S4*20+Al_Bi_Ba_36!T4*34+Al_Bi_Ba_36!U4*530+Al_Bi_Ba_36!V4*1492)*A4</f>
        <v>11400</v>
      </c>
      <c r="D4">
        <f>SUM(Al_Bi_Ba_36!W4:AA4)*720*A4</f>
        <v>0</v>
      </c>
      <c r="E4">
        <f t="shared" si="0"/>
        <v>11400</v>
      </c>
      <c r="G4">
        <f>Al_Bi_Ba_36!AI4</f>
        <v>0</v>
      </c>
      <c r="H4">
        <f>Al_Bi_Ba_36!AJ4</f>
        <v>11400</v>
      </c>
      <c r="I4">
        <f>Al_Bi_Ba_36!AK4</f>
        <v>0</v>
      </c>
      <c r="J4">
        <f t="shared" si="1"/>
        <v>11400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</row>
    <row r="5" spans="1:15" x14ac:dyDescent="0.25">
      <c r="A5">
        <f>Al_Bi_Ba_36!AH5</f>
        <v>142</v>
      </c>
      <c r="B5">
        <f>SUM(Al_Bi_Ba_36!F5:Q5)*60*A5</f>
        <v>0</v>
      </c>
      <c r="C5">
        <f>(Al_Bi_Ba_36!R5*15+Al_Bi_Ba_36!S5*20+Al_Bi_Ba_36!T5*34+Al_Bi_Ba_36!U5*530+Al_Bi_Ba_36!V5*1492)*A5</f>
        <v>25560</v>
      </c>
      <c r="D5">
        <f>SUM(Al_Bi_Ba_36!W5:AA5)*720*A5</f>
        <v>0</v>
      </c>
      <c r="E5">
        <f t="shared" si="0"/>
        <v>25560</v>
      </c>
      <c r="G5">
        <f>Al_Bi_Ba_36!AI5</f>
        <v>0</v>
      </c>
      <c r="H5">
        <f>Al_Bi_Ba_36!AJ5</f>
        <v>25560</v>
      </c>
      <c r="I5">
        <f>Al_Bi_Ba_36!AK5</f>
        <v>0</v>
      </c>
      <c r="J5">
        <f t="shared" si="1"/>
        <v>25560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>
        <f>Al_Bi_Ba_36!AH6</f>
        <v>132</v>
      </c>
      <c r="B6">
        <f>SUM(Al_Bi_Ba_36!F6:Q6)*60*A6</f>
        <v>0</v>
      </c>
      <c r="C6">
        <f>(Al_Bi_Ba_36!R6*15+Al_Bi_Ba_36!S6*20+Al_Bi_Ba_36!T6*34+Al_Bi_Ba_36!U6*530+Al_Bi_Ba_36!V6*1492)*A6</f>
        <v>25080</v>
      </c>
      <c r="D6">
        <f>SUM(Al_Bi_Ba_36!W6:AA6)*720*A6</f>
        <v>95040</v>
      </c>
      <c r="E6">
        <f t="shared" si="0"/>
        <v>120120</v>
      </c>
      <c r="G6">
        <f>Al_Bi_Ba_36!AI6</f>
        <v>0</v>
      </c>
      <c r="H6">
        <f>Al_Bi_Ba_36!AJ6</f>
        <v>25080</v>
      </c>
      <c r="I6">
        <f>Al_Bi_Ba_36!AK6</f>
        <v>32868</v>
      </c>
      <c r="J6">
        <f t="shared" si="1"/>
        <v>57948</v>
      </c>
      <c r="L6">
        <f t="shared" si="2"/>
        <v>62172</v>
      </c>
      <c r="M6">
        <f t="shared" si="3"/>
        <v>0</v>
      </c>
      <c r="N6">
        <f t="shared" si="4"/>
        <v>0</v>
      </c>
      <c r="O6">
        <f t="shared" si="5"/>
        <v>62172</v>
      </c>
    </row>
    <row r="7" spans="1:15" x14ac:dyDescent="0.25">
      <c r="A7">
        <f>Al_Bi_Ba_36!AH7</f>
        <v>122</v>
      </c>
      <c r="B7">
        <f>SUM(Al_Bi_Ba_36!F7:Q7)*60*A7</f>
        <v>0</v>
      </c>
      <c r="C7">
        <f>(Al_Bi_Ba_36!R7*15+Al_Bi_Ba_36!S7*20+Al_Bi_Ba_36!T7*34+Al_Bi_Ba_36!U7*530+Al_Bi_Ba_36!V7*1492)*A7</f>
        <v>207644</v>
      </c>
      <c r="D7">
        <f>SUM(Al_Bi_Ba_36!W7:AA7)*720*A7</f>
        <v>0</v>
      </c>
      <c r="E7">
        <f t="shared" si="0"/>
        <v>207644</v>
      </c>
      <c r="G7">
        <f>Al_Bi_Ba_36!AI7</f>
        <v>0</v>
      </c>
      <c r="H7">
        <f>Al_Bi_Ba_36!AJ7</f>
        <v>31964</v>
      </c>
      <c r="I7">
        <f>Al_Bi_Ba_36!AK7</f>
        <v>0</v>
      </c>
      <c r="J7">
        <f t="shared" si="1"/>
        <v>31964</v>
      </c>
      <c r="L7">
        <f t="shared" si="2"/>
        <v>175680</v>
      </c>
      <c r="M7">
        <f t="shared" si="3"/>
        <v>0</v>
      </c>
      <c r="N7">
        <f t="shared" si="4"/>
        <v>175680</v>
      </c>
      <c r="O7">
        <f t="shared" si="5"/>
        <v>0</v>
      </c>
    </row>
    <row r="8" spans="1:15" x14ac:dyDescent="0.25">
      <c r="A8">
        <f>Al_Bi_Ba_36!AH8</f>
        <v>112</v>
      </c>
      <c r="B8">
        <f>SUM(Al_Bi_Ba_36!F8:Q8)*60*A8</f>
        <v>0</v>
      </c>
      <c r="C8">
        <f>(Al_Bi_Ba_36!R8*15+Al_Bi_Ba_36!S8*20+Al_Bi_Ba_36!T8*34+Al_Bi_Ba_36!U8*530+Al_Bi_Ba_36!V8*1492)*A8</f>
        <v>33600</v>
      </c>
      <c r="D8">
        <f>SUM(Al_Bi_Ba_36!W8:AA8)*720*A8</f>
        <v>0</v>
      </c>
      <c r="E8">
        <f t="shared" si="0"/>
        <v>33600</v>
      </c>
      <c r="G8">
        <f>Al_Bi_Ba_36!AI8</f>
        <v>0</v>
      </c>
      <c r="H8">
        <f>Al_Bi_Ba_36!AJ8</f>
        <v>33600</v>
      </c>
      <c r="I8">
        <f>Al_Bi_Ba_36!AK8</f>
        <v>0</v>
      </c>
      <c r="J8">
        <f t="shared" si="1"/>
        <v>33600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25">
      <c r="A9">
        <f>Al_Bi_Ba_36!AH9</f>
        <v>122</v>
      </c>
      <c r="B9">
        <f>SUM(Al_Bi_Ba_36!F9:Q9)*60*A9</f>
        <v>0</v>
      </c>
      <c r="C9">
        <f>(Al_Bi_Ba_36!R9*15+Al_Bi_Ba_36!S9*20+Al_Bi_Ba_36!T9*34+Al_Bi_Ba_36!U9*530+Al_Bi_Ba_36!V9*1492)*A9</f>
        <v>46970</v>
      </c>
      <c r="D9">
        <f>SUM(Al_Bi_Ba_36!W9:AA9)*720*A9</f>
        <v>0</v>
      </c>
      <c r="E9">
        <f t="shared" si="0"/>
        <v>46970</v>
      </c>
      <c r="G9">
        <f>Al_Bi_Ba_36!AI9</f>
        <v>0</v>
      </c>
      <c r="H9">
        <f>Al_Bi_Ba_36!AJ9</f>
        <v>46970</v>
      </c>
      <c r="I9">
        <f>Al_Bi_Ba_36!AK9</f>
        <v>0</v>
      </c>
      <c r="J9">
        <f t="shared" si="1"/>
        <v>46970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x14ac:dyDescent="0.25">
      <c r="A10">
        <f>Al_Bi_Ba_36!AH10</f>
        <v>132</v>
      </c>
      <c r="B10">
        <f>SUM(Al_Bi_Ba_36!F10:Q10)*60*A10</f>
        <v>0</v>
      </c>
      <c r="C10">
        <f>(Al_Bi_Ba_36!R10*15+Al_Bi_Ba_36!S10*20+Al_Bi_Ba_36!T10*34+Al_Bi_Ba_36!U10*530+Al_Bi_Ba_36!V10*1492)*A10</f>
        <v>43428</v>
      </c>
      <c r="D10">
        <f>SUM(Al_Bi_Ba_36!W10:AA10)*720*A10</f>
        <v>0</v>
      </c>
      <c r="E10">
        <f t="shared" si="0"/>
        <v>43428</v>
      </c>
      <c r="G10">
        <f>Al_Bi_Ba_36!AI10</f>
        <v>0</v>
      </c>
      <c r="H10">
        <f>Al_Bi_Ba_36!AJ10</f>
        <v>43428</v>
      </c>
      <c r="I10">
        <f>Al_Bi_Ba_36!AK10</f>
        <v>0</v>
      </c>
      <c r="J10">
        <f t="shared" si="1"/>
        <v>43428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>
        <f>Al_Bi_Ba_36!AH11</f>
        <v>142</v>
      </c>
      <c r="B11">
        <f>SUM(Al_Bi_Ba_36!F11:Q11)*60*A11</f>
        <v>25560</v>
      </c>
      <c r="C11">
        <f>(Al_Bi_Ba_36!R11*15+Al_Bi_Ba_36!S11*20+Al_Bi_Ba_36!T11*34+Al_Bi_Ba_36!U11*530+Al_Bi_Ba_36!V11*1492)*A11</f>
        <v>29820</v>
      </c>
      <c r="D11">
        <f>SUM(Al_Bi_Ba_36!W11:AA11)*720*A11</f>
        <v>0</v>
      </c>
      <c r="E11">
        <f t="shared" si="0"/>
        <v>55380</v>
      </c>
      <c r="G11">
        <f>Al_Bi_Ba_36!AI11</f>
        <v>25560</v>
      </c>
      <c r="H11">
        <f>Al_Bi_Ba_36!AJ11</f>
        <v>29820</v>
      </c>
      <c r="I11">
        <f>Al_Bi_Ba_36!AK11</f>
        <v>0</v>
      </c>
      <c r="J11">
        <f t="shared" si="1"/>
        <v>55380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5">
      <c r="A12">
        <f>Al_Bi_Ba_36!AH12</f>
        <v>152</v>
      </c>
      <c r="B12">
        <f>SUM(Al_Bi_Ba_36!F12:Q12)*60*A12</f>
        <v>0</v>
      </c>
      <c r="C12">
        <f>(Al_Bi_Ba_36!R12*15+Al_Bi_Ba_36!S12*20+Al_Bi_Ba_36!T12*34+Al_Bi_Ba_36!U12*530+Al_Bi_Ba_36!V12*1492)*A12</f>
        <v>48488</v>
      </c>
      <c r="D12">
        <f>SUM(Al_Bi_Ba_36!W12:AA12)*720*A12</f>
        <v>0</v>
      </c>
      <c r="E12">
        <f t="shared" si="0"/>
        <v>48488</v>
      </c>
      <c r="G12">
        <f>Al_Bi_Ba_36!AI12</f>
        <v>0</v>
      </c>
      <c r="H12">
        <f>Al_Bi_Ba_36!AJ12</f>
        <v>48488</v>
      </c>
      <c r="I12">
        <f>Al_Bi_Ba_36!AK12</f>
        <v>0</v>
      </c>
      <c r="J12">
        <f t="shared" si="1"/>
        <v>48488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x14ac:dyDescent="0.25">
      <c r="A13">
        <f>Al_Bi_Ba_36!AH13</f>
        <v>162</v>
      </c>
      <c r="B13">
        <f>SUM(Al_Bi_Ba_36!F13:Q13)*60*A13</f>
        <v>0</v>
      </c>
      <c r="C13">
        <f>(Al_Bi_Ba_36!R13*15+Al_Bi_Ba_36!S13*20+Al_Bi_Ba_36!T13*34+Al_Bi_Ba_36!U13*530+Al_Bi_Ba_36!V13*1492)*A13</f>
        <v>45036</v>
      </c>
      <c r="D13">
        <f>SUM(Al_Bi_Ba_36!W13:AA13)*720*A13</f>
        <v>0</v>
      </c>
      <c r="E13">
        <f t="shared" si="0"/>
        <v>45036</v>
      </c>
      <c r="G13">
        <f>Al_Bi_Ba_36!AI13</f>
        <v>0</v>
      </c>
      <c r="H13">
        <f>Al_Bi_Ba_36!AJ13</f>
        <v>45036</v>
      </c>
      <c r="I13">
        <f>Al_Bi_Ba_36!AK13</f>
        <v>0</v>
      </c>
      <c r="J13">
        <f t="shared" si="1"/>
        <v>45036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x14ac:dyDescent="0.25">
      <c r="A14">
        <f>Al_Bi_Ba_36!AH14</f>
        <v>172</v>
      </c>
      <c r="B14">
        <f>SUM(Al_Bi_Ba_36!F14:Q14)*60*A14</f>
        <v>0</v>
      </c>
      <c r="C14">
        <f>(Al_Bi_Ba_36!R14*15+Al_Bi_Ba_36!S14*20+Al_Bi_Ba_36!T14*34+Al_Bi_Ba_36!U14*530+Al_Bi_Ba_36!V14*1492)*A14</f>
        <v>101996</v>
      </c>
      <c r="D14">
        <f>SUM(Al_Bi_Ba_36!W14:AA14)*720*A14</f>
        <v>0</v>
      </c>
      <c r="E14">
        <f t="shared" si="0"/>
        <v>101996</v>
      </c>
      <c r="G14">
        <f>Al_Bi_Ba_36!AI14</f>
        <v>0</v>
      </c>
      <c r="H14">
        <f>Al_Bi_Ba_36!AJ14</f>
        <v>101996</v>
      </c>
      <c r="I14">
        <f>Al_Bi_Ba_36!AK14</f>
        <v>0</v>
      </c>
      <c r="J14">
        <f t="shared" si="1"/>
        <v>101996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>
        <f>Al_Bi_Ba_36!AH15</f>
        <v>162</v>
      </c>
      <c r="B15">
        <f>SUM(Al_Bi_Ba_36!F15:Q15)*60*A15</f>
        <v>19440</v>
      </c>
      <c r="C15">
        <f>(Al_Bi_Ba_36!R15*15+Al_Bi_Ba_36!S15*20+Al_Bi_Ba_36!T15*34+Al_Bi_Ba_36!U15*530+Al_Bi_Ba_36!V15*1492)*A15</f>
        <v>88938</v>
      </c>
      <c r="D15">
        <f>SUM(Al_Bi_Ba_36!W15:AA15)*720*A15</f>
        <v>0</v>
      </c>
      <c r="E15">
        <f t="shared" si="0"/>
        <v>108378</v>
      </c>
      <c r="G15">
        <f>Al_Bi_Ba_36!AI15</f>
        <v>19440</v>
      </c>
      <c r="H15">
        <f>Al_Bi_Ba_36!AJ15</f>
        <v>88938</v>
      </c>
      <c r="I15">
        <f>Al_Bi_Ba_36!AK15</f>
        <v>0</v>
      </c>
      <c r="J15">
        <f t="shared" si="1"/>
        <v>108378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</row>
    <row r="16" spans="1:15" x14ac:dyDescent="0.25">
      <c r="A16">
        <f>Al_Bi_Ba_36!AH16</f>
        <v>152</v>
      </c>
      <c r="B16">
        <f>SUM(Al_Bi_Ba_36!F16:Q16)*60*A16</f>
        <v>27360</v>
      </c>
      <c r="C16">
        <f>(Al_Bi_Ba_36!R16*15+Al_Bi_Ba_36!S16*20+Al_Bi_Ba_36!T16*34+Al_Bi_Ba_36!U16*530+Al_Bi_Ba_36!V16*1492)*A16</f>
        <v>86488</v>
      </c>
      <c r="D16">
        <f>SUM(Al_Bi_Ba_36!W16:AA16)*720*A16</f>
        <v>0</v>
      </c>
      <c r="E16">
        <f t="shared" si="0"/>
        <v>113848</v>
      </c>
      <c r="G16">
        <f>Al_Bi_Ba_36!AI16</f>
        <v>27360</v>
      </c>
      <c r="H16">
        <f>Al_Bi_Ba_36!AJ16</f>
        <v>86488</v>
      </c>
      <c r="I16">
        <f>Al_Bi_Ba_36!AK16</f>
        <v>0</v>
      </c>
      <c r="J16">
        <f t="shared" si="1"/>
        <v>113848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</row>
    <row r="17" spans="1:15" x14ac:dyDescent="0.25">
      <c r="A17">
        <f>Al_Bi_Ba_36!AH17</f>
        <v>142</v>
      </c>
      <c r="B17">
        <f>SUM(Al_Bi_Ba_36!F17:Q17)*60*A17</f>
        <v>25560</v>
      </c>
      <c r="C17">
        <f>(Al_Bi_Ba_36!R17*15+Al_Bi_Ba_36!S17*20+Al_Bi_Ba_36!T17*34+Al_Bi_Ba_36!U17*530+Al_Bi_Ba_36!V17*1492)*A17</f>
        <v>72988</v>
      </c>
      <c r="D17">
        <f>SUM(Al_Bi_Ba_36!W17:AA17)*720*A17</f>
        <v>0</v>
      </c>
      <c r="E17">
        <f t="shared" si="0"/>
        <v>98548</v>
      </c>
      <c r="G17">
        <f>Al_Bi_Ba_36!AI17</f>
        <v>25560</v>
      </c>
      <c r="H17">
        <f>Al_Bi_Ba_36!AJ17</f>
        <v>72988</v>
      </c>
      <c r="I17">
        <f>Al_Bi_Ba_36!AK17</f>
        <v>0</v>
      </c>
      <c r="J17">
        <f t="shared" si="1"/>
        <v>98548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</row>
    <row r="18" spans="1:15" x14ac:dyDescent="0.25">
      <c r="A18">
        <f>Al_Bi_Ba_36!AH18</f>
        <v>132</v>
      </c>
      <c r="B18">
        <f>SUM(Al_Bi_Ba_36!F18:Q18)*60*A18</f>
        <v>0</v>
      </c>
      <c r="C18">
        <f>(Al_Bi_Ba_36!R18*15+Al_Bi_Ba_36!S18*20+Al_Bi_Ba_36!T18*34+Al_Bi_Ba_36!U18*530+Al_Bi_Ba_36!V18*1492)*A18</f>
        <v>66528</v>
      </c>
      <c r="D18">
        <f>SUM(Al_Bi_Ba_36!W18:AA18)*720*A18</f>
        <v>95040</v>
      </c>
      <c r="E18">
        <f t="shared" si="0"/>
        <v>161568</v>
      </c>
      <c r="G18">
        <f>Al_Bi_Ba_36!AI18</f>
        <v>0</v>
      </c>
      <c r="H18">
        <f>Al_Bi_Ba_36!AJ18</f>
        <v>66528</v>
      </c>
      <c r="I18">
        <f>Al_Bi_Ba_36!AK18</f>
        <v>91080</v>
      </c>
      <c r="J18">
        <f t="shared" si="1"/>
        <v>157608</v>
      </c>
      <c r="L18">
        <f t="shared" si="2"/>
        <v>3960</v>
      </c>
      <c r="M18">
        <f t="shared" si="3"/>
        <v>0</v>
      </c>
      <c r="N18">
        <f t="shared" si="4"/>
        <v>0</v>
      </c>
      <c r="O18">
        <f t="shared" si="5"/>
        <v>3960</v>
      </c>
    </row>
    <row r="19" spans="1:15" x14ac:dyDescent="0.25">
      <c r="A19">
        <f>Al_Bi_Ba_36!AH19</f>
        <v>122</v>
      </c>
      <c r="B19">
        <f>SUM(Al_Bi_Ba_36!F19:Q19)*60*A19</f>
        <v>0</v>
      </c>
      <c r="C19">
        <f>(Al_Bi_Ba_36!R19*15+Al_Bi_Ba_36!S19*20+Al_Bi_Ba_36!T19*34+Al_Bi_Ba_36!U19*530+Al_Bi_Ba_36!V19*1492)*A19</f>
        <v>300730</v>
      </c>
      <c r="D19">
        <f>SUM(Al_Bi_Ba_36!W19:AA19)*720*A19</f>
        <v>87840</v>
      </c>
      <c r="E19">
        <f t="shared" si="0"/>
        <v>388570</v>
      </c>
      <c r="G19">
        <f>Al_Bi_Ba_36!AI19</f>
        <v>0</v>
      </c>
      <c r="H19">
        <f>Al_Bi_Ba_36!AJ19</f>
        <v>239242</v>
      </c>
      <c r="I19">
        <f>Al_Bi_Ba_36!AK19</f>
        <v>69418</v>
      </c>
      <c r="J19">
        <f t="shared" si="1"/>
        <v>308660</v>
      </c>
      <c r="L19">
        <f t="shared" si="2"/>
        <v>79910</v>
      </c>
      <c r="M19">
        <f t="shared" si="3"/>
        <v>0</v>
      </c>
      <c r="N19">
        <f t="shared" si="4"/>
        <v>61488</v>
      </c>
      <c r="O19">
        <f t="shared" si="5"/>
        <v>18422</v>
      </c>
    </row>
    <row r="20" spans="1:15" x14ac:dyDescent="0.25">
      <c r="A20">
        <f>Al_Bi_Ba_36!AH20</f>
        <v>112</v>
      </c>
      <c r="B20">
        <f>SUM(Al_Bi_Ba_36!F20:Q20)*60*A20</f>
        <v>0</v>
      </c>
      <c r="C20">
        <f>(Al_Bi_Ba_36!R20*15+Al_Bi_Ba_36!S20*20+Al_Bi_Ba_36!T20*34+Al_Bi_Ba_36!U20*530+Al_Bi_Ba_36!V20*1492)*A20</f>
        <v>80640</v>
      </c>
      <c r="D20">
        <f>SUM(Al_Bi_Ba_36!W20:AA20)*720*A20</f>
        <v>161280</v>
      </c>
      <c r="E20">
        <f t="shared" si="0"/>
        <v>241920</v>
      </c>
      <c r="G20">
        <f>Al_Bi_Ba_36!AI20</f>
        <v>0</v>
      </c>
      <c r="H20">
        <f>Al_Bi_Ba_36!AJ20</f>
        <v>80640</v>
      </c>
      <c r="I20">
        <f>Al_Bi_Ba_36!AK20</f>
        <v>111216</v>
      </c>
      <c r="J20">
        <f t="shared" si="1"/>
        <v>191856</v>
      </c>
      <c r="L20">
        <f t="shared" si="2"/>
        <v>50064</v>
      </c>
      <c r="M20">
        <f t="shared" si="3"/>
        <v>0</v>
      </c>
      <c r="N20">
        <f t="shared" si="4"/>
        <v>0</v>
      </c>
      <c r="O20">
        <f t="shared" si="5"/>
        <v>50064</v>
      </c>
    </row>
    <row r="21" spans="1:15" x14ac:dyDescent="0.25">
      <c r="A21">
        <f>Al_Bi_Ba_36!AH21</f>
        <v>122</v>
      </c>
      <c r="B21">
        <f>SUM(Al_Bi_Ba_36!F21:Q21)*60*A21</f>
        <v>0</v>
      </c>
      <c r="C21">
        <f>(Al_Bi_Ba_36!R21*15+Al_Bi_Ba_36!S21*20+Al_Bi_Ba_36!T21*34+Al_Bi_Ba_36!U21*530+Al_Bi_Ba_36!V21*1492)*A21</f>
        <v>85400</v>
      </c>
      <c r="D21">
        <f>SUM(Al_Bi_Ba_36!W21:AA21)*720*A21</f>
        <v>175680</v>
      </c>
      <c r="E21">
        <f t="shared" si="0"/>
        <v>261080</v>
      </c>
      <c r="G21">
        <f>Al_Bi_Ba_36!AI21</f>
        <v>0</v>
      </c>
      <c r="H21">
        <f>Al_Bi_Ba_36!AJ21</f>
        <v>85400</v>
      </c>
      <c r="I21">
        <f>Al_Bi_Ba_36!AK21</f>
        <v>175680</v>
      </c>
      <c r="J21">
        <f t="shared" si="1"/>
        <v>261080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</row>
    <row r="22" spans="1:15" x14ac:dyDescent="0.25">
      <c r="A22">
        <f>Al_Bi_Ba_36!AH22</f>
        <v>132</v>
      </c>
      <c r="B22">
        <f>SUM(Al_Bi_Ba_36!F22:Q22)*60*A22</f>
        <v>0</v>
      </c>
      <c r="C22">
        <f>(Al_Bi_Ba_36!R22*15+Al_Bi_Ba_36!S22*20+Al_Bi_Ba_36!T22*34+Al_Bi_Ba_36!U22*530+Al_Bi_Ba_36!V22*1492)*A22</f>
        <v>78408</v>
      </c>
      <c r="D22">
        <f>SUM(Al_Bi_Ba_36!W22:AA22)*720*A22</f>
        <v>285120</v>
      </c>
      <c r="E22">
        <f t="shared" si="0"/>
        <v>363528</v>
      </c>
      <c r="G22">
        <f>Al_Bi_Ba_36!AI22</f>
        <v>0</v>
      </c>
      <c r="H22">
        <f>Al_Bi_Ba_36!AJ22</f>
        <v>78408</v>
      </c>
      <c r="I22">
        <f>Al_Bi_Ba_36!AK22</f>
        <v>223872</v>
      </c>
      <c r="J22">
        <f t="shared" si="1"/>
        <v>302280</v>
      </c>
      <c r="L22">
        <f t="shared" si="2"/>
        <v>61248</v>
      </c>
      <c r="M22">
        <f t="shared" si="3"/>
        <v>0</v>
      </c>
      <c r="N22">
        <f t="shared" si="4"/>
        <v>0</v>
      </c>
      <c r="O22">
        <f t="shared" si="5"/>
        <v>61248</v>
      </c>
    </row>
    <row r="23" spans="1:15" x14ac:dyDescent="0.25">
      <c r="A23">
        <f>Al_Bi_Ba_36!AH23</f>
        <v>142</v>
      </c>
      <c r="B23">
        <f>SUM(Al_Bi_Ba_36!F23:Q23)*60*A23</f>
        <v>93720</v>
      </c>
      <c r="C23">
        <f>(Al_Bi_Ba_36!R23*15+Al_Bi_Ba_36!S23*20+Al_Bi_Ba_36!T23*34+Al_Bi_Ba_36!U23*530+Al_Bi_Ba_36!V23*1492)*A23</f>
        <v>971280</v>
      </c>
      <c r="D23">
        <f>SUM(Al_Bi_Ba_36!W23:AA23)*720*A23</f>
        <v>0</v>
      </c>
      <c r="E23">
        <f t="shared" si="0"/>
        <v>1065000</v>
      </c>
      <c r="G23">
        <f>Al_Bi_Ba_36!AI23</f>
        <v>93720</v>
      </c>
      <c r="H23">
        <f>Al_Bi_Ba_36!AJ23</f>
        <v>357840</v>
      </c>
      <c r="I23">
        <f>Al_Bi_Ba_36!AK23</f>
        <v>0</v>
      </c>
      <c r="J23">
        <f t="shared" si="1"/>
        <v>451560</v>
      </c>
      <c r="L23">
        <f t="shared" si="2"/>
        <v>613440</v>
      </c>
      <c r="M23">
        <f t="shared" si="3"/>
        <v>0</v>
      </c>
      <c r="N23">
        <f t="shared" si="4"/>
        <v>613440</v>
      </c>
      <c r="O23">
        <f t="shared" si="5"/>
        <v>0</v>
      </c>
    </row>
    <row r="24" spans="1:15" x14ac:dyDescent="0.25">
      <c r="A24">
        <f>Al_Bi_Ba_36!AH24</f>
        <v>152</v>
      </c>
      <c r="B24">
        <f>SUM(Al_Bi_Ba_36!F24:Q24)*60*A24</f>
        <v>36480</v>
      </c>
      <c r="C24">
        <f>(Al_Bi_Ba_36!R24*15+Al_Bi_Ba_36!S24*20+Al_Bi_Ba_36!T24*34+Al_Bi_Ba_36!U24*530+Al_Bi_Ba_36!V24*1492)*A24</f>
        <v>79648</v>
      </c>
      <c r="D24">
        <f>SUM(Al_Bi_Ba_36!W24:AA24)*720*A24</f>
        <v>0</v>
      </c>
      <c r="E24">
        <f t="shared" si="0"/>
        <v>116128</v>
      </c>
      <c r="G24">
        <f>Al_Bi_Ba_36!AI24</f>
        <v>36480</v>
      </c>
      <c r="H24">
        <f>Al_Bi_Ba_36!AJ24</f>
        <v>79648</v>
      </c>
      <c r="I24">
        <f>Al_Bi_Ba_36!AK24</f>
        <v>0</v>
      </c>
      <c r="J24">
        <f t="shared" si="1"/>
        <v>116128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5">
      <c r="A25">
        <f>Al_Bi_Ba_36!AH25</f>
        <v>162</v>
      </c>
      <c r="B25">
        <f>SUM(Al_Bi_Ba_36!F25:Q25)*60*A25</f>
        <v>19440</v>
      </c>
      <c r="C25">
        <f>(Al_Bi_Ba_36!R25*15+Al_Bi_Ba_36!S25*20+Al_Bi_Ba_36!T25*34+Al_Bi_Ba_36!U25*530+Al_Bi_Ba_36!V25*1492)*A25</f>
        <v>339714</v>
      </c>
      <c r="D25">
        <f>SUM(Al_Bi_Ba_36!W25:AA25)*720*A25</f>
        <v>0</v>
      </c>
      <c r="E25">
        <f t="shared" si="0"/>
        <v>359154</v>
      </c>
      <c r="G25">
        <f>Al_Bi_Ba_36!AI25</f>
        <v>19440</v>
      </c>
      <c r="H25">
        <f>Al_Bi_Ba_36!AJ25</f>
        <v>339714</v>
      </c>
      <c r="I25">
        <f>Al_Bi_Ba_36!AK25</f>
        <v>0</v>
      </c>
      <c r="J25">
        <f t="shared" si="1"/>
        <v>359154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5">
      <c r="A26">
        <f>Al_Bi_Ba_36!AH26</f>
        <v>172</v>
      </c>
      <c r="B26">
        <f>SUM(Al_Bi_Ba_36!F26:Q26)*60*A26</f>
        <v>10320</v>
      </c>
      <c r="C26">
        <f>(Al_Bi_Ba_36!R26*15+Al_Bi_Ba_36!S26*20+Al_Bi_Ba_36!T26*34+Al_Bi_Ba_36!U26*530+Al_Bi_Ba_36!V26*1492)*A26</f>
        <v>144996</v>
      </c>
      <c r="D26">
        <f>SUM(Al_Bi_Ba_36!W26:AA26)*720*A26</f>
        <v>123840</v>
      </c>
      <c r="E26">
        <f t="shared" si="0"/>
        <v>279156</v>
      </c>
      <c r="G26">
        <f>Al_Bi_Ba_36!AI26</f>
        <v>10320</v>
      </c>
      <c r="H26">
        <f>Al_Bi_Ba_36!AJ26</f>
        <v>144996</v>
      </c>
      <c r="I26">
        <f>Al_Bi_Ba_36!AK26</f>
        <v>32508</v>
      </c>
      <c r="J26">
        <f t="shared" si="1"/>
        <v>187824</v>
      </c>
      <c r="L26">
        <f t="shared" si="2"/>
        <v>91332</v>
      </c>
      <c r="M26">
        <f t="shared" si="3"/>
        <v>0</v>
      </c>
      <c r="N26">
        <f t="shared" si="4"/>
        <v>0</v>
      </c>
      <c r="O26">
        <f t="shared" si="5"/>
        <v>91332</v>
      </c>
    </row>
    <row r="27" spans="1:15" x14ac:dyDescent="0.25">
      <c r="A27">
        <f>Al_Bi_Ba_36!AH27</f>
        <v>162</v>
      </c>
      <c r="B27">
        <f>SUM(Al_Bi_Ba_36!F27:Q27)*60*A27</f>
        <v>19440</v>
      </c>
      <c r="C27">
        <f>(Al_Bi_Ba_36!R27*15+Al_Bi_Ba_36!S27*20+Al_Bi_Ba_36!T27*34+Al_Bi_Ba_36!U27*530+Al_Bi_Ba_36!V27*1492)*A27</f>
        <v>123444</v>
      </c>
      <c r="D27">
        <f>SUM(Al_Bi_Ba_36!W27:AA27)*720*A27</f>
        <v>116640</v>
      </c>
      <c r="E27">
        <f t="shared" si="0"/>
        <v>259524</v>
      </c>
      <c r="G27">
        <f>Al_Bi_Ba_36!AI27</f>
        <v>19440</v>
      </c>
      <c r="H27">
        <f>Al_Bi_Ba_36!AJ27</f>
        <v>123444</v>
      </c>
      <c r="I27">
        <f>Al_Bi_Ba_36!AK27</f>
        <v>116640</v>
      </c>
      <c r="J27">
        <f t="shared" si="1"/>
        <v>259524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</row>
    <row r="28" spans="1:15" x14ac:dyDescent="0.25">
      <c r="A28">
        <f>Al_Bi_Ba_36!AH28</f>
        <v>152</v>
      </c>
      <c r="B28">
        <f>SUM(Al_Bi_Ba_36!F28:Q28)*60*A28</f>
        <v>9120</v>
      </c>
      <c r="C28">
        <f>(Al_Bi_Ba_36!R28*15+Al_Bi_Ba_36!S28*20+Al_Bi_Ba_36!T28*34+Al_Bi_Ba_36!U28*530+Al_Bi_Ba_36!V28*1492)*A28</f>
        <v>132848</v>
      </c>
      <c r="D28">
        <f>SUM(Al_Bi_Ba_36!W28:AA28)*720*A28</f>
        <v>109440</v>
      </c>
      <c r="E28">
        <f t="shared" si="0"/>
        <v>251408</v>
      </c>
      <c r="G28">
        <f>Al_Bi_Ba_36!AI28</f>
        <v>9120</v>
      </c>
      <c r="H28">
        <f>Al_Bi_Ba_36!AJ28</f>
        <v>132848</v>
      </c>
      <c r="I28">
        <f>Al_Bi_Ba_36!AK28</f>
        <v>109440</v>
      </c>
      <c r="J28">
        <f t="shared" si="1"/>
        <v>251408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</row>
    <row r="29" spans="1:15" x14ac:dyDescent="0.25">
      <c r="A29">
        <f>Al_Bi_Ba_36!AH29</f>
        <v>142</v>
      </c>
      <c r="B29">
        <f>SUM(Al_Bi_Ba_36!F29:Q29)*60*A29</f>
        <v>34080</v>
      </c>
      <c r="C29">
        <f>(Al_Bi_Ba_36!R29*15+Al_Bi_Ba_36!S29*20+Al_Bi_Ba_36!T29*34+Al_Bi_Ba_36!U29*530+Al_Bi_Ba_36!V29*1492)*A29</f>
        <v>102950</v>
      </c>
      <c r="D29">
        <f>SUM(Al_Bi_Ba_36!W29:AA29)*720*A29</f>
        <v>102240</v>
      </c>
      <c r="E29">
        <f t="shared" si="0"/>
        <v>239270</v>
      </c>
      <c r="G29">
        <f>Al_Bi_Ba_36!AI29</f>
        <v>34080</v>
      </c>
      <c r="H29">
        <f>Al_Bi_Ba_36!AJ29</f>
        <v>102950</v>
      </c>
      <c r="I29">
        <f>Al_Bi_Ba_36!AK29</f>
        <v>102240</v>
      </c>
      <c r="J29">
        <f t="shared" si="1"/>
        <v>239270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</row>
    <row r="30" spans="1:15" x14ac:dyDescent="0.25">
      <c r="A30">
        <f>Al_Bi_Ba_36!AH30</f>
        <v>132</v>
      </c>
      <c r="B30">
        <f>SUM(Al_Bi_Ba_36!F30:Q30)*60*A30</f>
        <v>15840</v>
      </c>
      <c r="C30">
        <f>(Al_Bi_Ba_36!R30*15+Al_Bi_Ba_36!S30*20+Al_Bi_Ba_36!T30*34+Al_Bi_Ba_36!U30*530+Al_Bi_Ba_36!V30*1492)*A30</f>
        <v>101376</v>
      </c>
      <c r="D30">
        <f>SUM(Al_Bi_Ba_36!W30:AA30)*720*A30</f>
        <v>190080</v>
      </c>
      <c r="E30">
        <f t="shared" si="0"/>
        <v>307296</v>
      </c>
      <c r="G30">
        <f>Al_Bi_Ba_36!AI30</f>
        <v>15840</v>
      </c>
      <c r="H30">
        <f>Al_Bi_Ba_36!AJ30</f>
        <v>101376</v>
      </c>
      <c r="I30">
        <f>Al_Bi_Ba_36!AK30</f>
        <v>121440</v>
      </c>
      <c r="J30">
        <f t="shared" si="1"/>
        <v>238656</v>
      </c>
      <c r="L30">
        <f t="shared" si="2"/>
        <v>68640</v>
      </c>
      <c r="M30">
        <f t="shared" si="3"/>
        <v>0</v>
      </c>
      <c r="N30">
        <f t="shared" si="4"/>
        <v>0</v>
      </c>
      <c r="O30">
        <f t="shared" si="5"/>
        <v>68640</v>
      </c>
    </row>
    <row r="31" spans="1:15" x14ac:dyDescent="0.25">
      <c r="A31">
        <f>Al_Bi_Ba_36!AH31</f>
        <v>122</v>
      </c>
      <c r="B31">
        <f>SUM(Al_Bi_Ba_36!F31:Q31)*60*A31</f>
        <v>29280</v>
      </c>
      <c r="C31">
        <f>(Al_Bi_Ba_36!R31*15+Al_Bi_Ba_36!S31*20+Al_Bi_Ba_36!T31*34+Al_Bi_Ba_36!U31*530+Al_Bi_Ba_36!V31*1492)*A31</f>
        <v>361974</v>
      </c>
      <c r="D31">
        <f>SUM(Al_Bi_Ba_36!W31:AA31)*720*A31</f>
        <v>0</v>
      </c>
      <c r="E31">
        <f t="shared" si="0"/>
        <v>391254</v>
      </c>
      <c r="G31">
        <f>Al_Bi_Ba_36!AI31</f>
        <v>29280</v>
      </c>
      <c r="H31">
        <f>Al_Bi_Ba_36!AJ31</f>
        <v>124806</v>
      </c>
      <c r="I31">
        <f>Al_Bi_Ba_36!AK31</f>
        <v>0</v>
      </c>
      <c r="J31">
        <f t="shared" si="1"/>
        <v>154086</v>
      </c>
      <c r="L31">
        <f t="shared" si="2"/>
        <v>237168</v>
      </c>
      <c r="M31">
        <f t="shared" si="3"/>
        <v>0</v>
      </c>
      <c r="N31">
        <f t="shared" si="4"/>
        <v>237168</v>
      </c>
      <c r="O31">
        <f t="shared" si="5"/>
        <v>0</v>
      </c>
    </row>
    <row r="32" spans="1:15" x14ac:dyDescent="0.25">
      <c r="A32">
        <f>Al_Bi_Ba_36!AH32</f>
        <v>112</v>
      </c>
      <c r="B32">
        <f>SUM(Al_Bi_Ba_36!F32:Q32)*60*A32</f>
        <v>40320</v>
      </c>
      <c r="C32">
        <f>(Al_Bi_Ba_36!R32*15+Al_Bi_Ba_36!S32*20+Al_Bi_Ba_36!T32*34+Al_Bi_Ba_36!U32*530+Al_Bi_Ba_36!V32*1492)*A32</f>
        <v>113568</v>
      </c>
      <c r="D32">
        <f>SUM(Al_Bi_Ba_36!W32:AA32)*720*A32</f>
        <v>0</v>
      </c>
      <c r="E32">
        <f t="shared" si="0"/>
        <v>153888</v>
      </c>
      <c r="G32">
        <f>Al_Bi_Ba_36!AI32</f>
        <v>40320</v>
      </c>
      <c r="H32">
        <f>Al_Bi_Ba_36!AJ32</f>
        <v>113568</v>
      </c>
      <c r="I32">
        <f>Al_Bi_Ba_36!AK32</f>
        <v>0</v>
      </c>
      <c r="J32">
        <f t="shared" si="1"/>
        <v>153888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25">
      <c r="A33">
        <f>Al_Bi_Ba_36!AH33</f>
        <v>122</v>
      </c>
      <c r="B33">
        <f>SUM(Al_Bi_Ba_36!F33:Q33)*60*A33</f>
        <v>0</v>
      </c>
      <c r="C33">
        <f>(Al_Bi_Ba_36!R33*15+Al_Bi_Ba_36!S33*20+Al_Bi_Ba_36!T33*34+Al_Bi_Ba_36!U33*530+Al_Bi_Ba_36!V33*1492)*A33</f>
        <v>109678</v>
      </c>
      <c r="D33">
        <f>SUM(Al_Bi_Ba_36!W33:AA33)*720*A33</f>
        <v>0</v>
      </c>
      <c r="E33">
        <f t="shared" si="0"/>
        <v>109678</v>
      </c>
      <c r="G33">
        <f>Al_Bi_Ba_36!AI33</f>
        <v>0</v>
      </c>
      <c r="H33">
        <f>Al_Bi_Ba_36!AJ33</f>
        <v>109678</v>
      </c>
      <c r="I33">
        <f>Al_Bi_Ba_36!AK33</f>
        <v>0</v>
      </c>
      <c r="J33">
        <f t="shared" si="1"/>
        <v>109678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</row>
    <row r="34" spans="1:15" x14ac:dyDescent="0.25">
      <c r="A34">
        <f>Al_Bi_Ba_36!AH34</f>
        <v>132</v>
      </c>
      <c r="B34">
        <f>SUM(Al_Bi_Ba_36!F34:Q34)*60*A34</f>
        <v>47520</v>
      </c>
      <c r="C34">
        <f>(Al_Bi_Ba_36!R34*15+Al_Bi_Ba_36!S34*20+Al_Bi_Ba_36!T34*34+Al_Bi_Ba_36!U34*530+Al_Bi_Ba_36!V34*1492)*A34</f>
        <v>117480</v>
      </c>
      <c r="D34">
        <f>SUM(Al_Bi_Ba_36!W34:AA34)*720*A34</f>
        <v>0</v>
      </c>
      <c r="E34">
        <f t="shared" si="0"/>
        <v>165000</v>
      </c>
      <c r="G34">
        <f>Al_Bi_Ba_36!AI34</f>
        <v>47520</v>
      </c>
      <c r="H34">
        <f>Al_Bi_Ba_36!AJ34</f>
        <v>117480</v>
      </c>
      <c r="I34">
        <f>Al_Bi_Ba_36!AK34</f>
        <v>0</v>
      </c>
      <c r="J34">
        <f t="shared" si="1"/>
        <v>165000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x14ac:dyDescent="0.25">
      <c r="A35">
        <f>Al_Bi_Ba_36!AH35</f>
        <v>142</v>
      </c>
      <c r="B35">
        <f>SUM(Al_Bi_Ba_36!F35:Q35)*60*A35</f>
        <v>8520</v>
      </c>
      <c r="C35">
        <f>(Al_Bi_Ba_36!R35*15+Al_Bi_Ba_36!S35*20+Al_Bi_Ba_36!T35*34+Al_Bi_Ba_36!U35*530+Al_Bi_Ba_36!V35*1492)*A35</f>
        <v>142568</v>
      </c>
      <c r="D35">
        <f>SUM(Al_Bi_Ba_36!W35:AA35)*720*A35</f>
        <v>102240</v>
      </c>
      <c r="E35">
        <f t="shared" si="0"/>
        <v>253328</v>
      </c>
      <c r="G35">
        <f>Al_Bi_Ba_36!AI35</f>
        <v>8520</v>
      </c>
      <c r="H35">
        <f>Al_Bi_Ba_36!AJ35</f>
        <v>142568</v>
      </c>
      <c r="I35">
        <f>Al_Bi_Ba_36!AK35</f>
        <v>27690</v>
      </c>
      <c r="J35">
        <f t="shared" si="1"/>
        <v>178778</v>
      </c>
      <c r="L35">
        <f t="shared" si="2"/>
        <v>74550</v>
      </c>
      <c r="M35">
        <f t="shared" si="3"/>
        <v>0</v>
      </c>
      <c r="N35">
        <f t="shared" si="4"/>
        <v>0</v>
      </c>
      <c r="O35">
        <f t="shared" si="5"/>
        <v>74550</v>
      </c>
    </row>
    <row r="36" spans="1:15" x14ac:dyDescent="0.25">
      <c r="A36">
        <f>Al_Bi_Ba_36!AH36</f>
        <v>152</v>
      </c>
      <c r="B36">
        <f>SUM(Al_Bi_Ba_36!F36:Q36)*60*A36</f>
        <v>0</v>
      </c>
      <c r="C36">
        <f>(Al_Bi_Ba_36!R36*15+Al_Bi_Ba_36!S36*20+Al_Bi_Ba_36!T36*34+Al_Bi_Ba_36!U36*530+Al_Bi_Ba_36!V36*1492)*A36</f>
        <v>189848</v>
      </c>
      <c r="D36">
        <f>SUM(Al_Bi_Ba_36!W36:AA36)*720*A36</f>
        <v>328320</v>
      </c>
      <c r="E36">
        <f t="shared" si="0"/>
        <v>518168</v>
      </c>
      <c r="G36">
        <f>Al_Bi_Ba_36!AI36</f>
        <v>0</v>
      </c>
      <c r="H36">
        <f>Al_Bi_Ba_36!AJ36</f>
        <v>189848</v>
      </c>
      <c r="I36">
        <f>Al_Bi_Ba_36!AK36</f>
        <v>134368</v>
      </c>
      <c r="J36">
        <f t="shared" si="1"/>
        <v>324216</v>
      </c>
      <c r="L36">
        <f t="shared" si="2"/>
        <v>193952</v>
      </c>
      <c r="M36">
        <f t="shared" si="3"/>
        <v>0</v>
      </c>
      <c r="N36">
        <f t="shared" si="4"/>
        <v>0</v>
      </c>
      <c r="O36">
        <f t="shared" si="5"/>
        <v>193952</v>
      </c>
    </row>
    <row r="37" spans="1:15" x14ac:dyDescent="0.25">
      <c r="A37">
        <f>Al_Bi_Ba_36!AH37</f>
        <v>162</v>
      </c>
      <c r="B37">
        <f>SUM(Al_Bi_Ba_36!F37:Q37)*60*A37</f>
        <v>0</v>
      </c>
      <c r="C37">
        <f>(Al_Bi_Ba_36!R37*15+Al_Bi_Ba_36!S37*20+Al_Bi_Ba_36!T37*34+Al_Bi_Ba_36!U37*530+Al_Bi_Ba_36!V37*1492)*A37</f>
        <v>200556</v>
      </c>
      <c r="D37">
        <f>SUM(Al_Bi_Ba_36!W37:AA37)*720*A37</f>
        <v>466560</v>
      </c>
      <c r="E37">
        <f t="shared" si="0"/>
        <v>667116</v>
      </c>
      <c r="G37">
        <f>Al_Bi_Ba_36!AI37</f>
        <v>0</v>
      </c>
      <c r="H37">
        <f>Al_Bi_Ba_36!AJ37</f>
        <v>198612</v>
      </c>
      <c r="I37">
        <f>Al_Bi_Ba_36!AK37</f>
        <v>351702</v>
      </c>
      <c r="J37">
        <f t="shared" si="1"/>
        <v>550314</v>
      </c>
      <c r="L37">
        <f t="shared" si="2"/>
        <v>116802</v>
      </c>
      <c r="M37">
        <f t="shared" si="3"/>
        <v>0</v>
      </c>
      <c r="N37">
        <f t="shared" si="4"/>
        <v>1944</v>
      </c>
      <c r="O37">
        <f t="shared" si="5"/>
        <v>114858</v>
      </c>
    </row>
    <row r="38" spans="1:15" x14ac:dyDescent="0.25">
      <c r="A38">
        <f>Al_Bi_Ba_36!AH38</f>
        <v>172</v>
      </c>
      <c r="B38">
        <f>SUM(Al_Bi_Ba_36!F38:Q38)*60*A38</f>
        <v>0</v>
      </c>
      <c r="C38">
        <f>(Al_Bi_Ba_36!R38*15+Al_Bi_Ba_36!S38*20+Al_Bi_Ba_36!T38*34+Al_Bi_Ba_36!U38*530+Al_Bi_Ba_36!V38*1492)*A38</f>
        <v>26660</v>
      </c>
      <c r="D38">
        <f>SUM(Al_Bi_Ba_36!W38:AA38)*720*A38</f>
        <v>0</v>
      </c>
      <c r="E38">
        <f t="shared" si="0"/>
        <v>26660</v>
      </c>
      <c r="G38">
        <f>Al_Bi_Ba_36!AI38</f>
        <v>0</v>
      </c>
      <c r="H38">
        <f>Al_Bi_Ba_36!AJ38</f>
        <v>26660</v>
      </c>
      <c r="I38">
        <f>Al_Bi_Ba_36!AK38</f>
        <v>0</v>
      </c>
      <c r="J38">
        <f t="shared" si="1"/>
        <v>26660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</row>
    <row r="39" spans="1:15" x14ac:dyDescent="0.25">
      <c r="A39">
        <f>Al_Bi_Ba_36!AH39</f>
        <v>162</v>
      </c>
      <c r="B39">
        <f>SUM(Al_Bi_Ba_36!F39:Q39)*60*A39</f>
        <v>0</v>
      </c>
      <c r="C39">
        <f>(Al_Bi_Ba_36!R39*15+Al_Bi_Ba_36!S39*20+Al_Bi_Ba_36!T39*34+Al_Bi_Ba_36!U39*530+Al_Bi_Ba_36!V39*1492)*A39</f>
        <v>32400</v>
      </c>
      <c r="D39">
        <f>SUM(Al_Bi_Ba_36!W39:AA39)*720*A39</f>
        <v>0</v>
      </c>
      <c r="E39">
        <f t="shared" si="0"/>
        <v>32400</v>
      </c>
      <c r="G39">
        <f>Al_Bi_Ba_36!AI39</f>
        <v>0</v>
      </c>
      <c r="H39">
        <f>Al_Bi_Ba_36!AJ39</f>
        <v>32400</v>
      </c>
      <c r="I39">
        <f>Al_Bi_Ba_36!AK39</f>
        <v>0</v>
      </c>
      <c r="J39">
        <f t="shared" si="1"/>
        <v>32400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25">
      <c r="A40">
        <f>Al_Bi_Ba_36!AH40</f>
        <v>152</v>
      </c>
      <c r="B40">
        <f>SUM(Al_Bi_Ba_36!F40:Q40)*60*A40</f>
        <v>0</v>
      </c>
      <c r="C40">
        <f>(Al_Bi_Ba_36!R40*15+Al_Bi_Ba_36!S40*20+Al_Bi_Ba_36!T40*34+Al_Bi_Ba_36!U40*530+Al_Bi_Ba_36!V40*1492)*A40</f>
        <v>15200</v>
      </c>
      <c r="D40">
        <f>SUM(Al_Bi_Ba_36!W40:AA40)*720*A40</f>
        <v>0</v>
      </c>
      <c r="E40">
        <f t="shared" si="0"/>
        <v>15200</v>
      </c>
      <c r="G40">
        <f>Al_Bi_Ba_36!AI40</f>
        <v>0</v>
      </c>
      <c r="H40">
        <f>Al_Bi_Ba_36!AJ40</f>
        <v>15200</v>
      </c>
      <c r="I40">
        <f>Al_Bi_Ba_36!AK40</f>
        <v>0</v>
      </c>
      <c r="J40">
        <f t="shared" si="1"/>
        <v>15200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</row>
    <row r="41" spans="1:15" x14ac:dyDescent="0.25">
      <c r="A41">
        <f>Al_Bi_Ba_36!AH41</f>
        <v>142</v>
      </c>
      <c r="B41">
        <f>SUM(Al_Bi_Ba_36!F41:Q41)*60*A41</f>
        <v>0</v>
      </c>
      <c r="C41">
        <f>(Al_Bi_Ba_36!R41*15+Al_Bi_Ba_36!S41*20+Al_Bi_Ba_36!T41*34+Al_Bi_Ba_36!U41*530+Al_Bi_Ba_36!V41*1492)*A41</f>
        <v>28400</v>
      </c>
      <c r="D41">
        <f>SUM(Al_Bi_Ba_36!W41:AA41)*720*A41</f>
        <v>102240</v>
      </c>
      <c r="E41">
        <f t="shared" si="0"/>
        <v>130640</v>
      </c>
      <c r="G41">
        <f>Al_Bi_Ba_36!AI41</f>
        <v>0</v>
      </c>
      <c r="H41">
        <f>Al_Bi_Ba_36!AJ41</f>
        <v>28400</v>
      </c>
      <c r="I41">
        <f>Al_Bi_Ba_36!AK41</f>
        <v>4118</v>
      </c>
      <c r="J41">
        <f t="shared" si="1"/>
        <v>32518</v>
      </c>
      <c r="L41">
        <f t="shared" si="2"/>
        <v>98122</v>
      </c>
      <c r="M41">
        <f t="shared" si="3"/>
        <v>0</v>
      </c>
      <c r="N41">
        <f t="shared" si="4"/>
        <v>0</v>
      </c>
      <c r="O41">
        <f t="shared" si="5"/>
        <v>98122</v>
      </c>
    </row>
    <row r="42" spans="1:15" x14ac:dyDescent="0.25">
      <c r="A42">
        <f>Al_Bi_Ba_36!AH42</f>
        <v>132</v>
      </c>
      <c r="B42">
        <f>SUM(Al_Bi_Ba_36!F42:Q42)*60*A42</f>
        <v>0</v>
      </c>
      <c r="C42">
        <f>(Al_Bi_Ba_36!R42*15+Al_Bi_Ba_36!S42*20+Al_Bi_Ba_36!T42*34+Al_Bi_Ba_36!U42*530+Al_Bi_Ba_36!V42*1492)*A42</f>
        <v>17160</v>
      </c>
      <c r="D42">
        <f>SUM(Al_Bi_Ba_36!W42:AA42)*720*A42</f>
        <v>95040</v>
      </c>
      <c r="E42">
        <f t="shared" si="0"/>
        <v>112200</v>
      </c>
      <c r="G42">
        <f>Al_Bi_Ba_36!AI42</f>
        <v>0</v>
      </c>
      <c r="H42">
        <f>Al_Bi_Ba_36!AJ42</f>
        <v>17160</v>
      </c>
      <c r="I42">
        <f>Al_Bi_Ba_36!AK42</f>
        <v>95040</v>
      </c>
      <c r="J42">
        <f t="shared" si="1"/>
        <v>112200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</row>
    <row r="43" spans="1:15" x14ac:dyDescent="0.25">
      <c r="A43">
        <f>Al_Bi_Ba_36!AH43</f>
        <v>122</v>
      </c>
      <c r="B43">
        <f>SUM(Al_Bi_Ba_36!F43:Q43)*60*A43</f>
        <v>0</v>
      </c>
      <c r="C43">
        <f>(Al_Bi_Ba_36!R43*15+Al_Bi_Ba_36!S43*20+Al_Bi_Ba_36!T43*34+Al_Bi_Ba_36!U43*530+Al_Bi_Ba_36!V43*1492)*A43</f>
        <v>74420</v>
      </c>
      <c r="D43">
        <f>SUM(Al_Bi_Ba_36!W43:AA43)*720*A43</f>
        <v>0</v>
      </c>
      <c r="E43">
        <f t="shared" si="0"/>
        <v>74420</v>
      </c>
      <c r="G43">
        <f>Al_Bi_Ba_36!AI43</f>
        <v>0</v>
      </c>
      <c r="H43">
        <f>Al_Bi_Ba_36!AJ43</f>
        <v>12932</v>
      </c>
      <c r="I43">
        <f>Al_Bi_Ba_36!AK43</f>
        <v>0</v>
      </c>
      <c r="J43">
        <f t="shared" si="1"/>
        <v>12932</v>
      </c>
      <c r="L43">
        <f t="shared" si="2"/>
        <v>61488</v>
      </c>
      <c r="M43">
        <f t="shared" si="3"/>
        <v>0</v>
      </c>
      <c r="N43">
        <f t="shared" si="4"/>
        <v>61488</v>
      </c>
      <c r="O43">
        <f t="shared" si="5"/>
        <v>0</v>
      </c>
    </row>
    <row r="44" spans="1:15" x14ac:dyDescent="0.25">
      <c r="A44">
        <f>Al_Bi_Ba_36!AH44</f>
        <v>112</v>
      </c>
      <c r="B44">
        <f>SUM(Al_Bi_Ba_36!F44:Q44)*60*A44</f>
        <v>0</v>
      </c>
      <c r="C44">
        <f>(Al_Bi_Ba_36!R44*15+Al_Bi_Ba_36!S44*20+Al_Bi_Ba_36!T44*34+Al_Bi_Ba_36!U44*530+Al_Bi_Ba_36!V44*1492)*A44</f>
        <v>39200</v>
      </c>
      <c r="D44">
        <f>SUM(Al_Bi_Ba_36!W44:AA44)*720*A44</f>
        <v>0</v>
      </c>
      <c r="E44">
        <f t="shared" si="0"/>
        <v>39200</v>
      </c>
      <c r="G44">
        <f>Al_Bi_Ba_36!AI44</f>
        <v>0</v>
      </c>
      <c r="H44">
        <f>Al_Bi_Ba_36!AJ44</f>
        <v>39200</v>
      </c>
      <c r="I44">
        <f>Al_Bi_Ba_36!AK44</f>
        <v>0</v>
      </c>
      <c r="J44">
        <f t="shared" si="1"/>
        <v>39200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x14ac:dyDescent="0.25">
      <c r="A45">
        <f>Al_Bi_Ba_36!AH45</f>
        <v>122</v>
      </c>
      <c r="B45">
        <f>SUM(Al_Bi_Ba_36!F45:Q45)*60*A45</f>
        <v>0</v>
      </c>
      <c r="C45">
        <f>(Al_Bi_Ba_36!R45*15+Al_Bi_Ba_36!S45*20+Al_Bi_Ba_36!T45*34+Al_Bi_Ba_36!U45*530+Al_Bi_Ba_36!V45*1492)*A45</f>
        <v>49288</v>
      </c>
      <c r="D45">
        <f>SUM(Al_Bi_Ba_36!W45:AA45)*720*A45</f>
        <v>0</v>
      </c>
      <c r="E45">
        <f t="shared" si="0"/>
        <v>49288</v>
      </c>
      <c r="G45">
        <f>Al_Bi_Ba_36!AI45</f>
        <v>0</v>
      </c>
      <c r="H45">
        <f>Al_Bi_Ba_36!AJ45</f>
        <v>49288</v>
      </c>
      <c r="I45">
        <f>Al_Bi_Ba_36!AK45</f>
        <v>0</v>
      </c>
      <c r="J45">
        <f t="shared" si="1"/>
        <v>49288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</row>
    <row r="46" spans="1:15" x14ac:dyDescent="0.25">
      <c r="A46">
        <f>Al_Bi_Ba_36!AH46</f>
        <v>132</v>
      </c>
      <c r="B46">
        <f>SUM(Al_Bi_Ba_36!F46:Q46)*60*A46</f>
        <v>0</v>
      </c>
      <c r="C46">
        <f>(Al_Bi_Ba_36!R46*15+Al_Bi_Ba_36!S46*20+Al_Bi_Ba_36!T46*34+Al_Bi_Ba_36!U46*530+Al_Bi_Ba_36!V46*1492)*A46</f>
        <v>40128</v>
      </c>
      <c r="D46">
        <f>SUM(Al_Bi_Ba_36!W46:AA46)*720*A46</f>
        <v>0</v>
      </c>
      <c r="E46">
        <f t="shared" si="0"/>
        <v>40128</v>
      </c>
      <c r="G46">
        <f>Al_Bi_Ba_36!AI46</f>
        <v>0</v>
      </c>
      <c r="H46">
        <f>Al_Bi_Ba_36!AJ46</f>
        <v>40128</v>
      </c>
      <c r="I46">
        <f>Al_Bi_Ba_36!AK46</f>
        <v>0</v>
      </c>
      <c r="J46">
        <f t="shared" si="1"/>
        <v>40128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25">
      <c r="A47">
        <f>Al_Bi_Ba_36!AH47</f>
        <v>142</v>
      </c>
      <c r="B47">
        <f>SUM(Al_Bi_Ba_36!F47:Q47)*60*A47</f>
        <v>25560</v>
      </c>
      <c r="C47">
        <f>(Al_Bi_Ba_36!R47*15+Al_Bi_Ba_36!S47*20+Al_Bi_Ba_36!T47*34+Al_Bi_Ba_36!U47*530+Al_Bi_Ba_36!V47*1492)*A47</f>
        <v>40328</v>
      </c>
      <c r="D47">
        <f>SUM(Al_Bi_Ba_36!W47:AA47)*720*A47</f>
        <v>102240</v>
      </c>
      <c r="E47">
        <f t="shared" si="0"/>
        <v>168128</v>
      </c>
      <c r="G47">
        <f>Al_Bi_Ba_36!AI47</f>
        <v>25560</v>
      </c>
      <c r="H47">
        <f>Al_Bi_Ba_36!AJ47</f>
        <v>40328</v>
      </c>
      <c r="I47">
        <f>Al_Bi_Ba_36!AK47</f>
        <v>98548</v>
      </c>
      <c r="J47">
        <f t="shared" si="1"/>
        <v>164436</v>
      </c>
      <c r="L47">
        <f t="shared" si="2"/>
        <v>3692</v>
      </c>
      <c r="M47">
        <f t="shared" si="3"/>
        <v>0</v>
      </c>
      <c r="N47">
        <f t="shared" si="4"/>
        <v>0</v>
      </c>
      <c r="O47">
        <f t="shared" si="5"/>
        <v>3692</v>
      </c>
    </row>
    <row r="48" spans="1:15" x14ac:dyDescent="0.25">
      <c r="A48">
        <f>Al_Bi_Ba_36!AH48</f>
        <v>152</v>
      </c>
      <c r="B48">
        <f>SUM(Al_Bi_Ba_36!F48:Q48)*60*A48</f>
        <v>0</v>
      </c>
      <c r="C48">
        <f>(Al_Bi_Ba_36!R48*15+Al_Bi_Ba_36!S48*20+Al_Bi_Ba_36!T48*34+Al_Bi_Ba_36!U48*530+Al_Bi_Ba_36!V48*1492)*A48</f>
        <v>53960</v>
      </c>
      <c r="D48">
        <f>SUM(Al_Bi_Ba_36!W48:AA48)*720*A48</f>
        <v>109440</v>
      </c>
      <c r="E48">
        <f t="shared" si="0"/>
        <v>163400</v>
      </c>
      <c r="G48">
        <f>Al_Bi_Ba_36!AI48</f>
        <v>0</v>
      </c>
      <c r="H48">
        <f>Al_Bi_Ba_36!AJ48</f>
        <v>53960</v>
      </c>
      <c r="I48">
        <f>Al_Bi_Ba_36!AK48</f>
        <v>109440</v>
      </c>
      <c r="J48">
        <f t="shared" si="1"/>
        <v>163400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25">
      <c r="A49">
        <f>Al_Bi_Ba_36!AH49</f>
        <v>162</v>
      </c>
      <c r="B49">
        <f>SUM(Al_Bi_Ba_36!F49:Q49)*60*A49</f>
        <v>0</v>
      </c>
      <c r="C49">
        <f>(Al_Bi_Ba_36!R49*15+Al_Bi_Ba_36!S49*20+Al_Bi_Ba_36!T49*34+Al_Bi_Ba_36!U49*530+Al_Bi_Ba_36!V49*1492)*A49</f>
        <v>376974</v>
      </c>
      <c r="D49">
        <f>SUM(Al_Bi_Ba_36!W49:AA49)*720*A49</f>
        <v>0</v>
      </c>
      <c r="E49">
        <f t="shared" si="0"/>
        <v>376974</v>
      </c>
      <c r="G49">
        <f>Al_Bi_Ba_36!AI49</f>
        <v>0</v>
      </c>
      <c r="H49">
        <f>Al_Bi_Ba_36!AJ49</f>
        <v>143694</v>
      </c>
      <c r="I49">
        <f>Al_Bi_Ba_36!AK49</f>
        <v>0</v>
      </c>
      <c r="J49">
        <f t="shared" si="1"/>
        <v>143694</v>
      </c>
      <c r="L49">
        <f t="shared" si="2"/>
        <v>233280</v>
      </c>
      <c r="M49">
        <f t="shared" si="3"/>
        <v>0</v>
      </c>
      <c r="N49">
        <f t="shared" si="4"/>
        <v>233280</v>
      </c>
      <c r="O49">
        <f t="shared" si="5"/>
        <v>0</v>
      </c>
    </row>
    <row r="50" spans="1:15" x14ac:dyDescent="0.25">
      <c r="A50">
        <f>Al_Bi_Ba_36!AH50</f>
        <v>172</v>
      </c>
      <c r="B50">
        <f>SUM(Al_Bi_Ba_36!F50:Q50)*60*A50</f>
        <v>0</v>
      </c>
      <c r="C50">
        <f>(Al_Bi_Ba_36!R50*15+Al_Bi_Ba_36!S50*20+Al_Bi_Ba_36!T50*34+Al_Bi_Ba_36!U50*530+Al_Bi_Ba_36!V50*1492)*A50</f>
        <v>73960</v>
      </c>
      <c r="D50">
        <f>SUM(Al_Bi_Ba_36!W50:AA50)*720*A50</f>
        <v>123840</v>
      </c>
      <c r="E50">
        <f t="shared" si="0"/>
        <v>197800</v>
      </c>
      <c r="G50">
        <f>Al_Bi_Ba_36!AI50</f>
        <v>0</v>
      </c>
      <c r="H50">
        <f>Al_Bi_Ba_36!AJ50</f>
        <v>73960</v>
      </c>
      <c r="I50">
        <f>Al_Bi_Ba_36!AK50</f>
        <v>35432</v>
      </c>
      <c r="J50">
        <f t="shared" si="1"/>
        <v>109392</v>
      </c>
      <c r="L50">
        <f t="shared" si="2"/>
        <v>88408</v>
      </c>
      <c r="M50">
        <f t="shared" si="3"/>
        <v>0</v>
      </c>
      <c r="N50">
        <f t="shared" si="4"/>
        <v>0</v>
      </c>
      <c r="O50">
        <f t="shared" si="5"/>
        <v>88408</v>
      </c>
    </row>
    <row r="51" spans="1:15" x14ac:dyDescent="0.25">
      <c r="A51">
        <f>Al_Bi_Ba_36!AH51</f>
        <v>162</v>
      </c>
      <c r="B51">
        <f>SUM(Al_Bi_Ba_36!F51:Q51)*60*A51</f>
        <v>19440</v>
      </c>
      <c r="C51">
        <f>(Al_Bi_Ba_36!R51*15+Al_Bi_Ba_36!S51*20+Al_Bi_Ba_36!T51*34+Al_Bi_Ba_36!U51*530+Al_Bi_Ba_36!V51*1492)*A51</f>
        <v>74358</v>
      </c>
      <c r="D51">
        <f>SUM(Al_Bi_Ba_36!W51:AA51)*720*A51</f>
        <v>116640</v>
      </c>
      <c r="E51">
        <f t="shared" si="0"/>
        <v>210438</v>
      </c>
      <c r="G51">
        <f>Al_Bi_Ba_36!AI51</f>
        <v>19440</v>
      </c>
      <c r="H51">
        <f>Al_Bi_Ba_36!AJ51</f>
        <v>74358</v>
      </c>
      <c r="I51">
        <f>Al_Bi_Ba_36!AK51</f>
        <v>116640</v>
      </c>
      <c r="J51">
        <f t="shared" si="1"/>
        <v>210438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</row>
    <row r="52" spans="1:15" x14ac:dyDescent="0.25">
      <c r="A52">
        <f>Al_Bi_Ba_36!AH52</f>
        <v>152</v>
      </c>
      <c r="B52">
        <f>SUM(Al_Bi_Ba_36!F52:Q52)*60*A52</f>
        <v>27360</v>
      </c>
      <c r="C52">
        <f>(Al_Bi_Ba_36!R52*15+Al_Bi_Ba_36!S52*20+Al_Bi_Ba_36!T52*34+Al_Bi_Ba_36!U52*530+Al_Bi_Ba_36!V52*1492)*A52</f>
        <v>65208</v>
      </c>
      <c r="D52">
        <f>SUM(Al_Bi_Ba_36!W52:AA52)*720*A52</f>
        <v>109440</v>
      </c>
      <c r="E52">
        <f t="shared" si="0"/>
        <v>202008</v>
      </c>
      <c r="G52">
        <f>Al_Bi_Ba_36!AI52</f>
        <v>27360</v>
      </c>
      <c r="H52">
        <f>Al_Bi_Ba_36!AJ52</f>
        <v>65208</v>
      </c>
      <c r="I52">
        <f>Al_Bi_Ba_36!AK52</f>
        <v>109440</v>
      </c>
      <c r="J52">
        <f t="shared" si="1"/>
        <v>202008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</row>
    <row r="53" spans="1:15" x14ac:dyDescent="0.25">
      <c r="A53">
        <f>Al_Bi_Ba_36!AH53</f>
        <v>142</v>
      </c>
      <c r="B53">
        <f>SUM(Al_Bi_Ba_36!F53:Q53)*60*A53</f>
        <v>25560</v>
      </c>
      <c r="C53">
        <f>(Al_Bi_Ba_36!R53*15+Al_Bi_Ba_36!S53*20+Al_Bi_Ba_36!T53*34+Al_Bi_Ba_36!U53*530+Al_Bi_Ba_36!V53*1492)*A53</f>
        <v>72988</v>
      </c>
      <c r="D53">
        <f>SUM(Al_Bi_Ba_36!W53:AA53)*720*A53</f>
        <v>204480</v>
      </c>
      <c r="E53">
        <f t="shared" si="0"/>
        <v>303028</v>
      </c>
      <c r="G53">
        <f>Al_Bi_Ba_36!AI53</f>
        <v>25560</v>
      </c>
      <c r="H53">
        <f>Al_Bi_Ba_36!AJ53</f>
        <v>72988</v>
      </c>
      <c r="I53">
        <f>Al_Bi_Ba_36!AK53</f>
        <v>142284</v>
      </c>
      <c r="J53">
        <f t="shared" si="1"/>
        <v>240832</v>
      </c>
      <c r="L53">
        <f t="shared" si="2"/>
        <v>62196</v>
      </c>
      <c r="M53">
        <f t="shared" si="3"/>
        <v>0</v>
      </c>
      <c r="N53">
        <f t="shared" si="4"/>
        <v>0</v>
      </c>
      <c r="O53">
        <f t="shared" si="5"/>
        <v>62196</v>
      </c>
    </row>
    <row r="54" spans="1:15" x14ac:dyDescent="0.25">
      <c r="A54">
        <f>Al_Bi_Ba_36!AH54</f>
        <v>132</v>
      </c>
      <c r="B54">
        <f>SUM(Al_Bi_Ba_36!F54:Q54)*60*A54</f>
        <v>0</v>
      </c>
      <c r="C54">
        <f>(Al_Bi_Ba_36!R54*15+Al_Bi_Ba_36!S54*20+Al_Bi_Ba_36!T54*34+Al_Bi_Ba_36!U54*530+Al_Bi_Ba_36!V54*1492)*A54</f>
        <v>65208</v>
      </c>
      <c r="D54">
        <f>SUM(Al_Bi_Ba_36!W54:AA54)*720*A54</f>
        <v>285120</v>
      </c>
      <c r="E54">
        <f t="shared" si="0"/>
        <v>350328</v>
      </c>
      <c r="G54">
        <f>Al_Bi_Ba_36!AI54</f>
        <v>0</v>
      </c>
      <c r="H54">
        <f>Al_Bi_Ba_36!AJ54</f>
        <v>65208</v>
      </c>
      <c r="I54">
        <f>Al_Bi_Ba_36!AK54</f>
        <v>191664</v>
      </c>
      <c r="J54">
        <f t="shared" si="1"/>
        <v>256872</v>
      </c>
      <c r="L54">
        <f t="shared" si="2"/>
        <v>93456</v>
      </c>
      <c r="M54">
        <f t="shared" si="3"/>
        <v>0</v>
      </c>
      <c r="N54">
        <f t="shared" si="4"/>
        <v>0</v>
      </c>
      <c r="O54">
        <f t="shared" si="5"/>
        <v>93456</v>
      </c>
    </row>
    <row r="55" spans="1:15" x14ac:dyDescent="0.25">
      <c r="A55">
        <f>Al_Bi_Ba_36!AH55</f>
        <v>122</v>
      </c>
      <c r="B55">
        <f>SUM(Al_Bi_Ba_36!F55:Q55)*60*A55</f>
        <v>0</v>
      </c>
      <c r="C55">
        <f>(Al_Bi_Ba_36!R55*15+Al_Bi_Ba_36!S55*20+Al_Bi_Ba_36!T55*34+Al_Bi_Ba_36!U55*530+Al_Bi_Ba_36!V55*1492)*A55</f>
        <v>252662</v>
      </c>
      <c r="D55">
        <f>SUM(Al_Bi_Ba_36!W55:AA55)*720*A55</f>
        <v>175680</v>
      </c>
      <c r="E55">
        <f t="shared" si="0"/>
        <v>428342</v>
      </c>
      <c r="G55">
        <f>Al_Bi_Ba_36!AI55</f>
        <v>0</v>
      </c>
      <c r="H55">
        <f>Al_Bi_Ba_36!AJ55</f>
        <v>76982</v>
      </c>
      <c r="I55">
        <f>Al_Bi_Ba_36!AK55</f>
        <v>175680</v>
      </c>
      <c r="J55">
        <f t="shared" si="1"/>
        <v>252662</v>
      </c>
      <c r="L55">
        <f t="shared" si="2"/>
        <v>175680</v>
      </c>
      <c r="M55">
        <f t="shared" si="3"/>
        <v>0</v>
      </c>
      <c r="N55">
        <f t="shared" si="4"/>
        <v>175680</v>
      </c>
      <c r="O55">
        <f t="shared" si="5"/>
        <v>0</v>
      </c>
    </row>
    <row r="56" spans="1:15" x14ac:dyDescent="0.25">
      <c r="A56">
        <f>Al_Bi_Ba_36!AH56</f>
        <v>112</v>
      </c>
      <c r="B56">
        <f>SUM(Al_Bi_Ba_36!F56:Q56)*60*A56</f>
        <v>0</v>
      </c>
      <c r="C56">
        <f>(Al_Bi_Ba_36!R56*15+Al_Bi_Ba_36!S56*20+Al_Bi_Ba_36!T56*34+Al_Bi_Ba_36!U56*530+Al_Bi_Ba_36!V56*1492)*A56</f>
        <v>59808</v>
      </c>
      <c r="D56">
        <f>SUM(Al_Bi_Ba_36!W56:AA56)*720*A56</f>
        <v>161280</v>
      </c>
      <c r="E56">
        <f t="shared" si="0"/>
        <v>221088</v>
      </c>
      <c r="G56">
        <f>Al_Bi_Ba_36!AI56</f>
        <v>0</v>
      </c>
      <c r="H56">
        <f>Al_Bi_Ba_36!AJ56</f>
        <v>59808</v>
      </c>
      <c r="I56">
        <f>Al_Bi_Ba_36!AK56</f>
        <v>161280</v>
      </c>
      <c r="J56">
        <f t="shared" si="1"/>
        <v>221088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</row>
    <row r="57" spans="1:15" x14ac:dyDescent="0.25">
      <c r="A57">
        <f>Al_Bi_Ba_36!AH57</f>
        <v>122</v>
      </c>
      <c r="B57">
        <f>SUM(Al_Bi_Ba_36!F57:Q57)*60*A57</f>
        <v>0</v>
      </c>
      <c r="C57">
        <f>(Al_Bi_Ba_36!R57*15+Al_Bi_Ba_36!S57*20+Al_Bi_Ba_36!T57*34+Al_Bi_Ba_36!U57*530+Al_Bi_Ba_36!V57*1492)*A57</f>
        <v>71370</v>
      </c>
      <c r="D57">
        <f>SUM(Al_Bi_Ba_36!W57:AA57)*720*A57</f>
        <v>263520</v>
      </c>
      <c r="E57">
        <f t="shared" si="0"/>
        <v>334890</v>
      </c>
      <c r="G57">
        <f>Al_Bi_Ba_36!AI57</f>
        <v>0</v>
      </c>
      <c r="H57">
        <f>Al_Bi_Ba_36!AJ57</f>
        <v>71370</v>
      </c>
      <c r="I57">
        <f>Al_Bi_Ba_36!AK57</f>
        <v>235216</v>
      </c>
      <c r="J57">
        <f t="shared" si="1"/>
        <v>306586</v>
      </c>
      <c r="L57">
        <f t="shared" si="2"/>
        <v>28304</v>
      </c>
      <c r="M57">
        <f t="shared" si="3"/>
        <v>0</v>
      </c>
      <c r="N57">
        <f t="shared" si="4"/>
        <v>0</v>
      </c>
      <c r="O57">
        <f t="shared" si="5"/>
        <v>28304</v>
      </c>
    </row>
    <row r="58" spans="1:15" x14ac:dyDescent="0.25">
      <c r="A58">
        <f>Al_Bi_Ba_36!AH58</f>
        <v>132</v>
      </c>
      <c r="B58">
        <f>SUM(Al_Bi_Ba_36!F58:Q58)*60*A58</f>
        <v>0</v>
      </c>
      <c r="C58">
        <f>(Al_Bi_Ba_36!R58*15+Al_Bi_Ba_36!S58*20+Al_Bi_Ba_36!T58*34+Al_Bi_Ba_36!U58*530+Al_Bi_Ba_36!V58*1492)*A58</f>
        <v>82500</v>
      </c>
      <c r="D58">
        <f>SUM(Al_Bi_Ba_36!W58:AA58)*720*A58</f>
        <v>380160</v>
      </c>
      <c r="E58">
        <f t="shared" si="0"/>
        <v>462660</v>
      </c>
      <c r="G58">
        <f>Al_Bi_Ba_36!AI58</f>
        <v>0</v>
      </c>
      <c r="H58">
        <f>Al_Bi_Ba_36!AJ58</f>
        <v>82500</v>
      </c>
      <c r="I58">
        <f>Al_Bi_Ba_36!AK58</f>
        <v>322476</v>
      </c>
      <c r="J58">
        <f t="shared" si="1"/>
        <v>404976</v>
      </c>
      <c r="L58">
        <f t="shared" si="2"/>
        <v>57684</v>
      </c>
      <c r="M58">
        <f t="shared" si="3"/>
        <v>0</v>
      </c>
      <c r="N58">
        <f t="shared" si="4"/>
        <v>0</v>
      </c>
      <c r="O58">
        <f t="shared" si="5"/>
        <v>57684</v>
      </c>
    </row>
    <row r="59" spans="1:15" x14ac:dyDescent="0.25">
      <c r="A59">
        <f>Al_Bi_Ba_36!AH59</f>
        <v>142</v>
      </c>
      <c r="B59">
        <f>SUM(Al_Bi_Ba_36!F59:Q59)*60*A59</f>
        <v>93720</v>
      </c>
      <c r="C59">
        <f>(Al_Bi_Ba_36!R59*15+Al_Bi_Ba_36!S59*20+Al_Bi_Ba_36!T59*34+Al_Bi_Ba_36!U59*530+Al_Bi_Ba_36!V59*1492)*A59</f>
        <v>931946</v>
      </c>
      <c r="D59">
        <f>SUM(Al_Bi_Ba_36!W59:AA59)*720*A59</f>
        <v>0</v>
      </c>
      <c r="E59">
        <f t="shared" si="0"/>
        <v>1025666</v>
      </c>
      <c r="G59">
        <f>Al_Bi_Ba_36!AI59</f>
        <v>93720</v>
      </c>
      <c r="H59">
        <f>Al_Bi_Ba_36!AJ59</f>
        <v>114026</v>
      </c>
      <c r="I59">
        <f>Al_Bi_Ba_36!AK59</f>
        <v>0</v>
      </c>
      <c r="J59">
        <f t="shared" si="1"/>
        <v>207746</v>
      </c>
      <c r="L59">
        <f t="shared" si="2"/>
        <v>817920</v>
      </c>
      <c r="M59">
        <f t="shared" si="3"/>
        <v>0</v>
      </c>
      <c r="N59">
        <f t="shared" si="4"/>
        <v>817920</v>
      </c>
      <c r="O59">
        <f t="shared" si="5"/>
        <v>0</v>
      </c>
    </row>
    <row r="60" spans="1:15" x14ac:dyDescent="0.25">
      <c r="A60">
        <f>Al_Bi_Ba_36!AH60</f>
        <v>152</v>
      </c>
      <c r="B60">
        <f>SUM(Al_Bi_Ba_36!F60:Q60)*60*A60</f>
        <v>36480</v>
      </c>
      <c r="C60">
        <f>(Al_Bi_Ba_36!R60*15+Al_Bi_Ba_36!S60*20+Al_Bi_Ba_36!T60*34+Al_Bi_Ba_36!U60*530+Al_Bi_Ba_36!V60*1492)*A60</f>
        <v>87856</v>
      </c>
      <c r="D60">
        <f>SUM(Al_Bi_Ba_36!W60:AA60)*720*A60</f>
        <v>0</v>
      </c>
      <c r="E60">
        <f t="shared" si="0"/>
        <v>124336</v>
      </c>
      <c r="G60">
        <f>Al_Bi_Ba_36!AI60</f>
        <v>36480</v>
      </c>
      <c r="H60">
        <f>Al_Bi_Ba_36!AJ60</f>
        <v>87856</v>
      </c>
      <c r="I60">
        <f>Al_Bi_Ba_36!AK60</f>
        <v>0</v>
      </c>
      <c r="J60">
        <f t="shared" si="1"/>
        <v>124336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</row>
    <row r="61" spans="1:15" x14ac:dyDescent="0.25">
      <c r="A61">
        <f>Al_Bi_Ba_36!AH61</f>
        <v>162</v>
      </c>
      <c r="B61">
        <f>SUM(Al_Bi_Ba_36!F61:Q61)*60*A61</f>
        <v>19440</v>
      </c>
      <c r="C61">
        <f>(Al_Bi_Ba_36!R61*15+Al_Bi_Ba_36!S61*20+Al_Bi_Ba_36!T61*34+Al_Bi_Ba_36!U61*530+Al_Bi_Ba_36!V61*1492)*A61</f>
        <v>465102</v>
      </c>
      <c r="D61">
        <f>SUM(Al_Bi_Ba_36!W61:AA61)*720*A61</f>
        <v>0</v>
      </c>
      <c r="E61">
        <f t="shared" si="0"/>
        <v>484542</v>
      </c>
      <c r="G61">
        <f>Al_Bi_Ba_36!AI61</f>
        <v>19440</v>
      </c>
      <c r="H61">
        <f>Al_Bi_Ba_36!AJ61</f>
        <v>465102</v>
      </c>
      <c r="I61">
        <f>Al_Bi_Ba_36!AK61</f>
        <v>0</v>
      </c>
      <c r="J61">
        <f t="shared" si="1"/>
        <v>484542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</row>
    <row r="62" spans="1:15" x14ac:dyDescent="0.25">
      <c r="A62">
        <f>Al_Bi_Ba_36!AH62</f>
        <v>172</v>
      </c>
      <c r="B62">
        <f>SUM(Al_Bi_Ba_36!F62:Q62)*60*A62</f>
        <v>10320</v>
      </c>
      <c r="C62">
        <f>(Al_Bi_Ba_36!R62*15+Al_Bi_Ba_36!S62*20+Al_Bi_Ba_36!T62*34+Al_Bi_Ba_36!U62*530+Al_Bi_Ba_36!V62*1492)*A62</f>
        <v>154628</v>
      </c>
      <c r="D62">
        <f>SUM(Al_Bi_Ba_36!W62:AA62)*720*A62</f>
        <v>0</v>
      </c>
      <c r="E62">
        <f t="shared" si="0"/>
        <v>164948</v>
      </c>
      <c r="G62">
        <f>Al_Bi_Ba_36!AI62</f>
        <v>10320</v>
      </c>
      <c r="H62">
        <f>Al_Bi_Ba_36!AJ62</f>
        <v>154628</v>
      </c>
      <c r="I62">
        <f>Al_Bi_Ba_36!AK62</f>
        <v>0</v>
      </c>
      <c r="J62">
        <f t="shared" si="1"/>
        <v>164948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</row>
    <row r="63" spans="1:15" x14ac:dyDescent="0.25">
      <c r="A63">
        <f>Al_Bi_Ba_36!AH63</f>
        <v>162</v>
      </c>
      <c r="B63">
        <f>SUM(Al_Bi_Ba_36!F63:Q63)*60*A63</f>
        <v>19440</v>
      </c>
      <c r="C63">
        <f>(Al_Bi_Ba_36!R63*15+Al_Bi_Ba_36!S63*20+Al_Bi_Ba_36!T63*34+Al_Bi_Ba_36!U63*530+Al_Bi_Ba_36!V63*1492)*A63</f>
        <v>144990</v>
      </c>
      <c r="D63">
        <f>SUM(Al_Bi_Ba_36!W63:AA63)*720*A63</f>
        <v>233280</v>
      </c>
      <c r="E63">
        <f t="shared" si="0"/>
        <v>397710</v>
      </c>
      <c r="G63">
        <f>Al_Bi_Ba_36!AI63</f>
        <v>19440</v>
      </c>
      <c r="H63">
        <f>Al_Bi_Ba_36!AJ63</f>
        <v>144990</v>
      </c>
      <c r="I63">
        <f>Al_Bi_Ba_36!AK63</f>
        <v>190836</v>
      </c>
      <c r="J63">
        <f t="shared" si="1"/>
        <v>355266</v>
      </c>
      <c r="L63">
        <f t="shared" si="2"/>
        <v>42444</v>
      </c>
      <c r="M63">
        <f t="shared" si="3"/>
        <v>0</v>
      </c>
      <c r="N63">
        <f t="shared" si="4"/>
        <v>0</v>
      </c>
      <c r="O63">
        <f t="shared" si="5"/>
        <v>42444</v>
      </c>
    </row>
    <row r="64" spans="1:15" x14ac:dyDescent="0.25">
      <c r="A64">
        <f>Al_Bi_Ba_36!AH64</f>
        <v>152</v>
      </c>
      <c r="B64">
        <f>SUM(Al_Bi_Ba_36!F64:Q64)*60*A64</f>
        <v>9120</v>
      </c>
      <c r="C64">
        <f>(Al_Bi_Ba_36!R64*15+Al_Bi_Ba_36!S64*20+Al_Bi_Ba_36!T64*34+Al_Bi_Ba_36!U64*530+Al_Bi_Ba_36!V64*1492)*A64</f>
        <v>98040</v>
      </c>
      <c r="D64">
        <f>SUM(Al_Bi_Ba_36!W64:AA64)*720*A64</f>
        <v>218880</v>
      </c>
      <c r="E64">
        <f t="shared" si="0"/>
        <v>326040</v>
      </c>
      <c r="G64">
        <f>Al_Bi_Ba_36!AI64</f>
        <v>9120</v>
      </c>
      <c r="H64">
        <f>Al_Bi_Ba_36!AJ64</f>
        <v>98040</v>
      </c>
      <c r="I64">
        <f>Al_Bi_Ba_36!AK64</f>
        <v>218880</v>
      </c>
      <c r="J64">
        <f t="shared" si="1"/>
        <v>326040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</row>
    <row r="65" spans="1:15" x14ac:dyDescent="0.25">
      <c r="A65">
        <f>Al_Bi_Ba_36!AH65</f>
        <v>142</v>
      </c>
      <c r="B65">
        <f>SUM(Al_Bi_Ba_36!F65:Q65)*60*A65</f>
        <v>34080</v>
      </c>
      <c r="C65">
        <f>(Al_Bi_Ba_36!R65*15+Al_Bi_Ba_36!S65*20+Al_Bi_Ba_36!T65*34+Al_Bi_Ba_36!U65*530+Al_Bi_Ba_36!V65*1492)*A65</f>
        <v>112180</v>
      </c>
      <c r="D65">
        <f>SUM(Al_Bi_Ba_36!W65:AA65)*720*A65</f>
        <v>204480</v>
      </c>
      <c r="E65">
        <f t="shared" si="0"/>
        <v>350740</v>
      </c>
      <c r="G65">
        <f>Al_Bi_Ba_36!AI65</f>
        <v>34080</v>
      </c>
      <c r="H65">
        <f>Al_Bi_Ba_36!AJ65</f>
        <v>112180</v>
      </c>
      <c r="I65">
        <f>Al_Bi_Ba_36!AK65</f>
        <v>204480</v>
      </c>
      <c r="J65">
        <f t="shared" si="1"/>
        <v>350740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</row>
    <row r="66" spans="1:15" x14ac:dyDescent="0.25">
      <c r="A66">
        <f>Al_Bi_Ba_36!AH66</f>
        <v>132</v>
      </c>
      <c r="B66">
        <f>SUM(Al_Bi_Ba_36!F66:Q66)*60*A66</f>
        <v>15840</v>
      </c>
      <c r="C66">
        <f>(Al_Bi_Ba_36!R66*15+Al_Bi_Ba_36!S66*20+Al_Bi_Ba_36!T66*34+Al_Bi_Ba_36!U66*530+Al_Bi_Ba_36!V66*1492)*A66</f>
        <v>107448</v>
      </c>
      <c r="D66">
        <f>SUM(Al_Bi_Ba_36!W66:AA66)*720*A66</f>
        <v>190080</v>
      </c>
      <c r="E66">
        <f t="shared" si="0"/>
        <v>313368</v>
      </c>
      <c r="G66">
        <f>Al_Bi_Ba_36!AI66</f>
        <v>15840</v>
      </c>
      <c r="H66">
        <f>Al_Bi_Ba_36!AJ66</f>
        <v>107448</v>
      </c>
      <c r="I66">
        <f>Al_Bi_Ba_36!AK66</f>
        <v>190080</v>
      </c>
      <c r="J66">
        <f t="shared" si="1"/>
        <v>313368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x14ac:dyDescent="0.25">
      <c r="A67">
        <f>Al_Bi_Ba_36!AH67</f>
        <v>122</v>
      </c>
      <c r="B67">
        <f>SUM(Al_Bi_Ba_36!F67:Q67)*60*A67</f>
        <v>29280</v>
      </c>
      <c r="C67">
        <f>(Al_Bi_Ba_36!R67*15+Al_Bi_Ba_36!S67*20+Al_Bi_Ba_36!T67*34+Al_Bi_Ba_36!U67*530+Al_Bi_Ba_36!V67*1492)*A67</f>
        <v>279502</v>
      </c>
      <c r="D67">
        <f>SUM(Al_Bi_Ba_36!W67:AA67)*720*A67</f>
        <v>175680</v>
      </c>
      <c r="E67">
        <f t="shared" ref="E67:E130" si="6">B67+C67+D67</f>
        <v>484462</v>
      </c>
      <c r="G67">
        <f>Al_Bi_Ba_36!AI67</f>
        <v>29280</v>
      </c>
      <c r="H67">
        <f>Al_Bi_Ba_36!AJ67</f>
        <v>279502</v>
      </c>
      <c r="I67">
        <f>Al_Bi_Ba_36!AK67</f>
        <v>175680</v>
      </c>
      <c r="J67">
        <f t="shared" ref="J67:J130" si="7">G67+H67+I67</f>
        <v>484462</v>
      </c>
      <c r="L67">
        <f t="shared" ref="L67:L130" si="8">E67-J67</f>
        <v>0</v>
      </c>
      <c r="M67">
        <f t="shared" ref="M67:M130" si="9">B67-G67</f>
        <v>0</v>
      </c>
      <c r="N67">
        <f t="shared" ref="N67:N130" si="10">C67-H67</f>
        <v>0</v>
      </c>
      <c r="O67">
        <f t="shared" ref="O67:O130" si="11">D67-I67</f>
        <v>0</v>
      </c>
    </row>
    <row r="68" spans="1:15" x14ac:dyDescent="0.25">
      <c r="A68">
        <f>Al_Bi_Ba_36!AH68</f>
        <v>112</v>
      </c>
      <c r="B68">
        <f>SUM(Al_Bi_Ba_36!F68:Q68)*60*A68</f>
        <v>40320</v>
      </c>
      <c r="C68">
        <f>(Al_Bi_Ba_36!R68*15+Al_Bi_Ba_36!S68*20+Al_Bi_Ba_36!T68*34+Al_Bi_Ba_36!U68*530+Al_Bi_Ba_36!V68*1492)*A68</f>
        <v>119168</v>
      </c>
      <c r="D68">
        <f>SUM(Al_Bi_Ba_36!W68:AA68)*720*A68</f>
        <v>161280</v>
      </c>
      <c r="E68">
        <f t="shared" si="6"/>
        <v>320768</v>
      </c>
      <c r="G68">
        <f>Al_Bi_Ba_36!AI68</f>
        <v>40320</v>
      </c>
      <c r="H68">
        <f>Al_Bi_Ba_36!AJ68</f>
        <v>119168</v>
      </c>
      <c r="I68">
        <f>Al_Bi_Ba_36!AK68</f>
        <v>161280</v>
      </c>
      <c r="J68">
        <f t="shared" si="7"/>
        <v>320768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0</v>
      </c>
    </row>
    <row r="69" spans="1:15" x14ac:dyDescent="0.25">
      <c r="A69">
        <f>Al_Bi_Ba_36!AH69</f>
        <v>122</v>
      </c>
      <c r="B69">
        <f>SUM(Al_Bi_Ba_36!F69:Q69)*60*A69</f>
        <v>0</v>
      </c>
      <c r="C69">
        <f>(Al_Bi_Ba_36!R69*15+Al_Bi_Ba_36!S69*20+Al_Bi_Ba_36!T69*34+Al_Bi_Ba_36!U69*530+Al_Bi_Ba_36!V69*1492)*A69</f>
        <v>123220</v>
      </c>
      <c r="D69">
        <f>SUM(Al_Bi_Ba_36!W69:AA69)*720*A69</f>
        <v>175680</v>
      </c>
      <c r="E69">
        <f t="shared" si="6"/>
        <v>298900</v>
      </c>
      <c r="G69">
        <f>Al_Bi_Ba_36!AI69</f>
        <v>0</v>
      </c>
      <c r="H69">
        <f>Al_Bi_Ba_36!AJ69</f>
        <v>123220</v>
      </c>
      <c r="I69">
        <f>Al_Bi_Ba_36!AK69</f>
        <v>175680</v>
      </c>
      <c r="J69">
        <f t="shared" si="7"/>
        <v>298900</v>
      </c>
      <c r="L69">
        <f t="shared" si="8"/>
        <v>0</v>
      </c>
      <c r="M69">
        <f t="shared" si="9"/>
        <v>0</v>
      </c>
      <c r="N69">
        <f t="shared" si="10"/>
        <v>0</v>
      </c>
      <c r="O69">
        <f t="shared" si="11"/>
        <v>0</v>
      </c>
    </row>
    <row r="70" spans="1:15" x14ac:dyDescent="0.25">
      <c r="A70">
        <f>Al_Bi_Ba_36!AH70</f>
        <v>132</v>
      </c>
      <c r="B70">
        <f>SUM(Al_Bi_Ba_36!F70:Q70)*60*A70</f>
        <v>47520</v>
      </c>
      <c r="C70">
        <f>(Al_Bi_Ba_36!R70*15+Al_Bi_Ba_36!S70*20+Al_Bi_Ba_36!T70*34+Al_Bi_Ba_36!U70*530+Al_Bi_Ba_36!V70*1492)*A70</f>
        <v>129360</v>
      </c>
      <c r="D70">
        <f>SUM(Al_Bi_Ba_36!W70:AA70)*720*A70</f>
        <v>285120</v>
      </c>
      <c r="E70">
        <f t="shared" si="6"/>
        <v>462000</v>
      </c>
      <c r="G70">
        <f>Al_Bi_Ba_36!AI70</f>
        <v>47520</v>
      </c>
      <c r="H70">
        <f>Al_Bi_Ba_36!AJ70</f>
        <v>129360</v>
      </c>
      <c r="I70">
        <f>Al_Bi_Ba_36!AK70</f>
        <v>199452</v>
      </c>
      <c r="J70">
        <f t="shared" si="7"/>
        <v>376332</v>
      </c>
      <c r="L70">
        <f t="shared" si="8"/>
        <v>85668</v>
      </c>
      <c r="M70">
        <f t="shared" si="9"/>
        <v>0</v>
      </c>
      <c r="N70">
        <f t="shared" si="10"/>
        <v>0</v>
      </c>
      <c r="O70">
        <f t="shared" si="11"/>
        <v>85668</v>
      </c>
    </row>
    <row r="71" spans="1:15" x14ac:dyDescent="0.25">
      <c r="A71">
        <f>Al_Bi_Ba_36!AH71</f>
        <v>142</v>
      </c>
      <c r="B71">
        <f>SUM(Al_Bi_Ba_36!F71:Q71)*60*A71</f>
        <v>8520</v>
      </c>
      <c r="C71">
        <f>(Al_Bi_Ba_36!R71*15+Al_Bi_Ba_36!S71*20+Al_Bi_Ba_36!T71*34+Al_Bi_Ba_36!U71*530+Al_Bi_Ba_36!V71*1492)*A71</f>
        <v>107920</v>
      </c>
      <c r="D71">
        <f>SUM(Al_Bi_Ba_36!W71:AA71)*720*A71</f>
        <v>408960</v>
      </c>
      <c r="E71">
        <f t="shared" si="6"/>
        <v>525400</v>
      </c>
      <c r="G71">
        <f>Al_Bi_Ba_36!AI71</f>
        <v>8520</v>
      </c>
      <c r="H71">
        <f>Al_Bi_Ba_36!AJ71</f>
        <v>107920</v>
      </c>
      <c r="I71">
        <f>Al_Bi_Ba_36!AK71</f>
        <v>348042</v>
      </c>
      <c r="J71">
        <f t="shared" si="7"/>
        <v>464482</v>
      </c>
      <c r="L71">
        <f t="shared" si="8"/>
        <v>60918</v>
      </c>
      <c r="M71">
        <f t="shared" si="9"/>
        <v>0</v>
      </c>
      <c r="N71">
        <f t="shared" si="10"/>
        <v>0</v>
      </c>
      <c r="O71">
        <f t="shared" si="11"/>
        <v>60918</v>
      </c>
    </row>
    <row r="72" spans="1:15" x14ac:dyDescent="0.25">
      <c r="A72">
        <f>Al_Bi_Ba_36!AH72</f>
        <v>152</v>
      </c>
      <c r="B72">
        <f>SUM(Al_Bi_Ba_36!F72:Q72)*60*A72</f>
        <v>0</v>
      </c>
      <c r="C72">
        <f>(Al_Bi_Ba_36!R72*15+Al_Bi_Ba_36!S72*20+Al_Bi_Ba_36!T72*34+Al_Bi_Ba_36!U72*530+Al_Bi_Ba_36!V72*1492)*A72</f>
        <v>162640</v>
      </c>
      <c r="D72">
        <f>SUM(Al_Bi_Ba_36!W72:AA72)*720*A72</f>
        <v>437760</v>
      </c>
      <c r="E72">
        <f t="shared" si="6"/>
        <v>600400</v>
      </c>
      <c r="G72">
        <f>Al_Bi_Ba_36!AI72</f>
        <v>0</v>
      </c>
      <c r="H72">
        <f>Al_Bi_Ba_36!AJ72</f>
        <v>162640</v>
      </c>
      <c r="I72">
        <f>Al_Bi_Ba_36!AK72</f>
        <v>437760</v>
      </c>
      <c r="J72">
        <f t="shared" si="7"/>
        <v>600400</v>
      </c>
      <c r="L72">
        <f t="shared" si="8"/>
        <v>0</v>
      </c>
      <c r="M72">
        <f t="shared" si="9"/>
        <v>0</v>
      </c>
      <c r="N72">
        <f t="shared" si="10"/>
        <v>0</v>
      </c>
      <c r="O72">
        <f t="shared" si="11"/>
        <v>0</v>
      </c>
    </row>
    <row r="73" spans="1:15" x14ac:dyDescent="0.25">
      <c r="A73">
        <f>Al_Bi_Ba_36!AH73</f>
        <v>162</v>
      </c>
      <c r="B73">
        <f>SUM(Al_Bi_Ba_36!F73:Q73)*60*A73</f>
        <v>0</v>
      </c>
      <c r="C73">
        <f>(Al_Bi_Ba_36!R73*15+Al_Bi_Ba_36!S73*20+Al_Bi_Ba_36!T73*34+Al_Bi_Ba_36!U73*530+Al_Bi_Ba_36!V73*1492)*A73</f>
        <v>176256</v>
      </c>
      <c r="D73">
        <f>SUM(Al_Bi_Ba_36!W73:AA73)*720*A73</f>
        <v>466560</v>
      </c>
      <c r="E73">
        <f t="shared" si="6"/>
        <v>642816</v>
      </c>
      <c r="G73">
        <f>Al_Bi_Ba_36!AI73</f>
        <v>0</v>
      </c>
      <c r="H73">
        <f>Al_Bi_Ba_36!AJ73</f>
        <v>176256</v>
      </c>
      <c r="I73">
        <f>Al_Bi_Ba_36!AK73</f>
        <v>466560</v>
      </c>
      <c r="J73">
        <f t="shared" si="7"/>
        <v>642816</v>
      </c>
      <c r="L73">
        <f t="shared" si="8"/>
        <v>0</v>
      </c>
      <c r="M73">
        <f t="shared" si="9"/>
        <v>0</v>
      </c>
      <c r="N73">
        <f t="shared" si="10"/>
        <v>0</v>
      </c>
      <c r="O73">
        <f t="shared" si="11"/>
        <v>0</v>
      </c>
    </row>
    <row r="74" spans="1:15" x14ac:dyDescent="0.25">
      <c r="A74">
        <f>Al_Bi_Ba_36!AH74</f>
        <v>172</v>
      </c>
      <c r="B74">
        <f>SUM(Al_Bi_Ba_36!F74:Q74)*60*A74</f>
        <v>0</v>
      </c>
      <c r="C74">
        <f>(Al_Bi_Ba_36!R74*15+Al_Bi_Ba_36!S74*20+Al_Bi_Ba_36!T74*34+Al_Bi_Ba_36!U74*530+Al_Bi_Ba_36!V74*1492)*A74</f>
        <v>45408</v>
      </c>
      <c r="D74">
        <f>SUM(Al_Bi_Ba_36!W74:AA74)*720*A74</f>
        <v>0</v>
      </c>
      <c r="E74">
        <f t="shared" si="6"/>
        <v>45408</v>
      </c>
      <c r="G74">
        <f>Al_Bi_Ba_36!AI74</f>
        <v>0</v>
      </c>
      <c r="H74">
        <f>Al_Bi_Ba_36!AJ74</f>
        <v>45408</v>
      </c>
      <c r="I74">
        <f>Al_Bi_Ba_36!AK74</f>
        <v>0</v>
      </c>
      <c r="J74">
        <f t="shared" si="7"/>
        <v>45408</v>
      </c>
      <c r="L74">
        <f t="shared" si="8"/>
        <v>0</v>
      </c>
      <c r="M74">
        <f t="shared" si="9"/>
        <v>0</v>
      </c>
      <c r="N74">
        <f t="shared" si="10"/>
        <v>0</v>
      </c>
      <c r="O74">
        <f t="shared" si="11"/>
        <v>0</v>
      </c>
    </row>
    <row r="75" spans="1:15" x14ac:dyDescent="0.25">
      <c r="A75">
        <f>Al_Bi_Ba_36!AH75</f>
        <v>162</v>
      </c>
      <c r="B75">
        <f>SUM(Al_Bi_Ba_36!F75:Q75)*60*A75</f>
        <v>0</v>
      </c>
      <c r="C75">
        <f>(Al_Bi_Ba_36!R75*15+Al_Bi_Ba_36!S75*20+Al_Bi_Ba_36!T75*34+Al_Bi_Ba_36!U75*530+Al_Bi_Ba_36!V75*1492)*A75</f>
        <v>16200</v>
      </c>
      <c r="D75">
        <f>SUM(Al_Bi_Ba_36!W75:AA75)*720*A75</f>
        <v>0</v>
      </c>
      <c r="E75">
        <f t="shared" si="6"/>
        <v>16200</v>
      </c>
      <c r="G75">
        <f>Al_Bi_Ba_36!AI75</f>
        <v>0</v>
      </c>
      <c r="H75">
        <f>Al_Bi_Ba_36!AJ75</f>
        <v>16200</v>
      </c>
      <c r="I75">
        <f>Al_Bi_Ba_36!AK75</f>
        <v>0</v>
      </c>
      <c r="J75">
        <f t="shared" si="7"/>
        <v>16200</v>
      </c>
      <c r="L75">
        <f t="shared" si="8"/>
        <v>0</v>
      </c>
      <c r="M75">
        <f t="shared" si="9"/>
        <v>0</v>
      </c>
      <c r="N75">
        <f t="shared" si="10"/>
        <v>0</v>
      </c>
      <c r="O75">
        <f t="shared" si="11"/>
        <v>0</v>
      </c>
    </row>
    <row r="76" spans="1:15" x14ac:dyDescent="0.25">
      <c r="A76">
        <f>Al_Bi_Ba_36!AH76</f>
        <v>152</v>
      </c>
      <c r="B76">
        <f>SUM(Al_Bi_Ba_36!F76:Q76)*60*A76</f>
        <v>0</v>
      </c>
      <c r="C76">
        <f>(Al_Bi_Ba_36!R76*15+Al_Bi_Ba_36!S76*20+Al_Bi_Ba_36!T76*34+Al_Bi_Ba_36!U76*530+Al_Bi_Ba_36!V76*1492)*A76</f>
        <v>21280</v>
      </c>
      <c r="D76">
        <f>SUM(Al_Bi_Ba_36!W76:AA76)*720*A76</f>
        <v>109440</v>
      </c>
      <c r="E76">
        <f t="shared" si="6"/>
        <v>130720</v>
      </c>
      <c r="G76">
        <f>Al_Bi_Ba_36!AI76</f>
        <v>0</v>
      </c>
      <c r="H76">
        <f>Al_Bi_Ba_36!AJ76</f>
        <v>21280</v>
      </c>
      <c r="I76">
        <f>Al_Bi_Ba_36!AK76</f>
        <v>35112</v>
      </c>
      <c r="J76">
        <f t="shared" si="7"/>
        <v>56392</v>
      </c>
      <c r="L76">
        <f t="shared" si="8"/>
        <v>74328</v>
      </c>
      <c r="M76">
        <f t="shared" si="9"/>
        <v>0</v>
      </c>
      <c r="N76">
        <f t="shared" si="10"/>
        <v>0</v>
      </c>
      <c r="O76">
        <f t="shared" si="11"/>
        <v>74328</v>
      </c>
    </row>
    <row r="77" spans="1:15" x14ac:dyDescent="0.25">
      <c r="A77">
        <f>Al_Bi_Ba_36!AH77</f>
        <v>142</v>
      </c>
      <c r="B77">
        <f>SUM(Al_Bi_Ba_36!F77:Q77)*60*A77</f>
        <v>0</v>
      </c>
      <c r="C77">
        <f>(Al_Bi_Ba_36!R77*15+Al_Bi_Ba_36!S77*20+Al_Bi_Ba_36!T77*34+Al_Bi_Ba_36!U77*530+Al_Bi_Ba_36!V77*1492)*A77</f>
        <v>20590</v>
      </c>
      <c r="D77">
        <f>SUM(Al_Bi_Ba_36!W77:AA77)*720*A77</f>
        <v>102240</v>
      </c>
      <c r="E77">
        <f t="shared" si="6"/>
        <v>122830</v>
      </c>
      <c r="G77">
        <f>Al_Bi_Ba_36!AI77</f>
        <v>0</v>
      </c>
      <c r="H77">
        <f>Al_Bi_Ba_36!AJ77</f>
        <v>20590</v>
      </c>
      <c r="I77">
        <f>Al_Bi_Ba_36!AK77</f>
        <v>102240</v>
      </c>
      <c r="J77">
        <f t="shared" si="7"/>
        <v>122830</v>
      </c>
      <c r="L77">
        <f t="shared" si="8"/>
        <v>0</v>
      </c>
      <c r="M77">
        <f t="shared" si="9"/>
        <v>0</v>
      </c>
      <c r="N77">
        <f t="shared" si="10"/>
        <v>0</v>
      </c>
      <c r="O77">
        <f t="shared" si="11"/>
        <v>0</v>
      </c>
    </row>
    <row r="78" spans="1:15" x14ac:dyDescent="0.25">
      <c r="A78">
        <f>Al_Bi_Ba_36!AH78</f>
        <v>132</v>
      </c>
      <c r="B78">
        <f>SUM(Al_Bi_Ba_36!F78:Q78)*60*A78</f>
        <v>0</v>
      </c>
      <c r="C78">
        <f>(Al_Bi_Ba_36!R78*15+Al_Bi_Ba_36!S78*20+Al_Bi_Ba_36!T78*34+Al_Bi_Ba_36!U78*530+Al_Bi_Ba_36!V78*1492)*A78</f>
        <v>18480</v>
      </c>
      <c r="D78">
        <f>SUM(Al_Bi_Ba_36!W78:AA78)*720*A78</f>
        <v>95040</v>
      </c>
      <c r="E78">
        <f t="shared" si="6"/>
        <v>113520</v>
      </c>
      <c r="G78">
        <f>Al_Bi_Ba_36!AI78</f>
        <v>0</v>
      </c>
      <c r="H78">
        <f>Al_Bi_Ba_36!AJ78</f>
        <v>18480</v>
      </c>
      <c r="I78">
        <f>Al_Bi_Ba_36!AK78</f>
        <v>95040</v>
      </c>
      <c r="J78">
        <f t="shared" si="7"/>
        <v>113520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</row>
    <row r="79" spans="1:15" x14ac:dyDescent="0.25">
      <c r="A79">
        <f>Al_Bi_Ba_36!AH79</f>
        <v>122</v>
      </c>
      <c r="B79">
        <f>SUM(Al_Bi_Ba_36!F79:Q79)*60*A79</f>
        <v>0</v>
      </c>
      <c r="C79">
        <f>(Al_Bi_Ba_36!R79*15+Al_Bi_Ba_36!S79*20+Al_Bi_Ba_36!T79*34+Al_Bi_Ba_36!U79*530+Al_Bi_Ba_36!V79*1492)*A79</f>
        <v>84180</v>
      </c>
      <c r="D79">
        <f>SUM(Al_Bi_Ba_36!W79:AA79)*720*A79</f>
        <v>0</v>
      </c>
      <c r="E79">
        <f t="shared" si="6"/>
        <v>84180</v>
      </c>
      <c r="G79">
        <f>Al_Bi_Ba_36!AI79</f>
        <v>0</v>
      </c>
      <c r="H79">
        <f>Al_Bi_Ba_36!AJ79</f>
        <v>22692</v>
      </c>
      <c r="I79">
        <f>Al_Bi_Ba_36!AK79</f>
        <v>0</v>
      </c>
      <c r="J79">
        <f t="shared" si="7"/>
        <v>22692</v>
      </c>
      <c r="L79">
        <f t="shared" si="8"/>
        <v>61488</v>
      </c>
      <c r="M79">
        <f t="shared" si="9"/>
        <v>0</v>
      </c>
      <c r="N79">
        <f t="shared" si="10"/>
        <v>61488</v>
      </c>
      <c r="O79">
        <f t="shared" si="11"/>
        <v>0</v>
      </c>
    </row>
    <row r="80" spans="1:15" x14ac:dyDescent="0.25">
      <c r="A80">
        <f>Al_Bi_Ba_36!AH80</f>
        <v>112</v>
      </c>
      <c r="B80">
        <f>SUM(Al_Bi_Ba_36!F80:Q80)*60*A80</f>
        <v>0</v>
      </c>
      <c r="C80">
        <f>(Al_Bi_Ba_36!R80*15+Al_Bi_Ba_36!S80*20+Al_Bi_Ba_36!T80*34+Al_Bi_Ba_36!U80*530+Al_Bi_Ba_36!V80*1492)*A80</f>
        <v>31920</v>
      </c>
      <c r="D80">
        <f>SUM(Al_Bi_Ba_36!W80:AA80)*720*A80</f>
        <v>0</v>
      </c>
      <c r="E80">
        <f t="shared" si="6"/>
        <v>31920</v>
      </c>
      <c r="G80">
        <f>Al_Bi_Ba_36!AI80</f>
        <v>0</v>
      </c>
      <c r="H80">
        <f>Al_Bi_Ba_36!AJ80</f>
        <v>31920</v>
      </c>
      <c r="I80">
        <f>Al_Bi_Ba_36!AK80</f>
        <v>0</v>
      </c>
      <c r="J80">
        <f t="shared" si="7"/>
        <v>31920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0</v>
      </c>
    </row>
    <row r="81" spans="1:15" x14ac:dyDescent="0.25">
      <c r="A81">
        <f>Al_Bi_Ba_36!AH81</f>
        <v>122</v>
      </c>
      <c r="B81">
        <f>SUM(Al_Bi_Ba_36!F81:Q81)*60*A81</f>
        <v>0</v>
      </c>
      <c r="C81">
        <f>(Al_Bi_Ba_36!R81*15+Al_Bi_Ba_36!S81*20+Al_Bi_Ba_36!T81*34+Al_Bi_Ba_36!U81*530+Al_Bi_Ba_36!V81*1492)*A81</f>
        <v>48800</v>
      </c>
      <c r="D81">
        <f>SUM(Al_Bi_Ba_36!W81:AA81)*720*A81</f>
        <v>0</v>
      </c>
      <c r="E81">
        <f t="shared" si="6"/>
        <v>48800</v>
      </c>
      <c r="G81">
        <f>Al_Bi_Ba_36!AI81</f>
        <v>0</v>
      </c>
      <c r="H81">
        <f>Al_Bi_Ba_36!AJ81</f>
        <v>48800</v>
      </c>
      <c r="I81">
        <f>Al_Bi_Ba_36!AK81</f>
        <v>0</v>
      </c>
      <c r="J81">
        <f t="shared" si="7"/>
        <v>48800</v>
      </c>
      <c r="L81">
        <f t="shared" si="8"/>
        <v>0</v>
      </c>
      <c r="M81">
        <f t="shared" si="9"/>
        <v>0</v>
      </c>
      <c r="N81">
        <f t="shared" si="10"/>
        <v>0</v>
      </c>
      <c r="O81">
        <f t="shared" si="11"/>
        <v>0</v>
      </c>
    </row>
    <row r="82" spans="1:15" x14ac:dyDescent="0.25">
      <c r="A82">
        <f>Al_Bi_Ba_36!AH82</f>
        <v>132</v>
      </c>
      <c r="B82">
        <f>SUM(Al_Bi_Ba_36!F82:Q82)*60*A82</f>
        <v>0</v>
      </c>
      <c r="C82">
        <f>(Al_Bi_Ba_36!R82*15+Al_Bi_Ba_36!S82*20+Al_Bi_Ba_36!T82*34+Al_Bi_Ba_36!U82*530+Al_Bi_Ba_36!V82*1492)*A82</f>
        <v>40260</v>
      </c>
      <c r="D82">
        <f>SUM(Al_Bi_Ba_36!W82:AA82)*720*A82</f>
        <v>95040</v>
      </c>
      <c r="E82">
        <f t="shared" si="6"/>
        <v>135300</v>
      </c>
      <c r="G82">
        <f>Al_Bi_Ba_36!AI82</f>
        <v>0</v>
      </c>
      <c r="H82">
        <f>Al_Bi_Ba_36!AJ82</f>
        <v>40260</v>
      </c>
      <c r="I82">
        <f>Al_Bi_Ba_36!AK82</f>
        <v>63228</v>
      </c>
      <c r="J82">
        <f t="shared" si="7"/>
        <v>103488</v>
      </c>
      <c r="L82">
        <f t="shared" si="8"/>
        <v>31812</v>
      </c>
      <c r="M82">
        <f t="shared" si="9"/>
        <v>0</v>
      </c>
      <c r="N82">
        <f t="shared" si="10"/>
        <v>0</v>
      </c>
      <c r="O82">
        <f t="shared" si="11"/>
        <v>31812</v>
      </c>
    </row>
    <row r="83" spans="1:15" x14ac:dyDescent="0.25">
      <c r="A83">
        <f>Al_Bi_Ba_36!AH83</f>
        <v>142</v>
      </c>
      <c r="B83">
        <f>SUM(Al_Bi_Ba_36!F83:Q83)*60*A83</f>
        <v>25560</v>
      </c>
      <c r="C83">
        <f>(Al_Bi_Ba_36!R83*15+Al_Bi_Ba_36!S83*20+Al_Bi_Ba_36!T83*34+Al_Bi_Ba_36!U83*530+Al_Bi_Ba_36!V83*1492)*A83</f>
        <v>45298</v>
      </c>
      <c r="D83">
        <f>SUM(Al_Bi_Ba_36!W83:AA83)*720*A83</f>
        <v>204480</v>
      </c>
      <c r="E83">
        <f t="shared" si="6"/>
        <v>275338</v>
      </c>
      <c r="G83">
        <f>Al_Bi_Ba_36!AI83</f>
        <v>25560</v>
      </c>
      <c r="H83">
        <f>Al_Bi_Ba_36!AJ83</f>
        <v>45298</v>
      </c>
      <c r="I83">
        <f>Al_Bi_Ba_36!AK83</f>
        <v>133338</v>
      </c>
      <c r="J83">
        <f t="shared" si="7"/>
        <v>204196</v>
      </c>
      <c r="L83">
        <f t="shared" si="8"/>
        <v>71142</v>
      </c>
      <c r="M83">
        <f t="shared" si="9"/>
        <v>0</v>
      </c>
      <c r="N83">
        <f t="shared" si="10"/>
        <v>0</v>
      </c>
      <c r="O83">
        <f t="shared" si="11"/>
        <v>71142</v>
      </c>
    </row>
    <row r="84" spans="1:15" x14ac:dyDescent="0.25">
      <c r="A84">
        <f>Al_Bi_Ba_36!AH84</f>
        <v>152</v>
      </c>
      <c r="B84">
        <f>SUM(Al_Bi_Ba_36!F84:Q84)*60*A84</f>
        <v>0</v>
      </c>
      <c r="C84">
        <f>(Al_Bi_Ba_36!R84*15+Al_Bi_Ba_36!S84*20+Al_Bi_Ba_36!T84*34+Al_Bi_Ba_36!U84*530+Al_Bi_Ba_36!V84*1492)*A84</f>
        <v>76304</v>
      </c>
      <c r="D84">
        <f>SUM(Al_Bi_Ba_36!W84:AA84)*720*A84</f>
        <v>218880</v>
      </c>
      <c r="E84">
        <f t="shared" si="6"/>
        <v>295184</v>
      </c>
      <c r="G84">
        <f>Al_Bi_Ba_36!AI84</f>
        <v>0</v>
      </c>
      <c r="H84">
        <f>Al_Bi_Ba_36!AJ84</f>
        <v>76304</v>
      </c>
      <c r="I84">
        <f>Al_Bi_Ba_36!AK84</f>
        <v>218880</v>
      </c>
      <c r="J84">
        <f t="shared" si="7"/>
        <v>295184</v>
      </c>
      <c r="L84">
        <f t="shared" si="8"/>
        <v>0</v>
      </c>
      <c r="M84">
        <f t="shared" si="9"/>
        <v>0</v>
      </c>
      <c r="N84">
        <f t="shared" si="10"/>
        <v>0</v>
      </c>
      <c r="O84">
        <f t="shared" si="11"/>
        <v>0</v>
      </c>
    </row>
    <row r="85" spans="1:15" x14ac:dyDescent="0.25">
      <c r="A85">
        <f>Al_Bi_Ba_36!AH85</f>
        <v>162</v>
      </c>
      <c r="B85">
        <f>SUM(Al_Bi_Ba_36!F85:Q85)*60*A85</f>
        <v>0</v>
      </c>
      <c r="C85">
        <f>(Al_Bi_Ba_36!R85*15+Al_Bi_Ba_36!S85*20+Al_Bi_Ba_36!T85*34+Al_Bi_Ba_36!U85*530+Al_Bi_Ba_36!V85*1492)*A85</f>
        <v>287064</v>
      </c>
      <c r="D85">
        <f>SUM(Al_Bi_Ba_36!W85:AA85)*720*A85</f>
        <v>116640</v>
      </c>
      <c r="E85">
        <f t="shared" si="6"/>
        <v>403704</v>
      </c>
      <c r="G85">
        <f>Al_Bi_Ba_36!AI85</f>
        <v>0</v>
      </c>
      <c r="H85">
        <f>Al_Bi_Ba_36!AJ85</f>
        <v>53784</v>
      </c>
      <c r="I85">
        <f>Al_Bi_Ba_36!AK85</f>
        <v>116640</v>
      </c>
      <c r="J85">
        <f t="shared" si="7"/>
        <v>170424</v>
      </c>
      <c r="L85">
        <f t="shared" si="8"/>
        <v>233280</v>
      </c>
      <c r="M85">
        <f t="shared" si="9"/>
        <v>0</v>
      </c>
      <c r="N85">
        <f t="shared" si="10"/>
        <v>233280</v>
      </c>
      <c r="O85">
        <f t="shared" si="11"/>
        <v>0</v>
      </c>
    </row>
    <row r="86" spans="1:15" x14ac:dyDescent="0.25">
      <c r="A86">
        <f>Al_Bi_Ba_36!AH86</f>
        <v>172</v>
      </c>
      <c r="B86">
        <f>SUM(Al_Bi_Ba_36!F86:Q86)*60*A86</f>
        <v>0</v>
      </c>
      <c r="C86">
        <f>(Al_Bi_Ba_36!R86*15+Al_Bi_Ba_36!S86*20+Al_Bi_Ba_36!T86*34+Al_Bi_Ba_36!U86*530+Al_Bi_Ba_36!V86*1492)*A86</f>
        <v>84796</v>
      </c>
      <c r="D86">
        <f>SUM(Al_Bi_Ba_36!W86:AA86)*720*A86</f>
        <v>123840</v>
      </c>
      <c r="E86">
        <f t="shared" si="6"/>
        <v>208636</v>
      </c>
      <c r="G86">
        <f>Al_Bi_Ba_36!AI86</f>
        <v>0</v>
      </c>
      <c r="H86">
        <f>Al_Bi_Ba_36!AJ86</f>
        <v>84796</v>
      </c>
      <c r="I86">
        <f>Al_Bi_Ba_36!AK86</f>
        <v>123840</v>
      </c>
      <c r="J86">
        <f t="shared" si="7"/>
        <v>208636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0</v>
      </c>
    </row>
    <row r="87" spans="1:15" x14ac:dyDescent="0.25">
      <c r="A87">
        <f>Al_Bi_Ba_36!AH87</f>
        <v>162</v>
      </c>
      <c r="B87">
        <f>SUM(Al_Bi_Ba_36!F87:Q87)*60*A87</f>
        <v>19440</v>
      </c>
      <c r="C87">
        <f>(Al_Bi_Ba_36!R87*15+Al_Bi_Ba_36!S87*20+Al_Bi_Ba_36!T87*34+Al_Bi_Ba_36!U87*530+Al_Bi_Ba_36!V87*1492)*A87</f>
        <v>63180</v>
      </c>
      <c r="D87">
        <f>SUM(Al_Bi_Ba_36!W87:AA87)*720*A87</f>
        <v>116640</v>
      </c>
      <c r="E87">
        <f t="shared" si="6"/>
        <v>199260</v>
      </c>
      <c r="G87">
        <f>Al_Bi_Ba_36!AI87</f>
        <v>19440</v>
      </c>
      <c r="H87">
        <f>Al_Bi_Ba_36!AJ87</f>
        <v>63180</v>
      </c>
      <c r="I87">
        <f>Al_Bi_Ba_36!AK87</f>
        <v>116640</v>
      </c>
      <c r="J87">
        <f t="shared" si="7"/>
        <v>199260</v>
      </c>
      <c r="L87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</row>
    <row r="88" spans="1:15" x14ac:dyDescent="0.25">
      <c r="A88">
        <f>Al_Bi_Ba_36!AH88</f>
        <v>152</v>
      </c>
      <c r="B88">
        <f>SUM(Al_Bi_Ba_36!F88:Q88)*60*A88</f>
        <v>27360</v>
      </c>
      <c r="C88">
        <f>(Al_Bi_Ba_36!R88*15+Al_Bi_Ba_36!S88*20+Al_Bi_Ba_36!T88*34+Al_Bi_Ba_36!U88*530+Al_Bi_Ba_36!V88*1492)*A88</f>
        <v>66120</v>
      </c>
      <c r="D88">
        <f>SUM(Al_Bi_Ba_36!W88:AA88)*720*A88</f>
        <v>328320</v>
      </c>
      <c r="E88">
        <f t="shared" si="6"/>
        <v>421800</v>
      </c>
      <c r="G88">
        <f>Al_Bi_Ba_36!AI88</f>
        <v>27360</v>
      </c>
      <c r="H88">
        <f>Al_Bi_Ba_36!AJ88</f>
        <v>66120</v>
      </c>
      <c r="I88">
        <f>Al_Bi_Ba_36!AK88</f>
        <v>196080</v>
      </c>
      <c r="J88">
        <f t="shared" si="7"/>
        <v>289560</v>
      </c>
      <c r="L88">
        <f t="shared" si="8"/>
        <v>132240</v>
      </c>
      <c r="M88">
        <f t="shared" si="9"/>
        <v>0</v>
      </c>
      <c r="N88">
        <f t="shared" si="10"/>
        <v>0</v>
      </c>
      <c r="O88">
        <f t="shared" si="11"/>
        <v>132240</v>
      </c>
    </row>
    <row r="89" spans="1:15" x14ac:dyDescent="0.25">
      <c r="A89">
        <f>Al_Bi_Ba_36!AH89</f>
        <v>142</v>
      </c>
      <c r="B89">
        <f>SUM(Al_Bi_Ba_36!F89:Q89)*60*A89</f>
        <v>25560</v>
      </c>
      <c r="C89">
        <f>(Al_Bi_Ba_36!R89*15+Al_Bi_Ba_36!S89*20+Al_Bi_Ba_36!T89*34+Al_Bi_Ba_36!U89*530+Al_Bi_Ba_36!V89*1492)*A89</f>
        <v>77958</v>
      </c>
      <c r="D89">
        <f>SUM(Al_Bi_Ba_36!W89:AA89)*720*A89</f>
        <v>511200</v>
      </c>
      <c r="E89">
        <f t="shared" si="6"/>
        <v>614718</v>
      </c>
      <c r="G89">
        <f>Al_Bi_Ba_36!AI89</f>
        <v>25560</v>
      </c>
      <c r="H89">
        <f>Al_Bi_Ba_36!AJ89</f>
        <v>77958</v>
      </c>
      <c r="I89">
        <f>Al_Bi_Ba_36!AK89</f>
        <v>367638</v>
      </c>
      <c r="J89">
        <f t="shared" si="7"/>
        <v>471156</v>
      </c>
      <c r="L89">
        <f t="shared" si="8"/>
        <v>143562</v>
      </c>
      <c r="M89">
        <f t="shared" si="9"/>
        <v>0</v>
      </c>
      <c r="N89">
        <f t="shared" si="10"/>
        <v>0</v>
      </c>
      <c r="O89">
        <f t="shared" si="11"/>
        <v>143562</v>
      </c>
    </row>
    <row r="90" spans="1:15" x14ac:dyDescent="0.25">
      <c r="A90">
        <f>Al_Bi_Ba_36!AH90</f>
        <v>132</v>
      </c>
      <c r="B90">
        <f>SUM(Al_Bi_Ba_36!F90:Q90)*60*A90</f>
        <v>0</v>
      </c>
      <c r="C90">
        <f>(Al_Bi_Ba_36!R90*15+Al_Bi_Ba_36!S90*20+Al_Bi_Ba_36!T90*34+Al_Bi_Ba_36!U90*530+Al_Bi_Ba_36!V90*1492)*A90</f>
        <v>80256</v>
      </c>
      <c r="D90">
        <f>SUM(Al_Bi_Ba_36!W90:AA90)*720*A90</f>
        <v>475200</v>
      </c>
      <c r="E90">
        <f t="shared" si="6"/>
        <v>555456</v>
      </c>
      <c r="G90">
        <f>Al_Bi_Ba_36!AI90</f>
        <v>0</v>
      </c>
      <c r="H90">
        <f>Al_Bi_Ba_36!AJ90</f>
        <v>80256</v>
      </c>
      <c r="I90">
        <f>Al_Bi_Ba_36!AK90</f>
        <v>475200</v>
      </c>
      <c r="J90">
        <f t="shared" si="7"/>
        <v>555456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0</v>
      </c>
    </row>
    <row r="91" spans="1:15" x14ac:dyDescent="0.25">
      <c r="A91">
        <f>Al_Bi_Ba_36!AH91</f>
        <v>122</v>
      </c>
      <c r="B91">
        <f>SUM(Al_Bi_Ba_36!F91:Q91)*60*A91</f>
        <v>0</v>
      </c>
      <c r="C91">
        <f>(Al_Bi_Ba_36!R91*15+Al_Bi_Ba_36!S91*20+Al_Bi_Ba_36!T91*34+Al_Bi_Ba_36!U91*530+Al_Bi_Ba_36!V91*1492)*A91</f>
        <v>299144</v>
      </c>
      <c r="D91">
        <f>SUM(Al_Bi_Ba_36!W91:AA91)*720*A91</f>
        <v>263520</v>
      </c>
      <c r="E91">
        <f t="shared" si="6"/>
        <v>562664</v>
      </c>
      <c r="G91">
        <f>Al_Bi_Ba_36!AI91</f>
        <v>0</v>
      </c>
      <c r="H91">
        <f>Al_Bi_Ba_36!AJ91</f>
        <v>61976</v>
      </c>
      <c r="I91">
        <f>Al_Bi_Ba_36!AK91</f>
        <v>263520</v>
      </c>
      <c r="J91">
        <f t="shared" si="7"/>
        <v>325496</v>
      </c>
      <c r="L91">
        <f t="shared" si="8"/>
        <v>237168</v>
      </c>
      <c r="M91">
        <f t="shared" si="9"/>
        <v>0</v>
      </c>
      <c r="N91">
        <f t="shared" si="10"/>
        <v>237168</v>
      </c>
      <c r="O91">
        <f t="shared" si="11"/>
        <v>0</v>
      </c>
    </row>
    <row r="92" spans="1:15" x14ac:dyDescent="0.25">
      <c r="A92">
        <f>Al_Bi_Ba_36!AH92</f>
        <v>112</v>
      </c>
      <c r="B92">
        <f>SUM(Al_Bi_Ba_36!F92:Q92)*60*A92</f>
        <v>0</v>
      </c>
      <c r="C92">
        <f>(Al_Bi_Ba_36!R92*15+Al_Bi_Ba_36!S92*20+Al_Bi_Ba_36!T92*34+Al_Bi_Ba_36!U92*530+Al_Bi_Ba_36!V92*1492)*A92</f>
        <v>63840</v>
      </c>
      <c r="D92">
        <f>SUM(Al_Bi_Ba_36!W92:AA92)*720*A92</f>
        <v>322560</v>
      </c>
      <c r="E92">
        <f t="shared" si="6"/>
        <v>386400</v>
      </c>
      <c r="G92">
        <f>Al_Bi_Ba_36!AI92</f>
        <v>0</v>
      </c>
      <c r="H92">
        <f>Al_Bi_Ba_36!AJ92</f>
        <v>63840</v>
      </c>
      <c r="I92">
        <f>Al_Bi_Ba_36!AK92</f>
        <v>282464</v>
      </c>
      <c r="J92">
        <f t="shared" si="7"/>
        <v>346304</v>
      </c>
      <c r="L92">
        <f t="shared" si="8"/>
        <v>40096</v>
      </c>
      <c r="M92">
        <f t="shared" si="9"/>
        <v>0</v>
      </c>
      <c r="N92">
        <f t="shared" si="10"/>
        <v>0</v>
      </c>
      <c r="O92">
        <f t="shared" si="11"/>
        <v>40096</v>
      </c>
    </row>
    <row r="93" spans="1:15" x14ac:dyDescent="0.25">
      <c r="A93">
        <f>Al_Bi_Ba_36!AH93</f>
        <v>122</v>
      </c>
      <c r="B93">
        <f>SUM(Al_Bi_Ba_36!F93:Q93)*60*A93</f>
        <v>0</v>
      </c>
      <c r="C93">
        <f>(Al_Bi_Ba_36!R93*15+Al_Bi_Ba_36!S93*20+Al_Bi_Ba_36!T93*34+Al_Bi_Ba_36!U93*530+Al_Bi_Ba_36!V93*1492)*A93</f>
        <v>66368</v>
      </c>
      <c r="D93">
        <f>SUM(Al_Bi_Ba_36!W93:AA93)*720*A93</f>
        <v>439200</v>
      </c>
      <c r="E93">
        <f t="shared" si="6"/>
        <v>505568</v>
      </c>
      <c r="G93">
        <f>Al_Bi_Ba_36!AI93</f>
        <v>0</v>
      </c>
      <c r="H93">
        <f>Al_Bi_Ba_36!AJ93</f>
        <v>66368</v>
      </c>
      <c r="I93">
        <f>Al_Bi_Ba_36!AK93</f>
        <v>376980</v>
      </c>
      <c r="J93">
        <f t="shared" si="7"/>
        <v>443348</v>
      </c>
      <c r="L93">
        <f t="shared" si="8"/>
        <v>62220</v>
      </c>
      <c r="M93">
        <f t="shared" si="9"/>
        <v>0</v>
      </c>
      <c r="N93">
        <f t="shared" si="10"/>
        <v>0</v>
      </c>
      <c r="O93">
        <f t="shared" si="11"/>
        <v>62220</v>
      </c>
    </row>
    <row r="94" spans="1:15" x14ac:dyDescent="0.25">
      <c r="A94">
        <f>Al_Bi_Ba_36!AH94</f>
        <v>132</v>
      </c>
      <c r="B94">
        <f>SUM(Al_Bi_Ba_36!F94:Q94)*60*A94</f>
        <v>0</v>
      </c>
      <c r="C94">
        <f>(Al_Bi_Ba_36!R94*15+Al_Bi_Ba_36!S94*20+Al_Bi_Ba_36!T94*34+Al_Bi_Ba_36!U94*530+Al_Bi_Ba_36!V94*1492)*A94</f>
        <v>79200</v>
      </c>
      <c r="D94">
        <f>SUM(Al_Bi_Ba_36!W94:AA94)*720*A94</f>
        <v>570240</v>
      </c>
      <c r="E94">
        <f t="shared" si="6"/>
        <v>649440</v>
      </c>
      <c r="G94">
        <f>Al_Bi_Ba_36!AI94</f>
        <v>0</v>
      </c>
      <c r="H94">
        <f>Al_Bi_Ba_36!AJ94</f>
        <v>79200</v>
      </c>
      <c r="I94">
        <f>Al_Bi_Ba_36!AK94</f>
        <v>529848</v>
      </c>
      <c r="J94">
        <f t="shared" si="7"/>
        <v>609048</v>
      </c>
      <c r="L94">
        <f t="shared" si="8"/>
        <v>40392</v>
      </c>
      <c r="M94">
        <f t="shared" si="9"/>
        <v>0</v>
      </c>
      <c r="N94">
        <f t="shared" si="10"/>
        <v>0</v>
      </c>
      <c r="O94">
        <f t="shared" si="11"/>
        <v>40392</v>
      </c>
    </row>
    <row r="95" spans="1:15" x14ac:dyDescent="0.25">
      <c r="A95">
        <f>Al_Bi_Ba_36!AH95</f>
        <v>142</v>
      </c>
      <c r="B95">
        <f>SUM(Al_Bi_Ba_36!F95:Q95)*60*A95</f>
        <v>93720</v>
      </c>
      <c r="C95">
        <f>(Al_Bi_Ba_36!R95*15+Al_Bi_Ba_36!S95*20+Al_Bi_Ba_36!T95*34+Al_Bi_Ba_36!U95*530+Al_Bi_Ba_36!V95*1492)*A95</f>
        <v>1357804</v>
      </c>
      <c r="D95">
        <f>SUM(Al_Bi_Ba_36!W95:AA95)*720*A95</f>
        <v>102240</v>
      </c>
      <c r="E95">
        <f t="shared" si="6"/>
        <v>1553764</v>
      </c>
      <c r="G95">
        <f>Al_Bi_Ba_36!AI95</f>
        <v>93720</v>
      </c>
      <c r="H95">
        <f>Al_Bi_Ba_36!AJ95</f>
        <v>335404</v>
      </c>
      <c r="I95">
        <f>Al_Bi_Ba_36!AK95</f>
        <v>102240</v>
      </c>
      <c r="J95">
        <f t="shared" si="7"/>
        <v>531364</v>
      </c>
      <c r="L95">
        <f t="shared" si="8"/>
        <v>1022400</v>
      </c>
      <c r="M95">
        <f t="shared" si="9"/>
        <v>0</v>
      </c>
      <c r="N95">
        <f t="shared" si="10"/>
        <v>1022400</v>
      </c>
      <c r="O95">
        <f t="shared" si="11"/>
        <v>0</v>
      </c>
    </row>
    <row r="96" spans="1:15" x14ac:dyDescent="0.25">
      <c r="A96">
        <f>Al_Bi_Ba_36!AH96</f>
        <v>152</v>
      </c>
      <c r="B96">
        <f>SUM(Al_Bi_Ba_36!F96:Q96)*60*A96</f>
        <v>36480</v>
      </c>
      <c r="C96">
        <f>(Al_Bi_Ba_36!R96*15+Al_Bi_Ba_36!S96*20+Al_Bi_Ba_36!T96*34+Al_Bi_Ba_36!U96*530+Al_Bi_Ba_36!V96*1492)*A96</f>
        <v>84968</v>
      </c>
      <c r="D96">
        <f>SUM(Al_Bi_Ba_36!W96:AA96)*720*A96</f>
        <v>218880</v>
      </c>
      <c r="E96">
        <f t="shared" si="6"/>
        <v>340328</v>
      </c>
      <c r="G96">
        <f>Al_Bi_Ba_36!AI96</f>
        <v>36480</v>
      </c>
      <c r="H96">
        <f>Al_Bi_Ba_36!AJ96</f>
        <v>84968</v>
      </c>
      <c r="I96">
        <f>Al_Bi_Ba_36!AK96</f>
        <v>121600</v>
      </c>
      <c r="J96">
        <f t="shared" si="7"/>
        <v>243048</v>
      </c>
      <c r="L96">
        <f t="shared" si="8"/>
        <v>97280</v>
      </c>
      <c r="M96">
        <f t="shared" si="9"/>
        <v>0</v>
      </c>
      <c r="N96">
        <f t="shared" si="10"/>
        <v>0</v>
      </c>
      <c r="O96">
        <f t="shared" si="11"/>
        <v>97280</v>
      </c>
    </row>
    <row r="97" spans="1:15" x14ac:dyDescent="0.25">
      <c r="A97">
        <f>Al_Bi_Ba_36!AH97</f>
        <v>162</v>
      </c>
      <c r="B97">
        <f>SUM(Al_Bi_Ba_36!F97:Q97)*60*A97</f>
        <v>19440</v>
      </c>
      <c r="C97">
        <f>(Al_Bi_Ba_36!R97*15+Al_Bi_Ba_36!S97*20+Al_Bi_Ba_36!T97*34+Al_Bi_Ba_36!U97*530+Al_Bi_Ba_36!V97*1492)*A97</f>
        <v>340200</v>
      </c>
      <c r="D97">
        <f>SUM(Al_Bi_Ba_36!W97:AA97)*720*A97</f>
        <v>116640</v>
      </c>
      <c r="E97">
        <f t="shared" si="6"/>
        <v>476280</v>
      </c>
      <c r="G97">
        <f>Al_Bi_Ba_36!AI97</f>
        <v>19440</v>
      </c>
      <c r="H97">
        <f>Al_Bi_Ba_36!AJ97</f>
        <v>106920</v>
      </c>
      <c r="I97">
        <f>Al_Bi_Ba_36!AK97</f>
        <v>116640</v>
      </c>
      <c r="J97">
        <f t="shared" si="7"/>
        <v>243000</v>
      </c>
      <c r="L97">
        <f t="shared" si="8"/>
        <v>233280</v>
      </c>
      <c r="M97">
        <f t="shared" si="9"/>
        <v>0</v>
      </c>
      <c r="N97">
        <f t="shared" si="10"/>
        <v>233280</v>
      </c>
      <c r="O97">
        <f t="shared" si="11"/>
        <v>0</v>
      </c>
    </row>
    <row r="98" spans="1:15" x14ac:dyDescent="0.25">
      <c r="A98">
        <f>Al_Bi_Ba_36!AH98</f>
        <v>172</v>
      </c>
      <c r="B98">
        <f>SUM(Al_Bi_Ba_36!F98:Q98)*60*A98</f>
        <v>10320</v>
      </c>
      <c r="C98">
        <f>(Al_Bi_Ba_36!R98*15+Al_Bi_Ba_36!S98*20+Al_Bi_Ba_36!T98*34+Al_Bi_Ba_36!U98*530+Al_Bi_Ba_36!V98*1492)*A98</f>
        <v>131408</v>
      </c>
      <c r="D98">
        <f>SUM(Al_Bi_Ba_36!W98:AA98)*720*A98</f>
        <v>123840</v>
      </c>
      <c r="E98">
        <f t="shared" si="6"/>
        <v>265568</v>
      </c>
      <c r="G98">
        <f>Al_Bi_Ba_36!AI98</f>
        <v>10320</v>
      </c>
      <c r="H98">
        <f>Al_Bi_Ba_36!AJ98</f>
        <v>131408</v>
      </c>
      <c r="I98">
        <f>Al_Bi_Ba_36!AK98</f>
        <v>123840</v>
      </c>
      <c r="J98">
        <f t="shared" si="7"/>
        <v>265568</v>
      </c>
      <c r="L98">
        <f t="shared" si="8"/>
        <v>0</v>
      </c>
      <c r="M98">
        <f t="shared" si="9"/>
        <v>0</v>
      </c>
      <c r="N98">
        <f t="shared" si="10"/>
        <v>0</v>
      </c>
      <c r="O98">
        <f t="shared" si="11"/>
        <v>0</v>
      </c>
    </row>
    <row r="99" spans="1:15" x14ac:dyDescent="0.25">
      <c r="A99">
        <f>Al_Bi_Ba_36!AH99</f>
        <v>162</v>
      </c>
      <c r="B99">
        <f>SUM(Al_Bi_Ba_36!F99:Q99)*60*A99</f>
        <v>19440</v>
      </c>
      <c r="C99">
        <f>(Al_Bi_Ba_36!R99*15+Al_Bi_Ba_36!S99*20+Al_Bi_Ba_36!T99*34+Al_Bi_Ba_36!U99*530+Al_Bi_Ba_36!V99*1492)*A99</f>
        <v>119070</v>
      </c>
      <c r="D99">
        <f>SUM(Al_Bi_Ba_36!W99:AA99)*720*A99</f>
        <v>233280</v>
      </c>
      <c r="E99">
        <f t="shared" si="6"/>
        <v>371790</v>
      </c>
      <c r="G99">
        <f>Al_Bi_Ba_36!AI99</f>
        <v>19440</v>
      </c>
      <c r="H99">
        <f>Al_Bi_Ba_36!AJ99</f>
        <v>119070</v>
      </c>
      <c r="I99">
        <f>Al_Bi_Ba_36!AK99</f>
        <v>229554</v>
      </c>
      <c r="J99">
        <f t="shared" si="7"/>
        <v>368064</v>
      </c>
      <c r="L99">
        <f t="shared" si="8"/>
        <v>3726</v>
      </c>
      <c r="M99">
        <f t="shared" si="9"/>
        <v>0</v>
      </c>
      <c r="N99">
        <f t="shared" si="10"/>
        <v>0</v>
      </c>
      <c r="O99">
        <f t="shared" si="11"/>
        <v>3726</v>
      </c>
    </row>
    <row r="100" spans="1:15" x14ac:dyDescent="0.25">
      <c r="A100">
        <f>Al_Bi_Ba_36!AH100</f>
        <v>152</v>
      </c>
      <c r="B100">
        <f>SUM(Al_Bi_Ba_36!F100:Q100)*60*A100</f>
        <v>9120</v>
      </c>
      <c r="C100">
        <f>(Al_Bi_Ba_36!R100*15+Al_Bi_Ba_36!S100*20+Al_Bi_Ba_36!T100*34+Al_Bi_Ba_36!U100*530+Al_Bi_Ba_36!V100*1492)*A100</f>
        <v>103360</v>
      </c>
      <c r="D100">
        <f>SUM(Al_Bi_Ba_36!W100:AA100)*720*A100</f>
        <v>437760</v>
      </c>
      <c r="E100">
        <f t="shared" si="6"/>
        <v>550240</v>
      </c>
      <c r="G100">
        <f>Al_Bi_Ba_36!AI100</f>
        <v>9120</v>
      </c>
      <c r="H100">
        <f>Al_Bi_Ba_36!AJ100</f>
        <v>103360</v>
      </c>
      <c r="I100">
        <f>Al_Bi_Ba_36!AK100</f>
        <v>381216</v>
      </c>
      <c r="J100">
        <f t="shared" si="7"/>
        <v>493696</v>
      </c>
      <c r="L100">
        <f t="shared" si="8"/>
        <v>56544</v>
      </c>
      <c r="M100">
        <f t="shared" si="9"/>
        <v>0</v>
      </c>
      <c r="N100">
        <f t="shared" si="10"/>
        <v>0</v>
      </c>
      <c r="O100">
        <f t="shared" si="11"/>
        <v>56544</v>
      </c>
    </row>
    <row r="101" spans="1:15" x14ac:dyDescent="0.25">
      <c r="A101">
        <f>Al_Bi_Ba_36!AH101</f>
        <v>142</v>
      </c>
      <c r="B101">
        <f>SUM(Al_Bi_Ba_36!F101:Q101)*60*A101</f>
        <v>34080</v>
      </c>
      <c r="C101">
        <f>(Al_Bi_Ba_36!R101*15+Al_Bi_Ba_36!S101*20+Al_Bi_Ba_36!T101*34+Al_Bi_Ba_36!U101*530+Al_Bi_Ba_36!V101*1492)*A101</f>
        <v>133906</v>
      </c>
      <c r="D101">
        <f>SUM(Al_Bi_Ba_36!W101:AA101)*720*A101</f>
        <v>408960</v>
      </c>
      <c r="E101">
        <f t="shared" si="6"/>
        <v>576946</v>
      </c>
      <c r="G101">
        <f>Al_Bi_Ba_36!AI101</f>
        <v>34080</v>
      </c>
      <c r="H101">
        <f>Al_Bi_Ba_36!AJ101</f>
        <v>133906</v>
      </c>
      <c r="I101">
        <f>Al_Bi_Ba_36!AK101</f>
        <v>408960</v>
      </c>
      <c r="J101">
        <f t="shared" si="7"/>
        <v>576946</v>
      </c>
      <c r="L101">
        <f t="shared" si="8"/>
        <v>0</v>
      </c>
      <c r="M101">
        <f t="shared" si="9"/>
        <v>0</v>
      </c>
      <c r="N101">
        <f t="shared" si="10"/>
        <v>0</v>
      </c>
      <c r="O101">
        <f t="shared" si="11"/>
        <v>0</v>
      </c>
    </row>
    <row r="102" spans="1:15" x14ac:dyDescent="0.25">
      <c r="A102">
        <f>Al_Bi_Ba_36!AH102</f>
        <v>132</v>
      </c>
      <c r="B102">
        <f>SUM(Al_Bi_Ba_36!F102:Q102)*60*A102</f>
        <v>15840</v>
      </c>
      <c r="C102">
        <f>(Al_Bi_Ba_36!R102*15+Al_Bi_Ba_36!S102*20+Al_Bi_Ba_36!T102*34+Al_Bi_Ba_36!U102*530+Al_Bi_Ba_36!V102*1492)*A102</f>
        <v>98340</v>
      </c>
      <c r="D102">
        <f>SUM(Al_Bi_Ba_36!W102:AA102)*720*A102</f>
        <v>665280</v>
      </c>
      <c r="E102">
        <f t="shared" si="6"/>
        <v>779460</v>
      </c>
      <c r="G102">
        <f>Al_Bi_Ba_36!AI102</f>
        <v>15840</v>
      </c>
      <c r="H102">
        <f>Al_Bi_Ba_36!AJ102</f>
        <v>98340</v>
      </c>
      <c r="I102">
        <f>Al_Bi_Ba_36!AK102</f>
        <v>484572</v>
      </c>
      <c r="J102">
        <f t="shared" si="7"/>
        <v>598752</v>
      </c>
      <c r="L102">
        <f t="shared" si="8"/>
        <v>180708</v>
      </c>
      <c r="M102">
        <f t="shared" si="9"/>
        <v>0</v>
      </c>
      <c r="N102">
        <f t="shared" si="10"/>
        <v>0</v>
      </c>
      <c r="O102">
        <f t="shared" si="11"/>
        <v>180708</v>
      </c>
    </row>
    <row r="103" spans="1:15" x14ac:dyDescent="0.25">
      <c r="A103">
        <f>Al_Bi_Ba_36!AH103</f>
        <v>122</v>
      </c>
      <c r="B103">
        <f>SUM(Al_Bi_Ba_36!F103:Q103)*60*A103</f>
        <v>29280</v>
      </c>
      <c r="C103">
        <f>(Al_Bi_Ba_36!R103*15+Al_Bi_Ba_36!S103*20+Al_Bi_Ba_36!T103*34+Al_Bi_Ba_36!U103*530+Al_Bi_Ba_36!V103*1492)*A103</f>
        <v>350018</v>
      </c>
      <c r="D103">
        <f>SUM(Al_Bi_Ba_36!W103:AA103)*720*A103</f>
        <v>439200</v>
      </c>
      <c r="E103">
        <f t="shared" si="6"/>
        <v>818498</v>
      </c>
      <c r="G103">
        <f>Al_Bi_Ba_36!AI103</f>
        <v>29280</v>
      </c>
      <c r="H103">
        <f>Al_Bi_Ba_36!AJ103</f>
        <v>112850</v>
      </c>
      <c r="I103">
        <f>Al_Bi_Ba_36!AK103</f>
        <v>439200</v>
      </c>
      <c r="J103">
        <f t="shared" si="7"/>
        <v>581330</v>
      </c>
      <c r="L103">
        <f t="shared" si="8"/>
        <v>237168</v>
      </c>
      <c r="M103">
        <f t="shared" si="9"/>
        <v>0</v>
      </c>
      <c r="N103">
        <f t="shared" si="10"/>
        <v>237168</v>
      </c>
      <c r="O103">
        <f t="shared" si="11"/>
        <v>0</v>
      </c>
    </row>
    <row r="104" spans="1:15" x14ac:dyDescent="0.25">
      <c r="A104">
        <f>Al_Bi_Ba_36!AH104</f>
        <v>112</v>
      </c>
      <c r="B104">
        <f>SUM(Al_Bi_Ba_36!F104:Q104)*60*A104</f>
        <v>40320</v>
      </c>
      <c r="C104">
        <f>(Al_Bi_Ba_36!R104*15+Al_Bi_Ba_36!S104*20+Al_Bi_Ba_36!T104*34+Al_Bi_Ba_36!U104*530+Al_Bi_Ba_36!V104*1492)*A104</f>
        <v>120848</v>
      </c>
      <c r="D104">
        <f>SUM(Al_Bi_Ba_36!W104:AA104)*720*A104</f>
        <v>403200</v>
      </c>
      <c r="E104">
        <f t="shared" si="6"/>
        <v>564368</v>
      </c>
      <c r="G104">
        <f>Al_Bi_Ba_36!AI104</f>
        <v>40320</v>
      </c>
      <c r="H104">
        <f>Al_Bi_Ba_36!AJ104</f>
        <v>120848</v>
      </c>
      <c r="I104">
        <f>Al_Bi_Ba_36!AK104</f>
        <v>403200</v>
      </c>
      <c r="J104">
        <f t="shared" si="7"/>
        <v>564368</v>
      </c>
      <c r="L104">
        <f t="shared" si="8"/>
        <v>0</v>
      </c>
      <c r="M104">
        <f t="shared" si="9"/>
        <v>0</v>
      </c>
      <c r="N104">
        <f t="shared" si="10"/>
        <v>0</v>
      </c>
      <c r="O104">
        <f t="shared" si="11"/>
        <v>0</v>
      </c>
    </row>
    <row r="105" spans="1:15" x14ac:dyDescent="0.25">
      <c r="A105">
        <f>Al_Bi_Ba_36!AH105</f>
        <v>122</v>
      </c>
      <c r="B105">
        <f>SUM(Al_Bi_Ba_36!F105:Q105)*60*A105</f>
        <v>0</v>
      </c>
      <c r="C105">
        <f>(Al_Bi_Ba_36!R105*15+Al_Bi_Ba_36!S105*20+Al_Bi_Ba_36!T105*34+Al_Bi_Ba_36!U105*530+Al_Bi_Ba_36!V105*1492)*A105</f>
        <v>126514</v>
      </c>
      <c r="D105">
        <f>SUM(Al_Bi_Ba_36!W105:AA105)*720*A105</f>
        <v>439200</v>
      </c>
      <c r="E105">
        <f t="shared" si="6"/>
        <v>565714</v>
      </c>
      <c r="G105">
        <f>Al_Bi_Ba_36!AI105</f>
        <v>0</v>
      </c>
      <c r="H105">
        <f>Al_Bi_Ba_36!AJ105</f>
        <v>126514</v>
      </c>
      <c r="I105">
        <f>Al_Bi_Ba_36!AK105</f>
        <v>439200</v>
      </c>
      <c r="J105">
        <f t="shared" si="7"/>
        <v>565714</v>
      </c>
      <c r="L105">
        <f t="shared" si="8"/>
        <v>0</v>
      </c>
      <c r="M105">
        <f t="shared" si="9"/>
        <v>0</v>
      </c>
      <c r="N105">
        <f t="shared" si="10"/>
        <v>0</v>
      </c>
      <c r="O105">
        <f t="shared" si="11"/>
        <v>0</v>
      </c>
    </row>
    <row r="106" spans="1:15" x14ac:dyDescent="0.25">
      <c r="A106">
        <f>Al_Bi_Ba_36!AH106</f>
        <v>132</v>
      </c>
      <c r="B106">
        <f>SUM(Al_Bi_Ba_36!F106:Q106)*60*A106</f>
        <v>47520</v>
      </c>
      <c r="C106">
        <f>(Al_Bi_Ba_36!R106*15+Al_Bi_Ba_36!S106*20+Al_Bi_Ba_36!T106*34+Al_Bi_Ba_36!U106*530+Al_Bi_Ba_36!V106*1492)*A106</f>
        <v>119328</v>
      </c>
      <c r="D106">
        <f>SUM(Al_Bi_Ba_36!W106:AA106)*720*A106</f>
        <v>570240</v>
      </c>
      <c r="E106">
        <f t="shared" si="6"/>
        <v>737088</v>
      </c>
      <c r="G106">
        <f>Al_Bi_Ba_36!AI106</f>
        <v>47520</v>
      </c>
      <c r="H106">
        <f>Al_Bi_Ba_36!AJ106</f>
        <v>119328</v>
      </c>
      <c r="I106">
        <f>Al_Bi_Ba_36!AK106</f>
        <v>499488</v>
      </c>
      <c r="J106">
        <f t="shared" si="7"/>
        <v>666336</v>
      </c>
      <c r="L106">
        <f t="shared" si="8"/>
        <v>70752</v>
      </c>
      <c r="M106">
        <f t="shared" si="9"/>
        <v>0</v>
      </c>
      <c r="N106">
        <f t="shared" si="10"/>
        <v>0</v>
      </c>
      <c r="O106">
        <f t="shared" si="11"/>
        <v>70752</v>
      </c>
    </row>
    <row r="107" spans="1:15" x14ac:dyDescent="0.25">
      <c r="A107">
        <f>Al_Bi_Ba_36!AH107</f>
        <v>142</v>
      </c>
      <c r="B107">
        <f>SUM(Al_Bi_Ba_36!F107:Q107)*60*A107</f>
        <v>8520</v>
      </c>
      <c r="C107">
        <f>(Al_Bi_Ba_36!R107*15+Al_Bi_Ba_36!S107*20+Al_Bi_Ba_36!T107*34+Al_Bi_Ba_36!U107*530+Al_Bi_Ba_36!V107*1492)*A107</f>
        <v>154354</v>
      </c>
      <c r="D107">
        <f>SUM(Al_Bi_Ba_36!W107:AA107)*720*A107</f>
        <v>817920</v>
      </c>
      <c r="E107">
        <f t="shared" si="6"/>
        <v>980794</v>
      </c>
      <c r="G107">
        <f>Al_Bi_Ba_36!AI107</f>
        <v>8520</v>
      </c>
      <c r="H107">
        <f>Al_Bi_Ba_36!AJ107</f>
        <v>154354</v>
      </c>
      <c r="I107">
        <f>Al_Bi_Ba_36!AK107</f>
        <v>696510</v>
      </c>
      <c r="J107">
        <f t="shared" si="7"/>
        <v>859384</v>
      </c>
      <c r="L107">
        <f t="shared" si="8"/>
        <v>121410</v>
      </c>
      <c r="M107">
        <f t="shared" si="9"/>
        <v>0</v>
      </c>
      <c r="N107">
        <f t="shared" si="10"/>
        <v>0</v>
      </c>
      <c r="O107">
        <f t="shared" si="11"/>
        <v>121410</v>
      </c>
    </row>
    <row r="108" spans="1:15" x14ac:dyDescent="0.25">
      <c r="A108">
        <f>Al_Bi_Ba_36!AH108</f>
        <v>152</v>
      </c>
      <c r="B108">
        <f>SUM(Al_Bi_Ba_36!F108:Q108)*60*A108</f>
        <v>0</v>
      </c>
      <c r="C108">
        <f>(Al_Bi_Ba_36!R108*15+Al_Bi_Ba_36!S108*20+Al_Bi_Ba_36!T108*34+Al_Bi_Ba_36!U108*530+Al_Bi_Ba_36!V108*1492)*A108</f>
        <v>167504</v>
      </c>
      <c r="D108">
        <f>SUM(Al_Bi_Ba_36!W108:AA108)*720*A108</f>
        <v>875520</v>
      </c>
      <c r="E108">
        <f t="shared" si="6"/>
        <v>1043024</v>
      </c>
      <c r="G108">
        <f>Al_Bi_Ba_36!AI108</f>
        <v>0</v>
      </c>
      <c r="H108">
        <f>Al_Bi_Ba_36!AJ108</f>
        <v>167504</v>
      </c>
      <c r="I108">
        <f>Al_Bi_Ba_36!AK108</f>
        <v>875520</v>
      </c>
      <c r="J108">
        <f t="shared" si="7"/>
        <v>1043024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</row>
    <row r="109" spans="1:15" x14ac:dyDescent="0.25">
      <c r="A109">
        <f>Al_Bi_Ba_36!AH109</f>
        <v>162</v>
      </c>
      <c r="B109">
        <f>SUM(Al_Bi_Ba_36!F109:Q109)*60*A109</f>
        <v>0</v>
      </c>
      <c r="C109">
        <f>(Al_Bi_Ba_36!R109*15+Al_Bi_Ba_36!S109*20+Al_Bi_Ba_36!T109*34+Al_Bi_Ba_36!U109*530+Al_Bi_Ba_36!V109*1492)*A109</f>
        <v>199422</v>
      </c>
      <c r="D109">
        <f>SUM(Al_Bi_Ba_36!W109:AA109)*720*A109</f>
        <v>1049760</v>
      </c>
      <c r="E109">
        <f t="shared" si="6"/>
        <v>1249182</v>
      </c>
      <c r="G109">
        <f>Al_Bi_Ba_36!AI109</f>
        <v>0</v>
      </c>
      <c r="H109">
        <f>Al_Bi_Ba_36!AJ109</f>
        <v>199422</v>
      </c>
      <c r="I109">
        <f>Al_Bi_Ba_36!AK109</f>
        <v>939438</v>
      </c>
      <c r="J109">
        <f t="shared" si="7"/>
        <v>1138860</v>
      </c>
      <c r="L109">
        <f t="shared" si="8"/>
        <v>110322</v>
      </c>
      <c r="M109">
        <f t="shared" si="9"/>
        <v>0</v>
      </c>
      <c r="N109">
        <f t="shared" si="10"/>
        <v>0</v>
      </c>
      <c r="O109">
        <f t="shared" si="11"/>
        <v>110322</v>
      </c>
    </row>
    <row r="110" spans="1:15" x14ac:dyDescent="0.25">
      <c r="A110">
        <f>Al_Bi_Ba_36!AH110</f>
        <v>172</v>
      </c>
      <c r="B110">
        <f>SUM(Al_Bi_Ba_36!F110:Q110)*60*A110</f>
        <v>0</v>
      </c>
      <c r="C110">
        <f>(Al_Bi_Ba_36!R110*15+Al_Bi_Ba_36!S110*20+Al_Bi_Ba_36!T110*34+Al_Bi_Ba_36!U110*530+Al_Bi_Ba_36!V110*1492)*A110</f>
        <v>24768</v>
      </c>
      <c r="D110">
        <f>SUM(Al_Bi_Ba_36!W110:AA110)*720*A110</f>
        <v>0</v>
      </c>
      <c r="E110">
        <f t="shared" si="6"/>
        <v>24768</v>
      </c>
      <c r="G110">
        <f>Al_Bi_Ba_36!AI110</f>
        <v>0</v>
      </c>
      <c r="H110">
        <f>Al_Bi_Ba_36!AJ110</f>
        <v>24768</v>
      </c>
      <c r="I110">
        <f>Al_Bi_Ba_36!AK110</f>
        <v>0</v>
      </c>
      <c r="J110">
        <f t="shared" si="7"/>
        <v>24768</v>
      </c>
      <c r="L110">
        <f t="shared" si="8"/>
        <v>0</v>
      </c>
      <c r="M110">
        <f t="shared" si="9"/>
        <v>0</v>
      </c>
      <c r="N110">
        <f t="shared" si="10"/>
        <v>0</v>
      </c>
      <c r="O110">
        <f t="shared" si="11"/>
        <v>0</v>
      </c>
    </row>
    <row r="111" spans="1:15" x14ac:dyDescent="0.25">
      <c r="A111">
        <f>Al_Bi_Ba_36!AH111</f>
        <v>162</v>
      </c>
      <c r="B111">
        <f>SUM(Al_Bi_Ba_36!F111:Q111)*60*A111</f>
        <v>0</v>
      </c>
      <c r="C111">
        <f>(Al_Bi_Ba_36!R111*15+Al_Bi_Ba_36!S111*20+Al_Bi_Ba_36!T111*34+Al_Bi_Ba_36!U111*530+Al_Bi_Ba_36!V111*1492)*A111</f>
        <v>21870</v>
      </c>
      <c r="D111">
        <f>SUM(Al_Bi_Ba_36!W111:AA111)*720*A111</f>
        <v>0</v>
      </c>
      <c r="E111">
        <f t="shared" si="6"/>
        <v>21870</v>
      </c>
      <c r="G111">
        <f>Al_Bi_Ba_36!AI111</f>
        <v>0</v>
      </c>
      <c r="H111">
        <f>Al_Bi_Ba_36!AJ111</f>
        <v>21870</v>
      </c>
      <c r="I111">
        <f>Al_Bi_Ba_36!AK111</f>
        <v>0</v>
      </c>
      <c r="J111">
        <f t="shared" si="7"/>
        <v>21870</v>
      </c>
      <c r="L111">
        <f t="shared" si="8"/>
        <v>0</v>
      </c>
      <c r="M111">
        <f t="shared" si="9"/>
        <v>0</v>
      </c>
      <c r="N111">
        <f t="shared" si="10"/>
        <v>0</v>
      </c>
      <c r="O111">
        <f t="shared" si="11"/>
        <v>0</v>
      </c>
    </row>
    <row r="112" spans="1:15" x14ac:dyDescent="0.25">
      <c r="A112">
        <f>Al_Bi_Ba_36!AH112</f>
        <v>152</v>
      </c>
      <c r="B112">
        <f>SUM(Al_Bi_Ba_36!F112:Q112)*60*A112</f>
        <v>0</v>
      </c>
      <c r="C112">
        <f>(Al_Bi_Ba_36!R112*15+Al_Bi_Ba_36!S112*20+Al_Bi_Ba_36!T112*34+Al_Bi_Ba_36!U112*530+Al_Bi_Ba_36!V112*1492)*A112</f>
        <v>19760</v>
      </c>
      <c r="D112">
        <f>SUM(Al_Bi_Ba_36!W112:AA112)*720*A112</f>
        <v>0</v>
      </c>
      <c r="E112">
        <f t="shared" si="6"/>
        <v>19760</v>
      </c>
      <c r="G112">
        <f>Al_Bi_Ba_36!AI112</f>
        <v>0</v>
      </c>
      <c r="H112">
        <f>Al_Bi_Ba_36!AJ112</f>
        <v>19760</v>
      </c>
      <c r="I112">
        <f>Al_Bi_Ba_36!AK112</f>
        <v>0</v>
      </c>
      <c r="J112">
        <f t="shared" si="7"/>
        <v>19760</v>
      </c>
      <c r="L112">
        <f t="shared" si="8"/>
        <v>0</v>
      </c>
      <c r="M112">
        <f t="shared" si="9"/>
        <v>0</v>
      </c>
      <c r="N112">
        <f t="shared" si="10"/>
        <v>0</v>
      </c>
      <c r="O112">
        <f t="shared" si="11"/>
        <v>0</v>
      </c>
    </row>
    <row r="113" spans="1:15" x14ac:dyDescent="0.25">
      <c r="A113">
        <f>Al_Bi_Ba_36!AH113</f>
        <v>142</v>
      </c>
      <c r="B113">
        <f>SUM(Al_Bi_Ba_36!F113:Q113)*60*A113</f>
        <v>0</v>
      </c>
      <c r="C113">
        <f>(Al_Bi_Ba_36!R113*15+Al_Bi_Ba_36!S113*20+Al_Bi_Ba_36!T113*34+Al_Bi_Ba_36!U113*530+Al_Bi_Ba_36!V113*1492)*A113</f>
        <v>35358</v>
      </c>
      <c r="D113">
        <f>SUM(Al_Bi_Ba_36!W113:AA113)*720*A113</f>
        <v>0</v>
      </c>
      <c r="E113">
        <f t="shared" si="6"/>
        <v>35358</v>
      </c>
      <c r="G113">
        <f>Al_Bi_Ba_36!AI113</f>
        <v>0</v>
      </c>
      <c r="H113">
        <f>Al_Bi_Ba_36!AJ113</f>
        <v>35358</v>
      </c>
      <c r="I113">
        <f>Al_Bi_Ba_36!AK113</f>
        <v>0</v>
      </c>
      <c r="J113">
        <f t="shared" si="7"/>
        <v>35358</v>
      </c>
      <c r="L113">
        <f t="shared" si="8"/>
        <v>0</v>
      </c>
      <c r="M113">
        <f t="shared" si="9"/>
        <v>0</v>
      </c>
      <c r="N113">
        <f t="shared" si="10"/>
        <v>0</v>
      </c>
      <c r="O113">
        <f t="shared" si="11"/>
        <v>0</v>
      </c>
    </row>
    <row r="114" spans="1:15" x14ac:dyDescent="0.25">
      <c r="A114">
        <f>Al_Bi_Ba_36!AH114</f>
        <v>132</v>
      </c>
      <c r="B114">
        <f>SUM(Al_Bi_Ba_36!F114:Q114)*60*A114</f>
        <v>0</v>
      </c>
      <c r="C114">
        <f>(Al_Bi_Ba_36!R114*15+Al_Bi_Ba_36!S114*20+Al_Bi_Ba_36!T114*34+Al_Bi_Ba_36!U114*530+Al_Bi_Ba_36!V114*1492)*A114</f>
        <v>30228</v>
      </c>
      <c r="D114">
        <f>SUM(Al_Bi_Ba_36!W114:AA114)*720*A114</f>
        <v>0</v>
      </c>
      <c r="E114">
        <f t="shared" si="6"/>
        <v>30228</v>
      </c>
      <c r="G114">
        <f>Al_Bi_Ba_36!AI114</f>
        <v>0</v>
      </c>
      <c r="H114">
        <f>Al_Bi_Ba_36!AJ114</f>
        <v>30228</v>
      </c>
      <c r="I114">
        <f>Al_Bi_Ba_36!AK114</f>
        <v>0</v>
      </c>
      <c r="J114">
        <f t="shared" si="7"/>
        <v>30228</v>
      </c>
      <c r="L114">
        <f t="shared" si="8"/>
        <v>0</v>
      </c>
      <c r="M114">
        <f t="shared" si="9"/>
        <v>0</v>
      </c>
      <c r="N114">
        <f t="shared" si="10"/>
        <v>0</v>
      </c>
      <c r="O114">
        <f t="shared" si="11"/>
        <v>0</v>
      </c>
    </row>
    <row r="115" spans="1:15" x14ac:dyDescent="0.25">
      <c r="A115">
        <f>Al_Bi_Ba_36!AH115</f>
        <v>122</v>
      </c>
      <c r="B115">
        <f>SUM(Al_Bi_Ba_36!F115:Q115)*60*A115</f>
        <v>0</v>
      </c>
      <c r="C115">
        <f>(Al_Bi_Ba_36!R115*15+Al_Bi_Ba_36!S115*20+Al_Bi_Ba_36!T115*34+Al_Bi_Ba_36!U115*530+Al_Bi_Ba_36!V115*1492)*A115</f>
        <v>208132</v>
      </c>
      <c r="D115">
        <f>SUM(Al_Bi_Ba_36!W115:AA115)*720*A115</f>
        <v>0</v>
      </c>
      <c r="E115">
        <f t="shared" si="6"/>
        <v>208132</v>
      </c>
      <c r="G115">
        <f>Al_Bi_Ba_36!AI115</f>
        <v>0</v>
      </c>
      <c r="H115">
        <f>Al_Bi_Ba_36!AJ115</f>
        <v>208132</v>
      </c>
      <c r="I115">
        <f>Al_Bi_Ba_36!AK115</f>
        <v>0</v>
      </c>
      <c r="J115">
        <f t="shared" si="7"/>
        <v>208132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0</v>
      </c>
    </row>
    <row r="116" spans="1:15" x14ac:dyDescent="0.25">
      <c r="A116">
        <f>Al_Bi_Ba_36!AH116</f>
        <v>112</v>
      </c>
      <c r="B116">
        <f>SUM(Al_Bi_Ba_36!F116:Q116)*60*A116</f>
        <v>0</v>
      </c>
      <c r="C116">
        <f>(Al_Bi_Ba_36!R116*15+Al_Bi_Ba_36!S116*20+Al_Bi_Ba_36!T116*34+Al_Bi_Ba_36!U116*530+Al_Bi_Ba_36!V116*1492)*A116</f>
        <v>39200</v>
      </c>
      <c r="D116">
        <f>SUM(Al_Bi_Ba_36!W116:AA116)*720*A116</f>
        <v>0</v>
      </c>
      <c r="E116">
        <f t="shared" si="6"/>
        <v>39200</v>
      </c>
      <c r="G116">
        <f>Al_Bi_Ba_36!AI116</f>
        <v>0</v>
      </c>
      <c r="H116">
        <f>Al_Bi_Ba_36!AJ116</f>
        <v>39200</v>
      </c>
      <c r="I116">
        <f>Al_Bi_Ba_36!AK116</f>
        <v>0</v>
      </c>
      <c r="J116">
        <f t="shared" si="7"/>
        <v>39200</v>
      </c>
      <c r="L116">
        <f t="shared" si="8"/>
        <v>0</v>
      </c>
      <c r="M116">
        <f t="shared" si="9"/>
        <v>0</v>
      </c>
      <c r="N116">
        <f t="shared" si="10"/>
        <v>0</v>
      </c>
      <c r="O116">
        <f t="shared" si="11"/>
        <v>0</v>
      </c>
    </row>
    <row r="117" spans="1:15" x14ac:dyDescent="0.25">
      <c r="A117">
        <f>Al_Bi_Ba_36!AH117</f>
        <v>122</v>
      </c>
      <c r="B117">
        <f>SUM(Al_Bi_Ba_36!F117:Q117)*60*A117</f>
        <v>0</v>
      </c>
      <c r="C117">
        <f>(Al_Bi_Ba_36!R117*15+Al_Bi_Ba_36!S117*20+Al_Bi_Ba_36!T117*34+Al_Bi_Ba_36!U117*530+Al_Bi_Ba_36!V117*1492)*A117</f>
        <v>41846</v>
      </c>
      <c r="D117">
        <f>SUM(Al_Bi_Ba_36!W117:AA117)*720*A117</f>
        <v>0</v>
      </c>
      <c r="E117">
        <f t="shared" si="6"/>
        <v>41846</v>
      </c>
      <c r="G117">
        <f>Al_Bi_Ba_36!AI117</f>
        <v>0</v>
      </c>
      <c r="H117">
        <f>Al_Bi_Ba_36!AJ117</f>
        <v>41846</v>
      </c>
      <c r="I117">
        <f>Al_Bi_Ba_36!AK117</f>
        <v>0</v>
      </c>
      <c r="J117">
        <f t="shared" si="7"/>
        <v>41846</v>
      </c>
      <c r="L117">
        <f t="shared" si="8"/>
        <v>0</v>
      </c>
      <c r="M117">
        <f t="shared" si="9"/>
        <v>0</v>
      </c>
      <c r="N117">
        <f t="shared" si="10"/>
        <v>0</v>
      </c>
      <c r="O117">
        <f t="shared" si="11"/>
        <v>0</v>
      </c>
    </row>
    <row r="118" spans="1:15" x14ac:dyDescent="0.25">
      <c r="A118">
        <f>Al_Bi_Ba_36!AH118</f>
        <v>132</v>
      </c>
      <c r="B118">
        <f>SUM(Al_Bi_Ba_36!F118:Q118)*60*A118</f>
        <v>0</v>
      </c>
      <c r="C118">
        <f>(Al_Bi_Ba_36!R118*15+Al_Bi_Ba_36!S118*20+Al_Bi_Ba_36!T118*34+Al_Bi_Ba_36!U118*530+Al_Bi_Ba_36!V118*1492)*A118</f>
        <v>62568</v>
      </c>
      <c r="D118">
        <f>SUM(Al_Bi_Ba_36!W118:AA118)*720*A118</f>
        <v>0</v>
      </c>
      <c r="E118">
        <f t="shared" si="6"/>
        <v>62568</v>
      </c>
      <c r="G118">
        <f>Al_Bi_Ba_36!AI118</f>
        <v>0</v>
      </c>
      <c r="H118">
        <f>Al_Bi_Ba_36!AJ118</f>
        <v>62568</v>
      </c>
      <c r="I118">
        <f>Al_Bi_Ba_36!AK118</f>
        <v>0</v>
      </c>
      <c r="J118">
        <f t="shared" si="7"/>
        <v>62568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0</v>
      </c>
    </row>
    <row r="119" spans="1:15" x14ac:dyDescent="0.25">
      <c r="A119">
        <f>Al_Bi_Ba_36!AH119</f>
        <v>142</v>
      </c>
      <c r="B119">
        <f>SUM(Al_Bi_Ba_36!F119:Q119)*60*A119</f>
        <v>25560</v>
      </c>
      <c r="C119">
        <f>(Al_Bi_Ba_36!R119*15+Al_Bi_Ba_36!S119*20+Al_Bi_Ba_36!T119*34+Al_Bi_Ba_36!U119*530+Al_Bi_Ba_36!V119*1492)*A119</f>
        <v>57510</v>
      </c>
      <c r="D119">
        <f>SUM(Al_Bi_Ba_36!W119:AA119)*720*A119</f>
        <v>0</v>
      </c>
      <c r="E119">
        <f t="shared" si="6"/>
        <v>83070</v>
      </c>
      <c r="G119">
        <f>Al_Bi_Ba_36!AI119</f>
        <v>25560</v>
      </c>
      <c r="H119">
        <f>Al_Bi_Ba_36!AJ119</f>
        <v>57510</v>
      </c>
      <c r="I119">
        <f>Al_Bi_Ba_36!AK119</f>
        <v>0</v>
      </c>
      <c r="J119">
        <f t="shared" si="7"/>
        <v>83070</v>
      </c>
      <c r="L119">
        <f t="shared" si="8"/>
        <v>0</v>
      </c>
      <c r="M119">
        <f t="shared" si="9"/>
        <v>0</v>
      </c>
      <c r="N119">
        <f t="shared" si="10"/>
        <v>0</v>
      </c>
      <c r="O119">
        <f t="shared" si="11"/>
        <v>0</v>
      </c>
    </row>
    <row r="120" spans="1:15" x14ac:dyDescent="0.25">
      <c r="A120">
        <f>Al_Bi_Ba_36!AH120</f>
        <v>152</v>
      </c>
      <c r="B120">
        <f>SUM(Al_Bi_Ba_36!F120:Q120)*60*A120</f>
        <v>0</v>
      </c>
      <c r="C120">
        <f>(Al_Bi_Ba_36!R120*15+Al_Bi_Ba_36!S120*20+Al_Bi_Ba_36!T120*34+Al_Bi_Ba_36!U120*530+Al_Bi_Ba_36!V120*1492)*A120</f>
        <v>41800</v>
      </c>
      <c r="D120">
        <f>SUM(Al_Bi_Ba_36!W120:AA120)*720*A120</f>
        <v>0</v>
      </c>
      <c r="E120">
        <f t="shared" si="6"/>
        <v>41800</v>
      </c>
      <c r="G120">
        <f>Al_Bi_Ba_36!AI120</f>
        <v>0</v>
      </c>
      <c r="H120">
        <f>Al_Bi_Ba_36!AJ120</f>
        <v>41800</v>
      </c>
      <c r="I120">
        <f>Al_Bi_Ba_36!AK120</f>
        <v>0</v>
      </c>
      <c r="J120">
        <f t="shared" si="7"/>
        <v>41800</v>
      </c>
      <c r="L120">
        <f t="shared" si="8"/>
        <v>0</v>
      </c>
      <c r="M120">
        <f t="shared" si="9"/>
        <v>0</v>
      </c>
      <c r="N120">
        <f t="shared" si="10"/>
        <v>0</v>
      </c>
      <c r="O120">
        <f t="shared" si="11"/>
        <v>0</v>
      </c>
    </row>
    <row r="121" spans="1:15" x14ac:dyDescent="0.25">
      <c r="A121">
        <f>Al_Bi_Ba_36!AH121</f>
        <v>162</v>
      </c>
      <c r="B121">
        <f>SUM(Al_Bi_Ba_36!F121:Q121)*60*A121</f>
        <v>0</v>
      </c>
      <c r="C121">
        <f>(Al_Bi_Ba_36!R121*15+Al_Bi_Ba_36!S121*20+Al_Bi_Ba_36!T121*34+Al_Bi_Ba_36!U121*530+Al_Bi_Ba_36!V121*1492)*A121</f>
        <v>69336</v>
      </c>
      <c r="D121">
        <f>SUM(Al_Bi_Ba_36!W121:AA121)*720*A121</f>
        <v>0</v>
      </c>
      <c r="E121">
        <f t="shared" si="6"/>
        <v>69336</v>
      </c>
      <c r="G121">
        <f>Al_Bi_Ba_36!AI121</f>
        <v>0</v>
      </c>
      <c r="H121">
        <f>Al_Bi_Ba_36!AJ121</f>
        <v>69336</v>
      </c>
      <c r="I121">
        <f>Al_Bi_Ba_36!AK121</f>
        <v>0</v>
      </c>
      <c r="J121">
        <f t="shared" si="7"/>
        <v>69336</v>
      </c>
      <c r="L121">
        <f t="shared" si="8"/>
        <v>0</v>
      </c>
      <c r="M121">
        <f t="shared" si="9"/>
        <v>0</v>
      </c>
      <c r="N121">
        <f t="shared" si="10"/>
        <v>0</v>
      </c>
      <c r="O121">
        <f t="shared" si="11"/>
        <v>0</v>
      </c>
    </row>
    <row r="122" spans="1:15" x14ac:dyDescent="0.25">
      <c r="A122">
        <f>Al_Bi_Ba_36!AH122</f>
        <v>172</v>
      </c>
      <c r="B122">
        <f>SUM(Al_Bi_Ba_36!F122:Q122)*60*A122</f>
        <v>0</v>
      </c>
      <c r="C122">
        <f>(Al_Bi_Ba_36!R122*15+Al_Bi_Ba_36!S122*20+Al_Bi_Ba_36!T122*34+Al_Bi_Ba_36!U122*530+Al_Bi_Ba_36!V122*1492)*A122</f>
        <v>78260</v>
      </c>
      <c r="D122">
        <f>SUM(Al_Bi_Ba_36!W122:AA122)*720*A122</f>
        <v>123840</v>
      </c>
      <c r="E122">
        <f t="shared" si="6"/>
        <v>202100</v>
      </c>
      <c r="G122">
        <f>Al_Bi_Ba_36!AI122</f>
        <v>0</v>
      </c>
      <c r="H122">
        <f>Al_Bi_Ba_36!AJ122</f>
        <v>78260</v>
      </c>
      <c r="I122">
        <f>Al_Bi_Ba_36!AK122</f>
        <v>688</v>
      </c>
      <c r="J122">
        <f t="shared" si="7"/>
        <v>78948</v>
      </c>
      <c r="L122">
        <f t="shared" si="8"/>
        <v>123152</v>
      </c>
      <c r="M122">
        <f t="shared" si="9"/>
        <v>0</v>
      </c>
      <c r="N122">
        <f t="shared" si="10"/>
        <v>0</v>
      </c>
      <c r="O122">
        <f t="shared" si="11"/>
        <v>123152</v>
      </c>
    </row>
    <row r="123" spans="1:15" x14ac:dyDescent="0.25">
      <c r="A123">
        <f>Al_Bi_Ba_36!AH123</f>
        <v>162</v>
      </c>
      <c r="B123">
        <f>SUM(Al_Bi_Ba_36!F123:Q123)*60*A123</f>
        <v>19440</v>
      </c>
      <c r="C123">
        <f>(Al_Bi_Ba_36!R123*15+Al_Bi_Ba_36!S123*20+Al_Bi_Ba_36!T123*34+Al_Bi_Ba_36!U123*530+Al_Bi_Ba_36!V123*1492)*A123</f>
        <v>66420</v>
      </c>
      <c r="D123">
        <f>SUM(Al_Bi_Ba_36!W123:AA123)*720*A123</f>
        <v>233280</v>
      </c>
      <c r="E123">
        <f t="shared" si="6"/>
        <v>319140</v>
      </c>
      <c r="G123">
        <f>Al_Bi_Ba_36!AI123</f>
        <v>19440</v>
      </c>
      <c r="H123">
        <f>Al_Bi_Ba_36!AJ123</f>
        <v>66420</v>
      </c>
      <c r="I123">
        <f>Al_Bi_Ba_36!AK123</f>
        <v>159246</v>
      </c>
      <c r="J123">
        <f t="shared" si="7"/>
        <v>245106</v>
      </c>
      <c r="L123">
        <f t="shared" si="8"/>
        <v>74034</v>
      </c>
      <c r="M123">
        <f t="shared" si="9"/>
        <v>0</v>
      </c>
      <c r="N123">
        <f t="shared" si="10"/>
        <v>0</v>
      </c>
      <c r="O123">
        <f t="shared" si="11"/>
        <v>74034</v>
      </c>
    </row>
    <row r="124" spans="1:15" x14ac:dyDescent="0.25">
      <c r="A124">
        <f>Al_Bi_Ba_36!AH124</f>
        <v>152</v>
      </c>
      <c r="B124">
        <f>SUM(Al_Bi_Ba_36!F124:Q124)*60*A124</f>
        <v>27360</v>
      </c>
      <c r="C124">
        <f>(Al_Bi_Ba_36!R124*15+Al_Bi_Ba_36!S124*20+Al_Bi_Ba_36!T124*34+Al_Bi_Ba_36!U124*530+Al_Bi_Ba_36!V124*1492)*A124</f>
        <v>69160</v>
      </c>
      <c r="D124">
        <f>SUM(Al_Bi_Ba_36!W124:AA124)*720*A124</f>
        <v>218880</v>
      </c>
      <c r="E124">
        <f t="shared" si="6"/>
        <v>315400</v>
      </c>
      <c r="G124">
        <f>Al_Bi_Ba_36!AI124</f>
        <v>27360</v>
      </c>
      <c r="H124">
        <f>Al_Bi_Ba_36!AJ124</f>
        <v>69160</v>
      </c>
      <c r="I124">
        <f>Al_Bi_Ba_36!AK124</f>
        <v>218880</v>
      </c>
      <c r="J124">
        <f t="shared" si="7"/>
        <v>315400</v>
      </c>
      <c r="L124">
        <f t="shared" si="8"/>
        <v>0</v>
      </c>
      <c r="M124">
        <f t="shared" si="9"/>
        <v>0</v>
      </c>
      <c r="N124">
        <f t="shared" si="10"/>
        <v>0</v>
      </c>
      <c r="O124">
        <f t="shared" si="11"/>
        <v>0</v>
      </c>
    </row>
    <row r="125" spans="1:15" x14ac:dyDescent="0.25">
      <c r="A125">
        <f>Al_Bi_Ba_36!AH125</f>
        <v>142</v>
      </c>
      <c r="B125">
        <f>SUM(Al_Bi_Ba_36!F125:Q125)*60*A125</f>
        <v>25560</v>
      </c>
      <c r="C125">
        <f>(Al_Bi_Ba_36!R125*15+Al_Bi_Ba_36!S125*20+Al_Bi_Ba_36!T125*34+Al_Bi_Ba_36!U125*530+Al_Bi_Ba_36!V125*1492)*A125</f>
        <v>72420</v>
      </c>
      <c r="D125">
        <f>SUM(Al_Bi_Ba_36!W125:AA125)*720*A125</f>
        <v>204480</v>
      </c>
      <c r="E125">
        <f t="shared" si="6"/>
        <v>302460</v>
      </c>
      <c r="G125">
        <f>Al_Bi_Ba_36!AI125</f>
        <v>25560</v>
      </c>
      <c r="H125">
        <f>Al_Bi_Ba_36!AJ125</f>
        <v>72420</v>
      </c>
      <c r="I125">
        <f>Al_Bi_Ba_36!AK125</f>
        <v>204480</v>
      </c>
      <c r="J125">
        <f t="shared" si="7"/>
        <v>302460</v>
      </c>
      <c r="L125">
        <f t="shared" si="8"/>
        <v>0</v>
      </c>
      <c r="M125">
        <f t="shared" si="9"/>
        <v>0</v>
      </c>
      <c r="N125">
        <f t="shared" si="10"/>
        <v>0</v>
      </c>
      <c r="O125">
        <f t="shared" si="11"/>
        <v>0</v>
      </c>
    </row>
    <row r="126" spans="1:15" x14ac:dyDescent="0.25">
      <c r="A126">
        <f>Al_Bi_Ba_36!AH126</f>
        <v>132</v>
      </c>
      <c r="B126">
        <f>SUM(Al_Bi_Ba_36!F126:Q126)*60*A126</f>
        <v>0</v>
      </c>
      <c r="C126">
        <f>(Al_Bi_Ba_36!R126*15+Al_Bi_Ba_36!S126*20+Al_Bi_Ba_36!T126*34+Al_Bi_Ba_36!U126*530+Al_Bi_Ba_36!V126*1492)*A126</f>
        <v>70620</v>
      </c>
      <c r="D126">
        <f>SUM(Al_Bi_Ba_36!W126:AA126)*720*A126</f>
        <v>190080</v>
      </c>
      <c r="E126">
        <f t="shared" si="6"/>
        <v>260700</v>
      </c>
      <c r="G126">
        <f>Al_Bi_Ba_36!AI126</f>
        <v>0</v>
      </c>
      <c r="H126">
        <f>Al_Bi_Ba_36!AJ126</f>
        <v>70620</v>
      </c>
      <c r="I126">
        <f>Al_Bi_Ba_36!AK126</f>
        <v>190080</v>
      </c>
      <c r="J126">
        <f t="shared" si="7"/>
        <v>260700</v>
      </c>
      <c r="L126">
        <f t="shared" si="8"/>
        <v>0</v>
      </c>
      <c r="M126">
        <f t="shared" si="9"/>
        <v>0</v>
      </c>
      <c r="N126">
        <f t="shared" si="10"/>
        <v>0</v>
      </c>
      <c r="O126">
        <f t="shared" si="11"/>
        <v>0</v>
      </c>
    </row>
    <row r="127" spans="1:15" x14ac:dyDescent="0.25">
      <c r="A127">
        <f>Al_Bi_Ba_36!AH127</f>
        <v>122</v>
      </c>
      <c r="B127">
        <f>SUM(Al_Bi_Ba_36!F127:Q127)*60*A127</f>
        <v>0</v>
      </c>
      <c r="C127">
        <f>(Al_Bi_Ba_36!R127*15+Al_Bi_Ba_36!S127*20+Al_Bi_Ba_36!T127*34+Al_Bi_Ba_36!U127*530+Al_Bi_Ba_36!V127*1492)*A127</f>
        <v>267668</v>
      </c>
      <c r="D127">
        <f>SUM(Al_Bi_Ba_36!W127:AA127)*720*A127</f>
        <v>87840</v>
      </c>
      <c r="E127">
        <f t="shared" si="6"/>
        <v>355508</v>
      </c>
      <c r="G127">
        <f>Al_Bi_Ba_36!AI127</f>
        <v>0</v>
      </c>
      <c r="H127">
        <f>Al_Bi_Ba_36!AJ127</f>
        <v>91988</v>
      </c>
      <c r="I127">
        <f>Al_Bi_Ba_36!AK127</f>
        <v>87840</v>
      </c>
      <c r="J127">
        <f t="shared" si="7"/>
        <v>179828</v>
      </c>
      <c r="L127">
        <f t="shared" si="8"/>
        <v>175680</v>
      </c>
      <c r="M127">
        <f t="shared" si="9"/>
        <v>0</v>
      </c>
      <c r="N127">
        <f t="shared" si="10"/>
        <v>175680</v>
      </c>
      <c r="O127">
        <f t="shared" si="11"/>
        <v>0</v>
      </c>
    </row>
    <row r="128" spans="1:15" x14ac:dyDescent="0.25">
      <c r="A128">
        <f>Al_Bi_Ba_36!AH128</f>
        <v>112</v>
      </c>
      <c r="B128">
        <f>SUM(Al_Bi_Ba_36!F128:Q128)*60*A128</f>
        <v>0</v>
      </c>
      <c r="C128">
        <f>(Al_Bi_Ba_36!R128*15+Al_Bi_Ba_36!S128*20+Al_Bi_Ba_36!T128*34+Al_Bi_Ba_36!U128*530+Al_Bi_Ba_36!V128*1492)*A128</f>
        <v>73584</v>
      </c>
      <c r="D128">
        <f>SUM(Al_Bi_Ba_36!W128:AA128)*720*A128</f>
        <v>80640</v>
      </c>
      <c r="E128">
        <f t="shared" si="6"/>
        <v>154224</v>
      </c>
      <c r="G128">
        <f>Al_Bi_Ba_36!AI128</f>
        <v>0</v>
      </c>
      <c r="H128">
        <f>Al_Bi_Ba_36!AJ128</f>
        <v>73584</v>
      </c>
      <c r="I128">
        <f>Al_Bi_Ba_36!AK128</f>
        <v>80640</v>
      </c>
      <c r="J128">
        <f t="shared" si="7"/>
        <v>154224</v>
      </c>
      <c r="L128">
        <f t="shared" si="8"/>
        <v>0</v>
      </c>
      <c r="M128">
        <f t="shared" si="9"/>
        <v>0</v>
      </c>
      <c r="N128">
        <f t="shared" si="10"/>
        <v>0</v>
      </c>
      <c r="O128">
        <f t="shared" si="11"/>
        <v>0</v>
      </c>
    </row>
    <row r="129" spans="1:15" x14ac:dyDescent="0.25">
      <c r="A129">
        <f>Al_Bi_Ba_36!AH129</f>
        <v>122</v>
      </c>
      <c r="B129">
        <f>SUM(Al_Bi_Ba_36!F129:Q129)*60*A129</f>
        <v>0</v>
      </c>
      <c r="C129">
        <f>(Al_Bi_Ba_36!R129*15+Al_Bi_Ba_36!S129*20+Al_Bi_Ba_36!T129*34+Al_Bi_Ba_36!U129*530+Al_Bi_Ba_36!V129*1492)*A129</f>
        <v>86620</v>
      </c>
      <c r="D129">
        <f>SUM(Al_Bi_Ba_36!W129:AA129)*720*A129</f>
        <v>175680</v>
      </c>
      <c r="E129">
        <f t="shared" si="6"/>
        <v>262300</v>
      </c>
      <c r="G129">
        <f>Al_Bi_Ba_36!AI129</f>
        <v>0</v>
      </c>
      <c r="H129">
        <f>Al_Bi_Ba_36!AJ129</f>
        <v>86620</v>
      </c>
      <c r="I129">
        <f>Al_Bi_Ba_36!AK129</f>
        <v>89670</v>
      </c>
      <c r="J129">
        <f t="shared" si="7"/>
        <v>176290</v>
      </c>
      <c r="L129">
        <f t="shared" si="8"/>
        <v>86010</v>
      </c>
      <c r="M129">
        <f t="shared" si="9"/>
        <v>0</v>
      </c>
      <c r="N129">
        <f t="shared" si="10"/>
        <v>0</v>
      </c>
      <c r="O129">
        <f t="shared" si="11"/>
        <v>86010</v>
      </c>
    </row>
    <row r="130" spans="1:15" x14ac:dyDescent="0.25">
      <c r="A130">
        <f>Al_Bi_Ba_36!AH130</f>
        <v>132</v>
      </c>
      <c r="B130">
        <f>SUM(Al_Bi_Ba_36!F130:Q130)*60*A130</f>
        <v>0</v>
      </c>
      <c r="C130">
        <f>(Al_Bi_Ba_36!R130*15+Al_Bi_Ba_36!S130*20+Al_Bi_Ba_36!T130*34+Al_Bi_Ba_36!U130*530+Al_Bi_Ba_36!V130*1492)*A130</f>
        <v>75900</v>
      </c>
      <c r="D130">
        <f>SUM(Al_Bi_Ba_36!W130:AA130)*720*A130</f>
        <v>475200</v>
      </c>
      <c r="E130">
        <f t="shared" si="6"/>
        <v>551100</v>
      </c>
      <c r="G130">
        <f>Al_Bi_Ba_36!AI130</f>
        <v>0</v>
      </c>
      <c r="H130">
        <f>Al_Bi_Ba_36!AJ130</f>
        <v>75900</v>
      </c>
      <c r="I130">
        <f>Al_Bi_Ba_36!AK130</f>
        <v>269148</v>
      </c>
      <c r="J130">
        <f t="shared" si="7"/>
        <v>345048</v>
      </c>
      <c r="L130">
        <f t="shared" si="8"/>
        <v>206052</v>
      </c>
      <c r="M130">
        <f t="shared" si="9"/>
        <v>0</v>
      </c>
      <c r="N130">
        <f t="shared" si="10"/>
        <v>0</v>
      </c>
      <c r="O130">
        <f t="shared" si="11"/>
        <v>206052</v>
      </c>
    </row>
    <row r="131" spans="1:15" x14ac:dyDescent="0.25">
      <c r="A131">
        <f>Al_Bi_Ba_36!AH131</f>
        <v>142</v>
      </c>
      <c r="B131">
        <f>SUM(Al_Bi_Ba_36!F131:Q131)*60*A131</f>
        <v>93720</v>
      </c>
      <c r="C131">
        <f>(Al_Bi_Ba_36!R131*15+Al_Bi_Ba_36!S131*20+Al_Bi_Ba_36!T131*34+Al_Bi_Ba_36!U131*530+Al_Bi_Ba_36!V131*1492)*A131</f>
        <v>962760</v>
      </c>
      <c r="D131">
        <f>SUM(Al_Bi_Ba_36!W131:AA131)*720*A131</f>
        <v>102240</v>
      </c>
      <c r="E131">
        <f t="shared" ref="E131:E181" si="12">B131+C131+D131</f>
        <v>1158720</v>
      </c>
      <c r="G131">
        <f>Al_Bi_Ba_36!AI131</f>
        <v>93720</v>
      </c>
      <c r="H131">
        <f>Al_Bi_Ba_36!AJ131</f>
        <v>144840</v>
      </c>
      <c r="I131">
        <f>Al_Bi_Ba_36!AK131</f>
        <v>102240</v>
      </c>
      <c r="J131">
        <f t="shared" ref="J131:J181" si="13">G131+H131+I131</f>
        <v>340800</v>
      </c>
      <c r="L131">
        <f t="shared" ref="L131:L181" si="14">E131-J131</f>
        <v>817920</v>
      </c>
      <c r="M131">
        <f t="shared" ref="M131:M181" si="15">B131-G131</f>
        <v>0</v>
      </c>
      <c r="N131">
        <f t="shared" ref="N131:N181" si="16">C131-H131</f>
        <v>817920</v>
      </c>
      <c r="O131">
        <f t="shared" ref="O131:O181" si="17">D131-I131</f>
        <v>0</v>
      </c>
    </row>
    <row r="132" spans="1:15" x14ac:dyDescent="0.25">
      <c r="A132">
        <f>Al_Bi_Ba_36!AH132</f>
        <v>152</v>
      </c>
      <c r="B132">
        <f>SUM(Al_Bi_Ba_36!F132:Q132)*60*A132</f>
        <v>36480</v>
      </c>
      <c r="C132">
        <f>(Al_Bi_Ba_36!R132*15+Al_Bi_Ba_36!S132*20+Al_Bi_Ba_36!T132*34+Al_Bi_Ba_36!U132*530+Al_Bi_Ba_36!V132*1492)*A132</f>
        <v>75240</v>
      </c>
      <c r="D132">
        <f>SUM(Al_Bi_Ba_36!W132:AA132)*720*A132</f>
        <v>218880</v>
      </c>
      <c r="E132">
        <f t="shared" si="12"/>
        <v>330600</v>
      </c>
      <c r="G132">
        <f>Al_Bi_Ba_36!AI132</f>
        <v>36480</v>
      </c>
      <c r="H132">
        <f>Al_Bi_Ba_36!AJ132</f>
        <v>75240</v>
      </c>
      <c r="I132">
        <f>Al_Bi_Ba_36!AK132</f>
        <v>159904</v>
      </c>
      <c r="J132">
        <f t="shared" si="13"/>
        <v>271624</v>
      </c>
      <c r="L132">
        <f t="shared" si="14"/>
        <v>58976</v>
      </c>
      <c r="M132">
        <f t="shared" si="15"/>
        <v>0</v>
      </c>
      <c r="N132">
        <f t="shared" si="16"/>
        <v>0</v>
      </c>
      <c r="O132">
        <f t="shared" si="17"/>
        <v>58976</v>
      </c>
    </row>
    <row r="133" spans="1:15" x14ac:dyDescent="0.25">
      <c r="A133">
        <f>Al_Bi_Ba_36!AH133</f>
        <v>162</v>
      </c>
      <c r="B133">
        <f>SUM(Al_Bi_Ba_36!F133:Q133)*60*A133</f>
        <v>19440</v>
      </c>
      <c r="C133">
        <f>(Al_Bi_Ba_36!R133*15+Al_Bi_Ba_36!S133*20+Al_Bi_Ba_36!T133*34+Al_Bi_Ba_36!U133*530+Al_Bi_Ba_36!V133*1492)*A133</f>
        <v>547398</v>
      </c>
      <c r="D133">
        <f>SUM(Al_Bi_Ba_36!W133:AA133)*720*A133</f>
        <v>116640</v>
      </c>
      <c r="E133">
        <f t="shared" si="12"/>
        <v>683478</v>
      </c>
      <c r="G133">
        <f>Al_Bi_Ba_36!AI133</f>
        <v>19440</v>
      </c>
      <c r="H133">
        <f>Al_Bi_Ba_36!AJ133</f>
        <v>384102</v>
      </c>
      <c r="I133">
        <f>Al_Bi_Ba_36!AK133</f>
        <v>58644</v>
      </c>
      <c r="J133">
        <f t="shared" si="13"/>
        <v>462186</v>
      </c>
      <c r="L133">
        <f t="shared" si="14"/>
        <v>221292</v>
      </c>
      <c r="M133">
        <f t="shared" si="15"/>
        <v>0</v>
      </c>
      <c r="N133">
        <f t="shared" si="16"/>
        <v>163296</v>
      </c>
      <c r="O133">
        <f t="shared" si="17"/>
        <v>57996</v>
      </c>
    </row>
    <row r="134" spans="1:15" x14ac:dyDescent="0.25">
      <c r="A134">
        <f>Al_Bi_Ba_36!AH134</f>
        <v>172</v>
      </c>
      <c r="B134">
        <f>SUM(Al_Bi_Ba_36!F134:Q134)*60*A134</f>
        <v>10320</v>
      </c>
      <c r="C134">
        <f>(Al_Bi_Ba_36!R134*15+Al_Bi_Ba_36!S134*20+Al_Bi_Ba_36!T134*34+Al_Bi_Ba_36!U134*530+Al_Bi_Ba_36!V134*1492)*A134</f>
        <v>127280</v>
      </c>
      <c r="D134">
        <f>SUM(Al_Bi_Ba_36!W134:AA134)*720*A134</f>
        <v>123840</v>
      </c>
      <c r="E134">
        <f t="shared" si="12"/>
        <v>261440</v>
      </c>
      <c r="G134">
        <f>Al_Bi_Ba_36!AI134</f>
        <v>10320</v>
      </c>
      <c r="H134">
        <f>Al_Bi_Ba_36!AJ134</f>
        <v>127280</v>
      </c>
      <c r="I134">
        <f>Al_Bi_Ba_36!AK134</f>
        <v>123840</v>
      </c>
      <c r="J134">
        <f t="shared" si="13"/>
        <v>261440</v>
      </c>
      <c r="L134">
        <f t="shared" si="14"/>
        <v>0</v>
      </c>
      <c r="M134">
        <f t="shared" si="15"/>
        <v>0</v>
      </c>
      <c r="N134">
        <f t="shared" si="16"/>
        <v>0</v>
      </c>
      <c r="O134">
        <f t="shared" si="17"/>
        <v>0</v>
      </c>
    </row>
    <row r="135" spans="1:15" x14ac:dyDescent="0.25">
      <c r="A135">
        <f>Al_Bi_Ba_36!AH135</f>
        <v>162</v>
      </c>
      <c r="B135">
        <f>SUM(Al_Bi_Ba_36!F135:Q135)*60*A135</f>
        <v>19440</v>
      </c>
      <c r="C135">
        <f>(Al_Bi_Ba_36!R135*15+Al_Bi_Ba_36!S135*20+Al_Bi_Ba_36!T135*34+Al_Bi_Ba_36!U135*530+Al_Bi_Ba_36!V135*1492)*A135</f>
        <v>122310</v>
      </c>
      <c r="D135">
        <f>SUM(Al_Bi_Ba_36!W135:AA135)*720*A135</f>
        <v>116640</v>
      </c>
      <c r="E135">
        <f t="shared" si="12"/>
        <v>258390</v>
      </c>
      <c r="G135">
        <f>Al_Bi_Ba_36!AI135</f>
        <v>19440</v>
      </c>
      <c r="H135">
        <f>Al_Bi_Ba_36!AJ135</f>
        <v>122310</v>
      </c>
      <c r="I135">
        <f>Al_Bi_Ba_36!AK135</f>
        <v>116640</v>
      </c>
      <c r="J135">
        <f t="shared" si="13"/>
        <v>258390</v>
      </c>
      <c r="L135">
        <f t="shared" si="14"/>
        <v>0</v>
      </c>
      <c r="M135">
        <f t="shared" si="15"/>
        <v>0</v>
      </c>
      <c r="N135">
        <f t="shared" si="16"/>
        <v>0</v>
      </c>
      <c r="O135">
        <f t="shared" si="17"/>
        <v>0</v>
      </c>
    </row>
    <row r="136" spans="1:15" x14ac:dyDescent="0.25">
      <c r="A136">
        <f>Al_Bi_Ba_36!AH136</f>
        <v>152</v>
      </c>
      <c r="B136">
        <f>SUM(Al_Bi_Ba_36!F136:Q136)*60*A136</f>
        <v>9120</v>
      </c>
      <c r="C136">
        <f>(Al_Bi_Ba_36!R136*15+Al_Bi_Ba_36!S136*20+Al_Bi_Ba_36!T136*34+Al_Bi_Ba_36!U136*530+Al_Bi_Ba_36!V136*1492)*A136</f>
        <v>148352</v>
      </c>
      <c r="D136">
        <f>SUM(Al_Bi_Ba_36!W136:AA136)*720*A136</f>
        <v>218880</v>
      </c>
      <c r="E136">
        <f t="shared" si="12"/>
        <v>376352</v>
      </c>
      <c r="G136">
        <f>Al_Bi_Ba_36!AI136</f>
        <v>9120</v>
      </c>
      <c r="H136">
        <f>Al_Bi_Ba_36!AJ136</f>
        <v>148352</v>
      </c>
      <c r="I136">
        <f>Al_Bi_Ba_36!AK136</f>
        <v>160968</v>
      </c>
      <c r="J136">
        <f t="shared" si="13"/>
        <v>318440</v>
      </c>
      <c r="L136">
        <f t="shared" si="14"/>
        <v>57912</v>
      </c>
      <c r="M136">
        <f t="shared" si="15"/>
        <v>0</v>
      </c>
      <c r="N136">
        <f t="shared" si="16"/>
        <v>0</v>
      </c>
      <c r="O136">
        <f t="shared" si="17"/>
        <v>57912</v>
      </c>
    </row>
    <row r="137" spans="1:15" x14ac:dyDescent="0.25">
      <c r="A137">
        <f>Al_Bi_Ba_36!AH137</f>
        <v>142</v>
      </c>
      <c r="B137">
        <f>SUM(Al_Bi_Ba_36!F137:Q137)*60*A137</f>
        <v>34080</v>
      </c>
      <c r="C137">
        <f>(Al_Bi_Ba_36!R137*15+Al_Bi_Ba_36!S137*20+Al_Bi_Ba_36!T137*34+Al_Bi_Ba_36!U137*530+Al_Bi_Ba_36!V137*1492)*A137</f>
        <v>101388</v>
      </c>
      <c r="D137">
        <f>SUM(Al_Bi_Ba_36!W137:AA137)*720*A137</f>
        <v>204480</v>
      </c>
      <c r="E137">
        <f t="shared" si="12"/>
        <v>339948</v>
      </c>
      <c r="G137">
        <f>Al_Bi_Ba_36!AI137</f>
        <v>34080</v>
      </c>
      <c r="H137">
        <f>Al_Bi_Ba_36!AJ137</f>
        <v>101388</v>
      </c>
      <c r="I137">
        <f>Al_Bi_Ba_36!AK137</f>
        <v>204480</v>
      </c>
      <c r="J137">
        <f t="shared" si="13"/>
        <v>339948</v>
      </c>
      <c r="L137">
        <f t="shared" si="14"/>
        <v>0</v>
      </c>
      <c r="M137">
        <f t="shared" si="15"/>
        <v>0</v>
      </c>
      <c r="N137">
        <f t="shared" si="16"/>
        <v>0</v>
      </c>
      <c r="O137">
        <f t="shared" si="17"/>
        <v>0</v>
      </c>
    </row>
    <row r="138" spans="1:15" x14ac:dyDescent="0.25">
      <c r="A138">
        <f>Al_Bi_Ba_36!AH138</f>
        <v>132</v>
      </c>
      <c r="B138">
        <f>SUM(Al_Bi_Ba_36!F138:Q138)*60*A138</f>
        <v>15840</v>
      </c>
      <c r="C138">
        <f>(Al_Bi_Ba_36!R138*15+Al_Bi_Ba_36!S138*20+Al_Bi_Ba_36!T138*34+Al_Bi_Ba_36!U138*530+Al_Bi_Ba_36!V138*1492)*A138</f>
        <v>95568</v>
      </c>
      <c r="D138">
        <f>SUM(Al_Bi_Ba_36!W138:AA138)*720*A138</f>
        <v>190080</v>
      </c>
      <c r="E138">
        <f t="shared" si="12"/>
        <v>301488</v>
      </c>
      <c r="G138">
        <f>Al_Bi_Ba_36!AI138</f>
        <v>15840</v>
      </c>
      <c r="H138">
        <f>Al_Bi_Ba_36!AJ138</f>
        <v>95568</v>
      </c>
      <c r="I138">
        <f>Al_Bi_Ba_36!AK138</f>
        <v>190080</v>
      </c>
      <c r="J138">
        <f t="shared" si="13"/>
        <v>301488</v>
      </c>
      <c r="L138">
        <f t="shared" si="14"/>
        <v>0</v>
      </c>
      <c r="M138">
        <f t="shared" si="15"/>
        <v>0</v>
      </c>
      <c r="N138">
        <f t="shared" si="16"/>
        <v>0</v>
      </c>
      <c r="O138">
        <f t="shared" si="17"/>
        <v>0</v>
      </c>
    </row>
    <row r="139" spans="1:15" x14ac:dyDescent="0.25">
      <c r="A139">
        <f>Al_Bi_Ba_36!AH139</f>
        <v>122</v>
      </c>
      <c r="B139">
        <f>SUM(Al_Bi_Ba_36!F139:Q139)*60*A139</f>
        <v>29280</v>
      </c>
      <c r="C139">
        <f>(Al_Bi_Ba_36!R139*15+Al_Bi_Ba_36!S139*20+Al_Bi_Ba_36!T139*34+Al_Bi_Ba_36!U139*530+Al_Bi_Ba_36!V139*1492)*A139</f>
        <v>345504</v>
      </c>
      <c r="D139">
        <f>SUM(Al_Bi_Ba_36!W139:AA139)*720*A139</f>
        <v>87840</v>
      </c>
      <c r="E139">
        <f t="shared" si="12"/>
        <v>462624</v>
      </c>
      <c r="G139">
        <f>Al_Bi_Ba_36!AI139</f>
        <v>29280</v>
      </c>
      <c r="H139">
        <f>Al_Bi_Ba_36!AJ139</f>
        <v>169824</v>
      </c>
      <c r="I139">
        <f>Al_Bi_Ba_36!AK139</f>
        <v>87840</v>
      </c>
      <c r="J139">
        <f t="shared" si="13"/>
        <v>286944</v>
      </c>
      <c r="L139">
        <f t="shared" si="14"/>
        <v>175680</v>
      </c>
      <c r="M139">
        <f t="shared" si="15"/>
        <v>0</v>
      </c>
      <c r="N139">
        <f t="shared" si="16"/>
        <v>175680</v>
      </c>
      <c r="O139">
        <f t="shared" si="17"/>
        <v>0</v>
      </c>
    </row>
    <row r="140" spans="1:15" x14ac:dyDescent="0.25">
      <c r="A140">
        <f>Al_Bi_Ba_36!AH140</f>
        <v>112</v>
      </c>
      <c r="B140">
        <f>SUM(Al_Bi_Ba_36!F140:Q140)*60*A140</f>
        <v>40320</v>
      </c>
      <c r="C140">
        <f>(Al_Bi_Ba_36!R140*15+Al_Bi_Ba_36!S140*20+Al_Bi_Ba_36!T140*34+Al_Bi_Ba_36!U140*530+Al_Bi_Ba_36!V140*1492)*A140</f>
        <v>117264</v>
      </c>
      <c r="D140">
        <f>SUM(Al_Bi_Ba_36!W140:AA140)*720*A140</f>
        <v>80640</v>
      </c>
      <c r="E140">
        <f t="shared" si="12"/>
        <v>238224</v>
      </c>
      <c r="G140">
        <f>Al_Bi_Ba_36!AI140</f>
        <v>40320</v>
      </c>
      <c r="H140">
        <f>Al_Bi_Ba_36!AJ140</f>
        <v>117264</v>
      </c>
      <c r="I140">
        <f>Al_Bi_Ba_36!AK140</f>
        <v>80640</v>
      </c>
      <c r="J140">
        <f t="shared" si="13"/>
        <v>238224</v>
      </c>
      <c r="L140">
        <f t="shared" si="14"/>
        <v>0</v>
      </c>
      <c r="M140">
        <f t="shared" si="15"/>
        <v>0</v>
      </c>
      <c r="N140">
        <f t="shared" si="16"/>
        <v>0</v>
      </c>
      <c r="O140">
        <f t="shared" si="17"/>
        <v>0</v>
      </c>
    </row>
    <row r="141" spans="1:15" x14ac:dyDescent="0.25">
      <c r="A141">
        <f>Al_Bi_Ba_36!AH141</f>
        <v>122</v>
      </c>
      <c r="B141">
        <f>SUM(Al_Bi_Ba_36!F141:Q141)*60*A141</f>
        <v>0</v>
      </c>
      <c r="C141">
        <f>(Al_Bi_Ba_36!R141*15+Al_Bi_Ba_36!S141*20+Al_Bi_Ba_36!T141*34+Al_Bi_Ba_36!U141*530+Al_Bi_Ba_36!V141*1492)*A141</f>
        <v>126148</v>
      </c>
      <c r="D141">
        <f>SUM(Al_Bi_Ba_36!W141:AA141)*720*A141</f>
        <v>87840</v>
      </c>
      <c r="E141">
        <f t="shared" si="12"/>
        <v>213988</v>
      </c>
      <c r="G141">
        <f>Al_Bi_Ba_36!AI141</f>
        <v>0</v>
      </c>
      <c r="H141">
        <f>Al_Bi_Ba_36!AJ141</f>
        <v>126148</v>
      </c>
      <c r="I141">
        <f>Al_Bi_Ba_36!AK141</f>
        <v>87840</v>
      </c>
      <c r="J141">
        <f t="shared" si="13"/>
        <v>213988</v>
      </c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0</v>
      </c>
    </row>
    <row r="142" spans="1:15" x14ac:dyDescent="0.25">
      <c r="A142">
        <f>Al_Bi_Ba_36!AH142</f>
        <v>132</v>
      </c>
      <c r="B142">
        <f>SUM(Al_Bi_Ba_36!F142:Q142)*60*A142</f>
        <v>47520</v>
      </c>
      <c r="C142">
        <f>(Al_Bi_Ba_36!R142*15+Al_Bi_Ba_36!S142*20+Al_Bi_Ba_36!T142*34+Al_Bi_Ba_36!U142*530+Al_Bi_Ba_36!V142*1492)*A142</f>
        <v>108372</v>
      </c>
      <c r="D142">
        <f>SUM(Al_Bi_Ba_36!W142:AA142)*720*A142</f>
        <v>190080</v>
      </c>
      <c r="E142">
        <f t="shared" si="12"/>
        <v>345972</v>
      </c>
      <c r="G142">
        <f>Al_Bi_Ba_36!AI142</f>
        <v>47520</v>
      </c>
      <c r="H142">
        <f>Al_Bi_Ba_36!AJ142</f>
        <v>108372</v>
      </c>
      <c r="I142">
        <f>Al_Bi_Ba_36!AK142</f>
        <v>126192</v>
      </c>
      <c r="J142">
        <f t="shared" si="13"/>
        <v>282084</v>
      </c>
      <c r="L142">
        <f t="shared" si="14"/>
        <v>63888</v>
      </c>
      <c r="M142">
        <f t="shared" si="15"/>
        <v>0</v>
      </c>
      <c r="N142">
        <f t="shared" si="16"/>
        <v>0</v>
      </c>
      <c r="O142">
        <f t="shared" si="17"/>
        <v>63888</v>
      </c>
    </row>
    <row r="143" spans="1:15" x14ac:dyDescent="0.25">
      <c r="A143">
        <f>Al_Bi_Ba_36!AH143</f>
        <v>142</v>
      </c>
      <c r="B143">
        <f>SUM(Al_Bi_Ba_36!F143:Q143)*60*A143</f>
        <v>8520</v>
      </c>
      <c r="C143">
        <f>(Al_Bi_Ba_36!R143*15+Al_Bi_Ba_36!S143*20+Al_Bi_Ba_36!T143*34+Al_Bi_Ba_36!U143*530+Al_Bi_Ba_36!V143*1492)*A143</f>
        <v>134900</v>
      </c>
      <c r="D143">
        <f>SUM(Al_Bi_Ba_36!W143:AA143)*720*A143</f>
        <v>306720</v>
      </c>
      <c r="E143">
        <f t="shared" si="12"/>
        <v>450140</v>
      </c>
      <c r="G143">
        <f>Al_Bi_Ba_36!AI143</f>
        <v>8520</v>
      </c>
      <c r="H143">
        <f>Al_Bi_Ba_36!AJ143</f>
        <v>134900</v>
      </c>
      <c r="I143">
        <f>Al_Bi_Ba_36!AK143</f>
        <v>230466</v>
      </c>
      <c r="J143">
        <f t="shared" si="13"/>
        <v>373886</v>
      </c>
      <c r="L143">
        <f t="shared" si="14"/>
        <v>76254</v>
      </c>
      <c r="M143">
        <f t="shared" si="15"/>
        <v>0</v>
      </c>
      <c r="N143">
        <f t="shared" si="16"/>
        <v>0</v>
      </c>
      <c r="O143">
        <f t="shared" si="17"/>
        <v>76254</v>
      </c>
    </row>
    <row r="144" spans="1:15" x14ac:dyDescent="0.25">
      <c r="A144">
        <f>Al_Bi_Ba_36!AH144</f>
        <v>152</v>
      </c>
      <c r="B144">
        <f>SUM(Al_Bi_Ba_36!F144:Q144)*60*A144</f>
        <v>0</v>
      </c>
      <c r="C144">
        <f>(Al_Bi_Ba_36!R144*15+Al_Bi_Ba_36!S144*20+Al_Bi_Ba_36!T144*34+Al_Bi_Ba_36!U144*530+Al_Bi_Ba_36!V144*1492)*A144</f>
        <v>167656</v>
      </c>
      <c r="D144">
        <f>SUM(Al_Bi_Ba_36!W144:AA144)*720*A144</f>
        <v>437760</v>
      </c>
      <c r="E144">
        <f t="shared" si="12"/>
        <v>605416</v>
      </c>
      <c r="G144">
        <f>Al_Bi_Ba_36!AI144</f>
        <v>0</v>
      </c>
      <c r="H144">
        <f>Al_Bi_Ba_36!AJ144</f>
        <v>167656</v>
      </c>
      <c r="I144">
        <f>Al_Bi_Ba_36!AK144</f>
        <v>333640</v>
      </c>
      <c r="J144">
        <f t="shared" si="13"/>
        <v>501296</v>
      </c>
      <c r="L144">
        <f t="shared" si="14"/>
        <v>104120</v>
      </c>
      <c r="M144">
        <f t="shared" si="15"/>
        <v>0</v>
      </c>
      <c r="N144">
        <f t="shared" si="16"/>
        <v>0</v>
      </c>
      <c r="O144">
        <f t="shared" si="17"/>
        <v>104120</v>
      </c>
    </row>
    <row r="145" spans="1:15" x14ac:dyDescent="0.25">
      <c r="A145">
        <f>Al_Bi_Ba_36!AH145</f>
        <v>162</v>
      </c>
      <c r="B145">
        <f>SUM(Al_Bi_Ba_36!F145:Q145)*60*A145</f>
        <v>0</v>
      </c>
      <c r="C145">
        <f>(Al_Bi_Ba_36!R145*15+Al_Bi_Ba_36!S145*20+Al_Bi_Ba_36!T145*34+Al_Bi_Ba_36!U145*530+Al_Bi_Ba_36!V145*1492)*A145</f>
        <v>177066</v>
      </c>
      <c r="D145">
        <f>SUM(Al_Bi_Ba_36!W145:AA145)*720*A145</f>
        <v>466560</v>
      </c>
      <c r="E145">
        <f t="shared" si="12"/>
        <v>643626</v>
      </c>
      <c r="G145">
        <f>Al_Bi_Ba_36!AI145</f>
        <v>0</v>
      </c>
      <c r="H145">
        <f>Al_Bi_Ba_36!AJ145</f>
        <v>177066</v>
      </c>
      <c r="I145">
        <f>Al_Bi_Ba_36!AK145</f>
        <v>466560</v>
      </c>
      <c r="J145">
        <f t="shared" si="13"/>
        <v>643626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</row>
    <row r="146" spans="1:15" x14ac:dyDescent="0.25">
      <c r="A146">
        <f>Al_Bi_Ba_36!AH146</f>
        <v>172</v>
      </c>
      <c r="B146">
        <f>SUM(Al_Bi_Ba_36!F146:Q146)*60*A146</f>
        <v>0</v>
      </c>
      <c r="C146">
        <f>(Al_Bi_Ba_36!R146*15+Al_Bi_Ba_36!S146*20+Al_Bi_Ba_36!T146*34+Al_Bi_Ba_36!U146*530+Al_Bi_Ba_36!V146*1492)*A146</f>
        <v>18920</v>
      </c>
      <c r="D146">
        <f>SUM(Al_Bi_Ba_36!W146:AA146)*720*A146</f>
        <v>0</v>
      </c>
      <c r="E146">
        <f t="shared" si="12"/>
        <v>18920</v>
      </c>
      <c r="G146">
        <f>Al_Bi_Ba_36!AI146</f>
        <v>0</v>
      </c>
      <c r="H146">
        <f>Al_Bi_Ba_36!AJ146</f>
        <v>18920</v>
      </c>
      <c r="I146">
        <f>Al_Bi_Ba_36!AK146</f>
        <v>0</v>
      </c>
      <c r="J146">
        <f t="shared" si="13"/>
        <v>18920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</row>
    <row r="147" spans="1:15" x14ac:dyDescent="0.25">
      <c r="A147">
        <f>Al_Bi_Ba_36!AH147</f>
        <v>162</v>
      </c>
      <c r="B147">
        <f>SUM(Al_Bi_Ba_36!F147:Q147)*60*A147</f>
        <v>0</v>
      </c>
      <c r="C147">
        <f>(Al_Bi_Ba_36!R147*15+Al_Bi_Ba_36!S147*20+Al_Bi_Ba_36!T147*34+Al_Bi_Ba_36!U147*530+Al_Bi_Ba_36!V147*1492)*A147</f>
        <v>17820</v>
      </c>
      <c r="D147">
        <f>SUM(Al_Bi_Ba_36!W147:AA147)*720*A147</f>
        <v>0</v>
      </c>
      <c r="E147">
        <f t="shared" si="12"/>
        <v>17820</v>
      </c>
      <c r="G147">
        <f>Al_Bi_Ba_36!AI147</f>
        <v>0</v>
      </c>
      <c r="H147">
        <f>Al_Bi_Ba_36!AJ147</f>
        <v>17820</v>
      </c>
      <c r="I147">
        <f>Al_Bi_Ba_36!AK147</f>
        <v>0</v>
      </c>
      <c r="J147">
        <f t="shared" si="13"/>
        <v>17820</v>
      </c>
      <c r="L147">
        <f t="shared" si="14"/>
        <v>0</v>
      </c>
      <c r="M147">
        <f t="shared" si="15"/>
        <v>0</v>
      </c>
      <c r="N147">
        <f t="shared" si="16"/>
        <v>0</v>
      </c>
      <c r="O147">
        <f t="shared" si="17"/>
        <v>0</v>
      </c>
    </row>
    <row r="148" spans="1:15" x14ac:dyDescent="0.25">
      <c r="A148">
        <f>Al_Bi_Ba_36!AH148</f>
        <v>152</v>
      </c>
      <c r="B148">
        <f>SUM(Al_Bi_Ba_36!F148:Q148)*60*A148</f>
        <v>0</v>
      </c>
      <c r="C148">
        <f>(Al_Bi_Ba_36!R148*15+Al_Bi_Ba_36!S148*20+Al_Bi_Ba_36!T148*34+Al_Bi_Ba_36!U148*530+Al_Bi_Ba_36!V148*1492)*A148</f>
        <v>27360</v>
      </c>
      <c r="D148">
        <f>SUM(Al_Bi_Ba_36!W148:AA148)*720*A148</f>
        <v>0</v>
      </c>
      <c r="E148">
        <f t="shared" si="12"/>
        <v>27360</v>
      </c>
      <c r="G148">
        <f>Al_Bi_Ba_36!AI148</f>
        <v>0</v>
      </c>
      <c r="H148">
        <f>Al_Bi_Ba_36!AJ148</f>
        <v>27360</v>
      </c>
      <c r="I148">
        <f>Al_Bi_Ba_36!AK148</f>
        <v>0</v>
      </c>
      <c r="J148">
        <f t="shared" si="13"/>
        <v>27360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</row>
    <row r="149" spans="1:15" x14ac:dyDescent="0.25">
      <c r="A149">
        <f>Al_Bi_Ba_36!AH149</f>
        <v>142</v>
      </c>
      <c r="B149">
        <f>SUM(Al_Bi_Ba_36!F149:Q149)*60*A149</f>
        <v>0</v>
      </c>
      <c r="C149">
        <f>(Al_Bi_Ba_36!R149*15+Al_Bi_Ba_36!S149*20+Al_Bi_Ba_36!T149*34+Al_Bi_Ba_36!U149*530+Al_Bi_Ba_36!V149*1492)*A149</f>
        <v>20590</v>
      </c>
      <c r="D149">
        <f>SUM(Al_Bi_Ba_36!W149:AA149)*720*A149</f>
        <v>0</v>
      </c>
      <c r="E149">
        <f t="shared" si="12"/>
        <v>20590</v>
      </c>
      <c r="G149">
        <f>Al_Bi_Ba_36!AI149</f>
        <v>0</v>
      </c>
      <c r="H149">
        <f>Al_Bi_Ba_36!AJ149</f>
        <v>20590</v>
      </c>
      <c r="I149">
        <f>Al_Bi_Ba_36!AK149</f>
        <v>0</v>
      </c>
      <c r="J149">
        <f t="shared" si="13"/>
        <v>20590</v>
      </c>
      <c r="L149">
        <f t="shared" si="14"/>
        <v>0</v>
      </c>
      <c r="M149">
        <f t="shared" si="15"/>
        <v>0</v>
      </c>
      <c r="N149">
        <f t="shared" si="16"/>
        <v>0</v>
      </c>
      <c r="O149">
        <f t="shared" si="17"/>
        <v>0</v>
      </c>
    </row>
    <row r="150" spans="1:15" x14ac:dyDescent="0.25">
      <c r="A150">
        <f>Al_Bi_Ba_36!AH150</f>
        <v>132</v>
      </c>
      <c r="B150">
        <f>SUM(Al_Bi_Ba_36!F150:Q150)*60*A150</f>
        <v>0</v>
      </c>
      <c r="C150">
        <f>(Al_Bi_Ba_36!R150*15+Al_Bi_Ba_36!S150*20+Al_Bi_Ba_36!T150*34+Al_Bi_Ba_36!U150*530+Al_Bi_Ba_36!V150*1492)*A150</f>
        <v>17160</v>
      </c>
      <c r="D150">
        <f>SUM(Al_Bi_Ba_36!W150:AA150)*720*A150</f>
        <v>0</v>
      </c>
      <c r="E150">
        <f t="shared" si="12"/>
        <v>17160</v>
      </c>
      <c r="G150">
        <f>Al_Bi_Ba_36!AI150</f>
        <v>0</v>
      </c>
      <c r="H150">
        <f>Al_Bi_Ba_36!AJ150</f>
        <v>17160</v>
      </c>
      <c r="I150">
        <f>Al_Bi_Ba_36!AK150</f>
        <v>0</v>
      </c>
      <c r="J150">
        <f t="shared" si="13"/>
        <v>17160</v>
      </c>
      <c r="L150">
        <f t="shared" si="14"/>
        <v>0</v>
      </c>
      <c r="M150">
        <f t="shared" si="15"/>
        <v>0</v>
      </c>
      <c r="N150">
        <f t="shared" si="16"/>
        <v>0</v>
      </c>
      <c r="O150">
        <f t="shared" si="17"/>
        <v>0</v>
      </c>
    </row>
    <row r="151" spans="1:15" x14ac:dyDescent="0.25">
      <c r="A151">
        <f>Al_Bi_Ba_36!AH151</f>
        <v>122</v>
      </c>
      <c r="B151">
        <f>SUM(Al_Bi_Ba_36!F151:Q151)*60*A151</f>
        <v>0</v>
      </c>
      <c r="C151">
        <f>(Al_Bi_Ba_36!R151*15+Al_Bi_Ba_36!S151*20+Al_Bi_Ba_36!T151*34+Al_Bi_Ba_36!U151*530+Al_Bi_Ba_36!V151*1492)*A151</f>
        <v>21838</v>
      </c>
      <c r="D151">
        <f>SUM(Al_Bi_Ba_36!W151:AA151)*720*A151</f>
        <v>0</v>
      </c>
      <c r="E151">
        <f t="shared" si="12"/>
        <v>21838</v>
      </c>
      <c r="G151">
        <f>Al_Bi_Ba_36!AI151</f>
        <v>0</v>
      </c>
      <c r="H151">
        <f>Al_Bi_Ba_36!AJ151</f>
        <v>21838</v>
      </c>
      <c r="I151">
        <f>Al_Bi_Ba_36!AK151</f>
        <v>0</v>
      </c>
      <c r="J151">
        <f t="shared" si="13"/>
        <v>21838</v>
      </c>
      <c r="L151">
        <f t="shared" si="14"/>
        <v>0</v>
      </c>
      <c r="M151">
        <f t="shared" si="15"/>
        <v>0</v>
      </c>
      <c r="N151">
        <f t="shared" si="16"/>
        <v>0</v>
      </c>
      <c r="O151">
        <f t="shared" si="17"/>
        <v>0</v>
      </c>
    </row>
    <row r="152" spans="1:15" x14ac:dyDescent="0.25">
      <c r="A152">
        <f>Al_Bi_Ba_36!AH152</f>
        <v>112</v>
      </c>
      <c r="B152">
        <f>SUM(Al_Bi_Ba_36!F152:Q152)*60*A152</f>
        <v>0</v>
      </c>
      <c r="C152">
        <f>(Al_Bi_Ba_36!R152*15+Al_Bi_Ba_36!S152*20+Al_Bi_Ba_36!T152*34+Al_Bi_Ba_36!U152*530+Al_Bi_Ba_36!V152*1492)*A152</f>
        <v>32480</v>
      </c>
      <c r="D152">
        <f>SUM(Al_Bi_Ba_36!W152:AA152)*720*A152</f>
        <v>80640</v>
      </c>
      <c r="E152">
        <f t="shared" si="12"/>
        <v>113120</v>
      </c>
      <c r="G152">
        <f>Al_Bi_Ba_36!AI152</f>
        <v>0</v>
      </c>
      <c r="H152">
        <f>Al_Bi_Ba_36!AJ152</f>
        <v>32480</v>
      </c>
      <c r="I152">
        <f>Al_Bi_Ba_36!AK152</f>
        <v>64624</v>
      </c>
      <c r="J152">
        <f t="shared" si="13"/>
        <v>97104</v>
      </c>
      <c r="L152">
        <f t="shared" si="14"/>
        <v>16016</v>
      </c>
      <c r="M152">
        <f t="shared" si="15"/>
        <v>0</v>
      </c>
      <c r="N152">
        <f t="shared" si="16"/>
        <v>0</v>
      </c>
      <c r="O152">
        <f t="shared" si="17"/>
        <v>16016</v>
      </c>
    </row>
    <row r="153" spans="1:15" x14ac:dyDescent="0.25">
      <c r="A153">
        <f>Al_Bi_Ba_36!AH153</f>
        <v>122</v>
      </c>
      <c r="B153">
        <f>SUM(Al_Bi_Ba_36!F153:Q153)*60*A153</f>
        <v>0</v>
      </c>
      <c r="C153">
        <f>(Al_Bi_Ba_36!R153*15+Al_Bi_Ba_36!S153*20+Al_Bi_Ba_36!T153*34+Al_Bi_Ba_36!U153*530+Al_Bi_Ba_36!V153*1492)*A153</f>
        <v>43798</v>
      </c>
      <c r="D153">
        <f>SUM(Al_Bi_Ba_36!W153:AA153)*720*A153</f>
        <v>87840</v>
      </c>
      <c r="E153">
        <f t="shared" si="12"/>
        <v>131638</v>
      </c>
      <c r="G153">
        <f>Al_Bi_Ba_36!AI153</f>
        <v>0</v>
      </c>
      <c r="H153">
        <f>Al_Bi_Ba_36!AJ153</f>
        <v>43798</v>
      </c>
      <c r="I153">
        <f>Al_Bi_Ba_36!AK153</f>
        <v>87840</v>
      </c>
      <c r="J153">
        <f t="shared" si="13"/>
        <v>131638</v>
      </c>
      <c r="L153">
        <f t="shared" si="14"/>
        <v>0</v>
      </c>
      <c r="M153">
        <f t="shared" si="15"/>
        <v>0</v>
      </c>
      <c r="N153">
        <f t="shared" si="16"/>
        <v>0</v>
      </c>
      <c r="O153">
        <f t="shared" si="17"/>
        <v>0</v>
      </c>
    </row>
    <row r="154" spans="1:15" x14ac:dyDescent="0.25">
      <c r="A154">
        <f>Al_Bi_Ba_36!AH154</f>
        <v>132</v>
      </c>
      <c r="B154">
        <f>SUM(Al_Bi_Ba_36!F154:Q154)*60*A154</f>
        <v>0</v>
      </c>
      <c r="C154">
        <f>(Al_Bi_Ba_36!R154*15+Al_Bi_Ba_36!S154*20+Al_Bi_Ba_36!T154*34+Al_Bi_Ba_36!U154*530+Al_Bi_Ba_36!V154*1492)*A154</f>
        <v>48840</v>
      </c>
      <c r="D154">
        <f>SUM(Al_Bi_Ba_36!W154:AA154)*720*A154</f>
        <v>95040</v>
      </c>
      <c r="E154">
        <f t="shared" si="12"/>
        <v>143880</v>
      </c>
      <c r="G154">
        <f>Al_Bi_Ba_36!AI154</f>
        <v>0</v>
      </c>
      <c r="H154">
        <f>Al_Bi_Ba_36!AJ154</f>
        <v>48840</v>
      </c>
      <c r="I154">
        <f>Al_Bi_Ba_36!AK154</f>
        <v>95040</v>
      </c>
      <c r="J154">
        <f t="shared" si="13"/>
        <v>143880</v>
      </c>
      <c r="L154">
        <f t="shared" si="14"/>
        <v>0</v>
      </c>
      <c r="M154">
        <f t="shared" si="15"/>
        <v>0</v>
      </c>
      <c r="N154">
        <f t="shared" si="16"/>
        <v>0</v>
      </c>
      <c r="O154">
        <f t="shared" si="17"/>
        <v>0</v>
      </c>
    </row>
    <row r="155" spans="1:15" x14ac:dyDescent="0.25">
      <c r="A155">
        <f>Al_Bi_Ba_36!AH155</f>
        <v>142</v>
      </c>
      <c r="B155">
        <f>SUM(Al_Bi_Ba_36!F155:Q155)*60*A155</f>
        <v>25560</v>
      </c>
      <c r="C155">
        <f>(Al_Bi_Ba_36!R155*15+Al_Bi_Ba_36!S155*20+Al_Bi_Ba_36!T155*34+Al_Bi_Ba_36!U155*530+Al_Bi_Ba_36!V155*1492)*A155</f>
        <v>55238</v>
      </c>
      <c r="D155">
        <f>SUM(Al_Bi_Ba_36!W155:AA155)*720*A155</f>
        <v>204480</v>
      </c>
      <c r="E155">
        <f t="shared" si="12"/>
        <v>285278</v>
      </c>
      <c r="G155">
        <f>Al_Bi_Ba_36!AI155</f>
        <v>25560</v>
      </c>
      <c r="H155">
        <f>Al_Bi_Ba_36!AJ155</f>
        <v>55238</v>
      </c>
      <c r="I155">
        <f>Al_Bi_Ba_36!AK155</f>
        <v>188860</v>
      </c>
      <c r="J155">
        <f t="shared" si="13"/>
        <v>269658</v>
      </c>
      <c r="L155">
        <f t="shared" si="14"/>
        <v>15620</v>
      </c>
      <c r="M155">
        <f t="shared" si="15"/>
        <v>0</v>
      </c>
      <c r="N155">
        <f t="shared" si="16"/>
        <v>0</v>
      </c>
      <c r="O155">
        <f t="shared" si="17"/>
        <v>15620</v>
      </c>
    </row>
    <row r="156" spans="1:15" x14ac:dyDescent="0.25">
      <c r="A156">
        <f>Al_Bi_Ba_36!AH156</f>
        <v>152</v>
      </c>
      <c r="B156">
        <f>SUM(Al_Bi_Ba_36!F156:Q156)*60*A156</f>
        <v>0</v>
      </c>
      <c r="C156">
        <f>(Al_Bi_Ba_36!R156*15+Al_Bi_Ba_36!S156*20+Al_Bi_Ba_36!T156*34+Al_Bi_Ba_36!U156*530+Al_Bi_Ba_36!V156*1492)*A156</f>
        <v>59736</v>
      </c>
      <c r="D156">
        <f>SUM(Al_Bi_Ba_36!W156:AA156)*720*A156</f>
        <v>218880</v>
      </c>
      <c r="E156">
        <f t="shared" si="12"/>
        <v>278616</v>
      </c>
      <c r="G156">
        <f>Al_Bi_Ba_36!AI156</f>
        <v>0</v>
      </c>
      <c r="H156">
        <f>Al_Bi_Ba_36!AJ156</f>
        <v>59736</v>
      </c>
      <c r="I156">
        <f>Al_Bi_Ba_36!AK156</f>
        <v>218880</v>
      </c>
      <c r="J156">
        <f t="shared" si="13"/>
        <v>278616</v>
      </c>
      <c r="L156">
        <f t="shared" si="14"/>
        <v>0</v>
      </c>
      <c r="M156">
        <f t="shared" si="15"/>
        <v>0</v>
      </c>
      <c r="N156">
        <f t="shared" si="16"/>
        <v>0</v>
      </c>
      <c r="O156">
        <f t="shared" si="17"/>
        <v>0</v>
      </c>
    </row>
    <row r="157" spans="1:15" x14ac:dyDescent="0.25">
      <c r="A157">
        <f>Al_Bi_Ba_36!AH157</f>
        <v>162</v>
      </c>
      <c r="B157">
        <f>SUM(Al_Bi_Ba_36!F157:Q157)*60*A157</f>
        <v>0</v>
      </c>
      <c r="C157">
        <f>(Al_Bi_Ba_36!R157*15+Al_Bi_Ba_36!S157*20+Al_Bi_Ba_36!T157*34+Al_Bi_Ba_36!U157*530+Al_Bi_Ba_36!V157*1492)*A157</f>
        <v>294354</v>
      </c>
      <c r="D157">
        <f>SUM(Al_Bi_Ba_36!W157:AA157)*720*A157</f>
        <v>116640</v>
      </c>
      <c r="E157">
        <f t="shared" si="12"/>
        <v>410994</v>
      </c>
      <c r="G157">
        <f>Al_Bi_Ba_36!AI157</f>
        <v>0</v>
      </c>
      <c r="H157">
        <f>Al_Bi_Ba_36!AJ157</f>
        <v>61074</v>
      </c>
      <c r="I157">
        <f>Al_Bi_Ba_36!AK157</f>
        <v>116640</v>
      </c>
      <c r="J157">
        <f t="shared" si="13"/>
        <v>177714</v>
      </c>
      <c r="L157">
        <f t="shared" si="14"/>
        <v>233280</v>
      </c>
      <c r="M157">
        <f t="shared" si="15"/>
        <v>0</v>
      </c>
      <c r="N157">
        <f t="shared" si="16"/>
        <v>233280</v>
      </c>
      <c r="O157">
        <f t="shared" si="17"/>
        <v>0</v>
      </c>
    </row>
    <row r="158" spans="1:15" x14ac:dyDescent="0.25">
      <c r="A158">
        <f>Al_Bi_Ba_36!AH158</f>
        <v>172</v>
      </c>
      <c r="B158">
        <f>SUM(Al_Bi_Ba_36!F158:Q158)*60*A158</f>
        <v>0</v>
      </c>
      <c r="C158">
        <f>(Al_Bi_Ba_36!R158*15+Al_Bi_Ba_36!S158*20+Al_Bi_Ba_36!T158*34+Al_Bi_Ba_36!U158*530+Al_Bi_Ba_36!V158*1492)*A158</f>
        <v>76540</v>
      </c>
      <c r="D158">
        <f>SUM(Al_Bi_Ba_36!W158:AA158)*720*A158</f>
        <v>123840</v>
      </c>
      <c r="E158">
        <f t="shared" si="12"/>
        <v>200380</v>
      </c>
      <c r="G158">
        <f>Al_Bi_Ba_36!AI158</f>
        <v>0</v>
      </c>
      <c r="H158">
        <f>Al_Bi_Ba_36!AJ158</f>
        <v>76540</v>
      </c>
      <c r="I158">
        <f>Al_Bi_Ba_36!AK158</f>
        <v>123840</v>
      </c>
      <c r="J158">
        <f t="shared" si="13"/>
        <v>200380</v>
      </c>
      <c r="L158">
        <f t="shared" si="14"/>
        <v>0</v>
      </c>
      <c r="M158">
        <f t="shared" si="15"/>
        <v>0</v>
      </c>
      <c r="N158">
        <f t="shared" si="16"/>
        <v>0</v>
      </c>
      <c r="O158">
        <f t="shared" si="17"/>
        <v>0</v>
      </c>
    </row>
    <row r="159" spans="1:15" x14ac:dyDescent="0.25">
      <c r="A159">
        <f>Al_Bi_Ba_36!AH159</f>
        <v>162</v>
      </c>
      <c r="B159">
        <f>SUM(Al_Bi_Ba_36!F159:Q159)*60*A159</f>
        <v>19440</v>
      </c>
      <c r="C159">
        <f>(Al_Bi_Ba_36!R159*15+Al_Bi_Ba_36!S159*20+Al_Bi_Ba_36!T159*34+Al_Bi_Ba_36!U159*530+Al_Bi_Ba_36!V159*1492)*A159</f>
        <v>90558</v>
      </c>
      <c r="D159">
        <f>SUM(Al_Bi_Ba_36!W159:AA159)*720*A159</f>
        <v>233280</v>
      </c>
      <c r="E159">
        <f t="shared" si="12"/>
        <v>343278</v>
      </c>
      <c r="G159">
        <f>Al_Bi_Ba_36!AI159</f>
        <v>19440</v>
      </c>
      <c r="H159">
        <f>Al_Bi_Ba_36!AJ159</f>
        <v>90558</v>
      </c>
      <c r="I159">
        <f>Al_Bi_Ba_36!AK159</f>
        <v>132192</v>
      </c>
      <c r="J159">
        <f t="shared" si="13"/>
        <v>242190</v>
      </c>
      <c r="L159">
        <f t="shared" si="14"/>
        <v>101088</v>
      </c>
      <c r="M159">
        <f t="shared" si="15"/>
        <v>0</v>
      </c>
      <c r="N159">
        <f t="shared" si="16"/>
        <v>0</v>
      </c>
      <c r="O159">
        <f t="shared" si="17"/>
        <v>101088</v>
      </c>
    </row>
    <row r="160" spans="1:15" x14ac:dyDescent="0.25">
      <c r="A160">
        <f>Al_Bi_Ba_36!AH160</f>
        <v>152</v>
      </c>
      <c r="B160">
        <f>SUM(Al_Bi_Ba_36!F160:Q160)*60*A160</f>
        <v>27360</v>
      </c>
      <c r="C160">
        <f>(Al_Bi_Ba_36!R160*15+Al_Bi_Ba_36!S160*20+Al_Bi_Ba_36!T160*34+Al_Bi_Ba_36!U160*530+Al_Bi_Ba_36!V160*1492)*A160</f>
        <v>79040</v>
      </c>
      <c r="D160">
        <f>SUM(Al_Bi_Ba_36!W160:AA160)*720*A160</f>
        <v>218880</v>
      </c>
      <c r="E160">
        <f t="shared" si="12"/>
        <v>325280</v>
      </c>
      <c r="G160">
        <f>Al_Bi_Ba_36!AI160</f>
        <v>27360</v>
      </c>
      <c r="H160">
        <f>Al_Bi_Ba_36!AJ160</f>
        <v>79040</v>
      </c>
      <c r="I160">
        <f>Al_Bi_Ba_36!AK160</f>
        <v>218880</v>
      </c>
      <c r="J160">
        <f t="shared" si="13"/>
        <v>325280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0</v>
      </c>
    </row>
    <row r="161" spans="1:15" x14ac:dyDescent="0.25">
      <c r="A161">
        <f>Al_Bi_Ba_36!AH161</f>
        <v>142</v>
      </c>
      <c r="B161">
        <f>SUM(Al_Bi_Ba_36!F161:Q161)*60*A161</f>
        <v>25560</v>
      </c>
      <c r="C161">
        <f>(Al_Bi_Ba_36!R161*15+Al_Bi_Ba_36!S161*20+Al_Bi_Ba_36!T161*34+Al_Bi_Ba_36!U161*530+Al_Bi_Ba_36!V161*1492)*A161</f>
        <v>74550</v>
      </c>
      <c r="D161">
        <f>SUM(Al_Bi_Ba_36!W161:AA161)*720*A161</f>
        <v>204480</v>
      </c>
      <c r="E161">
        <f t="shared" si="12"/>
        <v>304590</v>
      </c>
      <c r="G161">
        <f>Al_Bi_Ba_36!AI161</f>
        <v>25560</v>
      </c>
      <c r="H161">
        <f>Al_Bi_Ba_36!AJ161</f>
        <v>74550</v>
      </c>
      <c r="I161">
        <f>Al_Bi_Ba_36!AK161</f>
        <v>204480</v>
      </c>
      <c r="J161">
        <f t="shared" si="13"/>
        <v>304590</v>
      </c>
      <c r="L161">
        <f t="shared" si="14"/>
        <v>0</v>
      </c>
      <c r="M161">
        <f t="shared" si="15"/>
        <v>0</v>
      </c>
      <c r="N161">
        <f t="shared" si="16"/>
        <v>0</v>
      </c>
      <c r="O161">
        <f t="shared" si="17"/>
        <v>0</v>
      </c>
    </row>
    <row r="162" spans="1:15" x14ac:dyDescent="0.25">
      <c r="A162">
        <f>Al_Bi_Ba_36!AH162</f>
        <v>132</v>
      </c>
      <c r="B162">
        <f>SUM(Al_Bi_Ba_36!F162:Q162)*60*A162</f>
        <v>0</v>
      </c>
      <c r="C162">
        <f>(Al_Bi_Ba_36!R162*15+Al_Bi_Ba_36!S162*20+Al_Bi_Ba_36!T162*34+Al_Bi_Ba_36!U162*530+Al_Bi_Ba_36!V162*1492)*A162</f>
        <v>75108</v>
      </c>
      <c r="D162">
        <f>SUM(Al_Bi_Ba_36!W162:AA162)*720*A162</f>
        <v>190080</v>
      </c>
      <c r="E162">
        <f t="shared" si="12"/>
        <v>265188</v>
      </c>
      <c r="G162">
        <f>Al_Bi_Ba_36!AI162</f>
        <v>0</v>
      </c>
      <c r="H162">
        <f>Al_Bi_Ba_36!AJ162</f>
        <v>75108</v>
      </c>
      <c r="I162">
        <f>Al_Bi_Ba_36!AK162</f>
        <v>190080</v>
      </c>
      <c r="J162">
        <f t="shared" si="13"/>
        <v>265188</v>
      </c>
      <c r="L162">
        <f t="shared" si="14"/>
        <v>0</v>
      </c>
      <c r="M162">
        <f t="shared" si="15"/>
        <v>0</v>
      </c>
      <c r="N162">
        <f t="shared" si="16"/>
        <v>0</v>
      </c>
      <c r="O162">
        <f t="shared" si="17"/>
        <v>0</v>
      </c>
    </row>
    <row r="163" spans="1:15" x14ac:dyDescent="0.25">
      <c r="A163">
        <f>Al_Bi_Ba_36!AH163</f>
        <v>122</v>
      </c>
      <c r="B163">
        <f>SUM(Al_Bi_Ba_36!F163:Q163)*60*A163</f>
        <v>0</v>
      </c>
      <c r="C163">
        <f>(Al_Bi_Ba_36!R163*15+Al_Bi_Ba_36!S163*20+Al_Bi_Ba_36!T163*34+Al_Bi_Ba_36!U163*530+Al_Bi_Ba_36!V163*1492)*A163</f>
        <v>234362</v>
      </c>
      <c r="D163">
        <f>SUM(Al_Bi_Ba_36!W163:AA163)*720*A163</f>
        <v>87840</v>
      </c>
      <c r="E163">
        <f t="shared" si="12"/>
        <v>322202</v>
      </c>
      <c r="G163">
        <f>Al_Bi_Ba_36!AI163</f>
        <v>0</v>
      </c>
      <c r="H163">
        <f>Al_Bi_Ba_36!AJ163</f>
        <v>58682</v>
      </c>
      <c r="I163">
        <f>Al_Bi_Ba_36!AK163</f>
        <v>87840</v>
      </c>
      <c r="J163">
        <f t="shared" si="13"/>
        <v>146522</v>
      </c>
      <c r="L163">
        <f t="shared" si="14"/>
        <v>175680</v>
      </c>
      <c r="M163">
        <f t="shared" si="15"/>
        <v>0</v>
      </c>
      <c r="N163">
        <f t="shared" si="16"/>
        <v>175680</v>
      </c>
      <c r="O163">
        <f t="shared" si="17"/>
        <v>0</v>
      </c>
    </row>
    <row r="164" spans="1:15" x14ac:dyDescent="0.25">
      <c r="A164">
        <f>Al_Bi_Ba_36!AH164</f>
        <v>112</v>
      </c>
      <c r="B164">
        <f>SUM(Al_Bi_Ba_36!F164:Q164)*60*A164</f>
        <v>0</v>
      </c>
      <c r="C164">
        <f>(Al_Bi_Ba_36!R164*15+Al_Bi_Ba_36!S164*20+Al_Bi_Ba_36!T164*34+Al_Bi_Ba_36!U164*530+Al_Bi_Ba_36!V164*1492)*A164</f>
        <v>77280</v>
      </c>
      <c r="D164">
        <f>SUM(Al_Bi_Ba_36!W164:AA164)*720*A164</f>
        <v>80640</v>
      </c>
      <c r="E164">
        <f t="shared" si="12"/>
        <v>157920</v>
      </c>
      <c r="G164">
        <f>Al_Bi_Ba_36!AI164</f>
        <v>0</v>
      </c>
      <c r="H164">
        <f>Al_Bi_Ba_36!AJ164</f>
        <v>77280</v>
      </c>
      <c r="I164">
        <f>Al_Bi_Ba_36!AK164</f>
        <v>80640</v>
      </c>
      <c r="J164">
        <f t="shared" si="13"/>
        <v>157920</v>
      </c>
      <c r="L164">
        <f t="shared" si="14"/>
        <v>0</v>
      </c>
      <c r="M164">
        <f t="shared" si="15"/>
        <v>0</v>
      </c>
      <c r="N164">
        <f t="shared" si="16"/>
        <v>0</v>
      </c>
      <c r="O164">
        <f t="shared" si="17"/>
        <v>0</v>
      </c>
    </row>
    <row r="165" spans="1:15" x14ac:dyDescent="0.25">
      <c r="A165">
        <f>Al_Bi_Ba_36!AH165</f>
        <v>122</v>
      </c>
      <c r="B165">
        <f>SUM(Al_Bi_Ba_36!F165:Q165)*60*A165</f>
        <v>0</v>
      </c>
      <c r="C165">
        <f>(Al_Bi_Ba_36!R165*15+Al_Bi_Ba_36!S165*20+Al_Bi_Ba_36!T165*34+Al_Bi_Ba_36!U165*530+Al_Bi_Ba_36!V165*1492)*A165</f>
        <v>100650</v>
      </c>
      <c r="D165">
        <f>SUM(Al_Bi_Ba_36!W165:AA165)*720*A165</f>
        <v>87840</v>
      </c>
      <c r="E165">
        <f t="shared" si="12"/>
        <v>188490</v>
      </c>
      <c r="G165">
        <f>Al_Bi_Ba_36!AI165</f>
        <v>0</v>
      </c>
      <c r="H165">
        <f>Al_Bi_Ba_36!AJ165</f>
        <v>100650</v>
      </c>
      <c r="I165">
        <f>Al_Bi_Ba_36!AK165</f>
        <v>87840</v>
      </c>
      <c r="J165">
        <f t="shared" si="13"/>
        <v>188490</v>
      </c>
      <c r="L165">
        <f t="shared" si="14"/>
        <v>0</v>
      </c>
      <c r="M165">
        <f t="shared" si="15"/>
        <v>0</v>
      </c>
      <c r="N165">
        <f t="shared" si="16"/>
        <v>0</v>
      </c>
      <c r="O165">
        <f t="shared" si="17"/>
        <v>0</v>
      </c>
    </row>
    <row r="166" spans="1:15" x14ac:dyDescent="0.25">
      <c r="A166">
        <f>Al_Bi_Ba_36!AH166</f>
        <v>132</v>
      </c>
      <c r="B166">
        <f>SUM(Al_Bi_Ba_36!F166:Q166)*60*A166</f>
        <v>0</v>
      </c>
      <c r="C166">
        <f>(Al_Bi_Ba_36!R166*15+Al_Bi_Ba_36!S166*20+Al_Bi_Ba_36!T166*34+Al_Bi_Ba_36!U166*530+Al_Bi_Ba_36!V166*1492)*A166</f>
        <v>73260</v>
      </c>
      <c r="D166">
        <f>SUM(Al_Bi_Ba_36!W166:AA166)*720*A166</f>
        <v>190080</v>
      </c>
      <c r="E166">
        <f t="shared" si="12"/>
        <v>263340</v>
      </c>
      <c r="G166">
        <f>Al_Bi_Ba_36!AI166</f>
        <v>0</v>
      </c>
      <c r="H166">
        <f>Al_Bi_Ba_36!AJ166</f>
        <v>73260</v>
      </c>
      <c r="I166">
        <f>Al_Bi_Ba_36!AK166</f>
        <v>154440</v>
      </c>
      <c r="J166">
        <f t="shared" si="13"/>
        <v>227700</v>
      </c>
      <c r="L166">
        <f t="shared" si="14"/>
        <v>35640</v>
      </c>
      <c r="M166">
        <f t="shared" si="15"/>
        <v>0</v>
      </c>
      <c r="N166">
        <f t="shared" si="16"/>
        <v>0</v>
      </c>
      <c r="O166">
        <f t="shared" si="17"/>
        <v>35640</v>
      </c>
    </row>
    <row r="167" spans="1:15" x14ac:dyDescent="0.25">
      <c r="A167">
        <f>Al_Bi_Ba_36!AH167</f>
        <v>142</v>
      </c>
      <c r="B167">
        <f>SUM(Al_Bi_Ba_36!F167:Q167)*60*A167</f>
        <v>93720</v>
      </c>
      <c r="C167">
        <f>(Al_Bi_Ba_36!R167*15+Al_Bi_Ba_36!S167*20+Al_Bi_Ba_36!T167*34+Al_Bi_Ba_36!U167*530+Al_Bi_Ba_36!V167*1492)*A167</f>
        <v>523838</v>
      </c>
      <c r="D167">
        <f>SUM(Al_Bi_Ba_36!W167:AA167)*720*A167</f>
        <v>0</v>
      </c>
      <c r="E167">
        <f t="shared" si="12"/>
        <v>617558</v>
      </c>
      <c r="G167">
        <f>Al_Bi_Ba_36!AI167</f>
        <v>93720</v>
      </c>
      <c r="H167">
        <f>Al_Bi_Ba_36!AJ167</f>
        <v>114878</v>
      </c>
      <c r="I167">
        <f>Al_Bi_Ba_36!AK167</f>
        <v>0</v>
      </c>
      <c r="J167">
        <f t="shared" si="13"/>
        <v>208598</v>
      </c>
      <c r="L167">
        <f t="shared" si="14"/>
        <v>408960</v>
      </c>
      <c r="M167">
        <f t="shared" si="15"/>
        <v>0</v>
      </c>
      <c r="N167">
        <f t="shared" si="16"/>
        <v>408960</v>
      </c>
      <c r="O167">
        <f t="shared" si="17"/>
        <v>0</v>
      </c>
    </row>
    <row r="168" spans="1:15" x14ac:dyDescent="0.25">
      <c r="A168">
        <f>Al_Bi_Ba_36!AH168</f>
        <v>152</v>
      </c>
      <c r="B168">
        <f>SUM(Al_Bi_Ba_36!F168:Q168)*60*A168</f>
        <v>36480</v>
      </c>
      <c r="C168">
        <f>(Al_Bi_Ba_36!R168*15+Al_Bi_Ba_36!S168*20+Al_Bi_Ba_36!T168*34+Al_Bi_Ba_36!U168*530+Al_Bi_Ba_36!V168*1492)*A168</f>
        <v>107008</v>
      </c>
      <c r="D168">
        <f>SUM(Al_Bi_Ba_36!W168:AA168)*720*A168</f>
        <v>109440</v>
      </c>
      <c r="E168">
        <f t="shared" si="12"/>
        <v>252928</v>
      </c>
      <c r="G168">
        <f>Al_Bi_Ba_36!AI168</f>
        <v>36480</v>
      </c>
      <c r="H168">
        <f>Al_Bi_Ba_36!AJ168</f>
        <v>107008</v>
      </c>
      <c r="I168">
        <f>Al_Bi_Ba_36!AK168</f>
        <v>101080</v>
      </c>
      <c r="J168">
        <f t="shared" si="13"/>
        <v>244568</v>
      </c>
      <c r="L168">
        <f t="shared" si="14"/>
        <v>8360</v>
      </c>
      <c r="M168">
        <f t="shared" si="15"/>
        <v>0</v>
      </c>
      <c r="N168">
        <f t="shared" si="16"/>
        <v>0</v>
      </c>
      <c r="O168">
        <f t="shared" si="17"/>
        <v>8360</v>
      </c>
    </row>
    <row r="169" spans="1:15" x14ac:dyDescent="0.25">
      <c r="A169">
        <f>Al_Bi_Ba_36!AH169</f>
        <v>162</v>
      </c>
      <c r="B169">
        <f>SUM(Al_Bi_Ba_36!F169:Q169)*60*A169</f>
        <v>19440</v>
      </c>
      <c r="C169">
        <f>(Al_Bi_Ba_36!R169*15+Al_Bi_Ba_36!S169*20+Al_Bi_Ba_36!T169*34+Al_Bi_Ba_36!U169*530+Al_Bi_Ba_36!V169*1492)*A169</f>
        <v>186138</v>
      </c>
      <c r="D169">
        <f>SUM(Al_Bi_Ba_36!W169:AA169)*720*A169</f>
        <v>0</v>
      </c>
      <c r="E169">
        <f t="shared" si="12"/>
        <v>205578</v>
      </c>
      <c r="G169">
        <f>Al_Bi_Ba_36!AI169</f>
        <v>19440</v>
      </c>
      <c r="H169">
        <f>Al_Bi_Ba_36!AJ169</f>
        <v>104490</v>
      </c>
      <c r="I169">
        <f>Al_Bi_Ba_36!AK169</f>
        <v>0</v>
      </c>
      <c r="J169">
        <f t="shared" si="13"/>
        <v>123930</v>
      </c>
      <c r="L169">
        <f t="shared" si="14"/>
        <v>81648</v>
      </c>
      <c r="M169">
        <f t="shared" si="15"/>
        <v>0</v>
      </c>
      <c r="N169">
        <f t="shared" si="16"/>
        <v>81648</v>
      </c>
      <c r="O169">
        <f t="shared" si="17"/>
        <v>0</v>
      </c>
    </row>
    <row r="170" spans="1:15" x14ac:dyDescent="0.25">
      <c r="A170">
        <f>Al_Bi_Ba_36!AH170</f>
        <v>172</v>
      </c>
      <c r="B170">
        <f>SUM(Al_Bi_Ba_36!F170:Q170)*60*A170</f>
        <v>10320</v>
      </c>
      <c r="C170">
        <f>(Al_Bi_Ba_36!R170*15+Al_Bi_Ba_36!S170*20+Al_Bi_Ba_36!T170*34+Al_Bi_Ba_36!U170*530+Al_Bi_Ba_36!V170*1492)*A170</f>
        <v>138116</v>
      </c>
      <c r="D170">
        <f>SUM(Al_Bi_Ba_36!W170:AA170)*720*A170</f>
        <v>0</v>
      </c>
      <c r="E170">
        <f t="shared" si="12"/>
        <v>148436</v>
      </c>
      <c r="G170">
        <f>Al_Bi_Ba_36!AI170</f>
        <v>10320</v>
      </c>
      <c r="H170">
        <f>Al_Bi_Ba_36!AJ170</f>
        <v>138116</v>
      </c>
      <c r="I170">
        <f>Al_Bi_Ba_36!AK170</f>
        <v>0</v>
      </c>
      <c r="J170">
        <f t="shared" si="13"/>
        <v>148436</v>
      </c>
      <c r="L170">
        <f t="shared" si="14"/>
        <v>0</v>
      </c>
      <c r="M170">
        <f t="shared" si="15"/>
        <v>0</v>
      </c>
      <c r="N170">
        <f t="shared" si="16"/>
        <v>0</v>
      </c>
      <c r="O170">
        <f t="shared" si="17"/>
        <v>0</v>
      </c>
    </row>
    <row r="171" spans="1:15" x14ac:dyDescent="0.25">
      <c r="A171">
        <f>Al_Bi_Ba_36!AH171</f>
        <v>162</v>
      </c>
      <c r="B171">
        <f>SUM(Al_Bi_Ba_36!F171:Q171)*60*A171</f>
        <v>19440</v>
      </c>
      <c r="C171">
        <f>(Al_Bi_Ba_36!R171*15+Al_Bi_Ba_36!S171*20+Al_Bi_Ba_36!T171*34+Al_Bi_Ba_36!U171*530+Al_Bi_Ba_36!V171*1492)*A171</f>
        <v>137700</v>
      </c>
      <c r="D171">
        <f>SUM(Al_Bi_Ba_36!W171:AA171)*720*A171</f>
        <v>0</v>
      </c>
      <c r="E171">
        <f t="shared" si="12"/>
        <v>157140</v>
      </c>
      <c r="G171">
        <f>Al_Bi_Ba_36!AI171</f>
        <v>19440</v>
      </c>
      <c r="H171">
        <f>Al_Bi_Ba_36!AJ171</f>
        <v>137700</v>
      </c>
      <c r="I171">
        <f>Al_Bi_Ba_36!AK171</f>
        <v>0</v>
      </c>
      <c r="J171">
        <f t="shared" si="13"/>
        <v>157140</v>
      </c>
      <c r="L171">
        <f t="shared" si="14"/>
        <v>0</v>
      </c>
      <c r="M171">
        <f t="shared" si="15"/>
        <v>0</v>
      </c>
      <c r="N171">
        <f t="shared" si="16"/>
        <v>0</v>
      </c>
      <c r="O171">
        <f t="shared" si="17"/>
        <v>0</v>
      </c>
    </row>
    <row r="172" spans="1:15" x14ac:dyDescent="0.25">
      <c r="A172">
        <f>Al_Bi_Ba_36!AH172</f>
        <v>152</v>
      </c>
      <c r="B172">
        <f>SUM(Al_Bi_Ba_36!F172:Q172)*60*A172</f>
        <v>9120</v>
      </c>
      <c r="C172">
        <f>(Al_Bi_Ba_36!R172*15+Al_Bi_Ba_36!S172*20+Al_Bi_Ba_36!T172*34+Al_Bi_Ba_36!U172*530+Al_Bi_Ba_36!V172*1492)*A172</f>
        <v>130568</v>
      </c>
      <c r="D172">
        <f>SUM(Al_Bi_Ba_36!W172:AA172)*720*A172</f>
        <v>109440</v>
      </c>
      <c r="E172">
        <f t="shared" si="12"/>
        <v>249128</v>
      </c>
      <c r="G172">
        <f>Al_Bi_Ba_36!AI172</f>
        <v>9120</v>
      </c>
      <c r="H172">
        <f>Al_Bi_Ba_36!AJ172</f>
        <v>130568</v>
      </c>
      <c r="I172">
        <f>Al_Bi_Ba_36!AK172</f>
        <v>53504</v>
      </c>
      <c r="J172">
        <f t="shared" si="13"/>
        <v>193192</v>
      </c>
      <c r="L172">
        <f t="shared" si="14"/>
        <v>55936</v>
      </c>
      <c r="M172">
        <f t="shared" si="15"/>
        <v>0</v>
      </c>
      <c r="N172">
        <f t="shared" si="16"/>
        <v>0</v>
      </c>
      <c r="O172">
        <f t="shared" si="17"/>
        <v>55936</v>
      </c>
    </row>
    <row r="173" spans="1:15" x14ac:dyDescent="0.25">
      <c r="A173">
        <f>Al_Bi_Ba_36!AH173</f>
        <v>142</v>
      </c>
      <c r="B173">
        <f>SUM(Al_Bi_Ba_36!F173:Q173)*60*A173</f>
        <v>34080</v>
      </c>
      <c r="C173">
        <f>(Al_Bi_Ba_36!R173*15+Al_Bi_Ba_36!S173*20+Al_Bi_Ba_36!T173*34+Al_Bi_Ba_36!U173*530+Al_Bi_Ba_36!V173*1492)*A173</f>
        <v>117008</v>
      </c>
      <c r="D173">
        <f>SUM(Al_Bi_Ba_36!W173:AA173)*720*A173</f>
        <v>204480</v>
      </c>
      <c r="E173">
        <f t="shared" si="12"/>
        <v>355568</v>
      </c>
      <c r="G173">
        <f>Al_Bi_Ba_36!AI173</f>
        <v>34080</v>
      </c>
      <c r="H173">
        <f>Al_Bi_Ba_36!AJ173</f>
        <v>117008</v>
      </c>
      <c r="I173">
        <f>Al_Bi_Ba_36!AK173</f>
        <v>130356</v>
      </c>
      <c r="J173">
        <f t="shared" si="13"/>
        <v>281444</v>
      </c>
      <c r="L173">
        <f t="shared" si="14"/>
        <v>74124</v>
      </c>
      <c r="M173">
        <f t="shared" si="15"/>
        <v>0</v>
      </c>
      <c r="N173">
        <f t="shared" si="16"/>
        <v>0</v>
      </c>
      <c r="O173">
        <f t="shared" si="17"/>
        <v>74124</v>
      </c>
    </row>
    <row r="174" spans="1:15" x14ac:dyDescent="0.25">
      <c r="A174">
        <f>Al_Bi_Ba_36!AH174</f>
        <v>132</v>
      </c>
      <c r="B174">
        <f>SUM(Al_Bi_Ba_36!F174:Q174)*60*A174</f>
        <v>15840</v>
      </c>
      <c r="C174">
        <f>(Al_Bi_Ba_36!R174*15+Al_Bi_Ba_36!S174*20+Al_Bi_Ba_36!T174*34+Al_Bi_Ba_36!U174*530+Al_Bi_Ba_36!V174*1492)*A174</f>
        <v>91740</v>
      </c>
      <c r="D174">
        <f>SUM(Al_Bi_Ba_36!W174:AA174)*720*A174</f>
        <v>190080</v>
      </c>
      <c r="E174">
        <f t="shared" si="12"/>
        <v>297660</v>
      </c>
      <c r="G174">
        <f>Al_Bi_Ba_36!AI174</f>
        <v>15840</v>
      </c>
      <c r="H174">
        <f>Al_Bi_Ba_36!AJ174</f>
        <v>91740</v>
      </c>
      <c r="I174">
        <f>Al_Bi_Ba_36!AK174</f>
        <v>190080</v>
      </c>
      <c r="J174">
        <f t="shared" si="13"/>
        <v>297660</v>
      </c>
      <c r="L174">
        <f t="shared" si="14"/>
        <v>0</v>
      </c>
      <c r="M174">
        <f t="shared" si="15"/>
        <v>0</v>
      </c>
      <c r="N174">
        <f t="shared" si="16"/>
        <v>0</v>
      </c>
      <c r="O174">
        <f t="shared" si="17"/>
        <v>0</v>
      </c>
    </row>
    <row r="175" spans="1:15" x14ac:dyDescent="0.25">
      <c r="A175">
        <f>Al_Bi_Ba_36!AH175</f>
        <v>122</v>
      </c>
      <c r="B175">
        <f>SUM(Al_Bi_Ba_36!F175:Q175)*60*A175</f>
        <v>29280</v>
      </c>
      <c r="C175">
        <f>(Al_Bi_Ba_36!R175*15+Al_Bi_Ba_36!S175*20+Al_Bi_Ba_36!T175*34+Al_Bi_Ba_36!U175*530+Al_Bi_Ba_36!V175*1492)*A175</f>
        <v>290726</v>
      </c>
      <c r="D175">
        <f>SUM(Al_Bi_Ba_36!W175:AA175)*720*A175</f>
        <v>87840</v>
      </c>
      <c r="E175">
        <f t="shared" si="12"/>
        <v>407846</v>
      </c>
      <c r="G175">
        <f>Al_Bi_Ba_36!AI175</f>
        <v>29280</v>
      </c>
      <c r="H175">
        <f>Al_Bi_Ba_36!AJ175</f>
        <v>115046</v>
      </c>
      <c r="I175">
        <f>Al_Bi_Ba_36!AK175</f>
        <v>87840</v>
      </c>
      <c r="J175">
        <f t="shared" si="13"/>
        <v>232166</v>
      </c>
      <c r="L175">
        <f t="shared" si="14"/>
        <v>175680</v>
      </c>
      <c r="M175">
        <f t="shared" si="15"/>
        <v>0</v>
      </c>
      <c r="N175">
        <f t="shared" si="16"/>
        <v>175680</v>
      </c>
      <c r="O175">
        <f t="shared" si="17"/>
        <v>0</v>
      </c>
    </row>
    <row r="176" spans="1:15" x14ac:dyDescent="0.25">
      <c r="A176">
        <f>Al_Bi_Ba_36!AH176</f>
        <v>112</v>
      </c>
      <c r="B176">
        <f>SUM(Al_Bi_Ba_36!F176:Q176)*60*A176</f>
        <v>40320</v>
      </c>
      <c r="C176">
        <f>(Al_Bi_Ba_36!R176*15+Al_Bi_Ba_36!S176*20+Al_Bi_Ba_36!T176*34+Al_Bi_Ba_36!U176*530+Al_Bi_Ba_36!V176*1492)*A176</f>
        <v>100016</v>
      </c>
      <c r="D176">
        <f>SUM(Al_Bi_Ba_36!W176:AA176)*720*A176</f>
        <v>80640</v>
      </c>
      <c r="E176">
        <f t="shared" si="12"/>
        <v>220976</v>
      </c>
      <c r="G176">
        <f>Al_Bi_Ba_36!AI176</f>
        <v>40320</v>
      </c>
      <c r="H176">
        <f>Al_Bi_Ba_36!AJ176</f>
        <v>100016</v>
      </c>
      <c r="I176">
        <f>Al_Bi_Ba_36!AK176</f>
        <v>80640</v>
      </c>
      <c r="J176">
        <f t="shared" si="13"/>
        <v>220976</v>
      </c>
      <c r="L176">
        <f t="shared" si="14"/>
        <v>0</v>
      </c>
      <c r="M176">
        <f t="shared" si="15"/>
        <v>0</v>
      </c>
      <c r="N176">
        <f t="shared" si="16"/>
        <v>0</v>
      </c>
      <c r="O176">
        <f t="shared" si="17"/>
        <v>0</v>
      </c>
    </row>
    <row r="177" spans="1:15" x14ac:dyDescent="0.25">
      <c r="A177">
        <f>Al_Bi_Ba_36!AH177</f>
        <v>122</v>
      </c>
      <c r="B177">
        <f>SUM(Al_Bi_Ba_36!F177:Q177)*60*A177</f>
        <v>0</v>
      </c>
      <c r="C177">
        <f>(Al_Bi_Ba_36!R177*15+Al_Bi_Ba_36!S177*20+Al_Bi_Ba_36!T177*34+Al_Bi_Ba_36!U177*530+Al_Bi_Ba_36!V177*1492)*A177</f>
        <v>128466</v>
      </c>
      <c r="D177">
        <f>SUM(Al_Bi_Ba_36!W177:AA177)*720*A177</f>
        <v>87840</v>
      </c>
      <c r="E177">
        <f t="shared" si="12"/>
        <v>216306</v>
      </c>
      <c r="G177">
        <f>Al_Bi_Ba_36!AI177</f>
        <v>0</v>
      </c>
      <c r="H177">
        <f>Al_Bi_Ba_36!AJ177</f>
        <v>128466</v>
      </c>
      <c r="I177">
        <f>Al_Bi_Ba_36!AK177</f>
        <v>87840</v>
      </c>
      <c r="J177">
        <f t="shared" si="13"/>
        <v>216306</v>
      </c>
      <c r="L177">
        <f t="shared" si="14"/>
        <v>0</v>
      </c>
      <c r="M177">
        <f t="shared" si="15"/>
        <v>0</v>
      </c>
      <c r="N177">
        <f t="shared" si="16"/>
        <v>0</v>
      </c>
      <c r="O177">
        <f t="shared" si="17"/>
        <v>0</v>
      </c>
    </row>
    <row r="178" spans="1:15" x14ac:dyDescent="0.25">
      <c r="A178">
        <f>Al_Bi_Ba_36!AH178</f>
        <v>132</v>
      </c>
      <c r="B178">
        <f>SUM(Al_Bi_Ba_36!F178:Q178)*60*A178</f>
        <v>47520</v>
      </c>
      <c r="C178">
        <f>(Al_Bi_Ba_36!R178*15+Al_Bi_Ba_36!S178*20+Al_Bi_Ba_36!T178*34+Al_Bi_Ba_36!U178*530+Al_Bi_Ba_36!V178*1492)*A178</f>
        <v>140976</v>
      </c>
      <c r="D178">
        <f>SUM(Al_Bi_Ba_36!W178:AA178)*720*A178</f>
        <v>95040</v>
      </c>
      <c r="E178">
        <f t="shared" si="12"/>
        <v>283536</v>
      </c>
      <c r="G178">
        <f>Al_Bi_Ba_36!AI178</f>
        <v>47520</v>
      </c>
      <c r="H178">
        <f>Al_Bi_Ba_36!AJ178</f>
        <v>140976</v>
      </c>
      <c r="I178">
        <f>Al_Bi_Ba_36!AK178</f>
        <v>95040</v>
      </c>
      <c r="J178">
        <f t="shared" si="13"/>
        <v>283536</v>
      </c>
      <c r="L178">
        <f t="shared" si="14"/>
        <v>0</v>
      </c>
      <c r="M178">
        <f t="shared" si="15"/>
        <v>0</v>
      </c>
      <c r="N178">
        <f t="shared" si="16"/>
        <v>0</v>
      </c>
      <c r="O178">
        <f t="shared" si="17"/>
        <v>0</v>
      </c>
    </row>
    <row r="179" spans="1:15" x14ac:dyDescent="0.25">
      <c r="A179">
        <f>Al_Bi_Ba_36!AH179</f>
        <v>142</v>
      </c>
      <c r="B179">
        <f>SUM(Al_Bi_Ba_36!F179:Q179)*60*A179</f>
        <v>8520</v>
      </c>
      <c r="C179">
        <f>(Al_Bi_Ba_36!R179*15+Al_Bi_Ba_36!S179*20+Al_Bi_Ba_36!T179*34+Al_Bi_Ba_36!U179*530+Al_Bi_Ba_36!V179*1492)*A179</f>
        <v>134900</v>
      </c>
      <c r="D179">
        <f>SUM(Al_Bi_Ba_36!W179:AA179)*720*A179</f>
        <v>306720</v>
      </c>
      <c r="E179">
        <f t="shared" si="12"/>
        <v>450140</v>
      </c>
      <c r="G179">
        <f>Al_Bi_Ba_36!AI179</f>
        <v>8520</v>
      </c>
      <c r="H179">
        <f>Al_Bi_Ba_36!AJ179</f>
        <v>134900</v>
      </c>
      <c r="I179">
        <f>Al_Bi_Ba_36!AK179</f>
        <v>151656</v>
      </c>
      <c r="J179">
        <f t="shared" si="13"/>
        <v>295076</v>
      </c>
      <c r="L179">
        <f t="shared" si="14"/>
        <v>155064</v>
      </c>
      <c r="M179">
        <f t="shared" si="15"/>
        <v>0</v>
      </c>
      <c r="N179">
        <f t="shared" si="16"/>
        <v>0</v>
      </c>
      <c r="O179">
        <f t="shared" si="17"/>
        <v>155064</v>
      </c>
    </row>
    <row r="180" spans="1:15" x14ac:dyDescent="0.25">
      <c r="A180">
        <f>Al_Bi_Ba_36!AH180</f>
        <v>152</v>
      </c>
      <c r="B180">
        <f>SUM(Al_Bi_Ba_36!F180:Q180)*60*A180</f>
        <v>0</v>
      </c>
      <c r="C180">
        <f>(Al_Bi_Ba_36!R180*15+Al_Bi_Ba_36!S180*20+Al_Bi_Ba_36!T180*34+Al_Bi_Ba_36!U180*530+Al_Bi_Ba_36!V180*1492)*A180</f>
        <v>169480</v>
      </c>
      <c r="D180">
        <f>SUM(Al_Bi_Ba_36!W180:AA180)*720*A180</f>
        <v>328320</v>
      </c>
      <c r="E180">
        <f t="shared" si="12"/>
        <v>497800</v>
      </c>
      <c r="G180">
        <f>Al_Bi_Ba_36!AI180</f>
        <v>0</v>
      </c>
      <c r="H180">
        <f>Al_Bi_Ba_36!AJ180</f>
        <v>169480</v>
      </c>
      <c r="I180">
        <f>Al_Bi_Ba_36!AK180</f>
        <v>328320</v>
      </c>
      <c r="J180">
        <f t="shared" si="13"/>
        <v>497800</v>
      </c>
      <c r="L180">
        <f t="shared" si="14"/>
        <v>0</v>
      </c>
      <c r="M180">
        <f t="shared" si="15"/>
        <v>0</v>
      </c>
      <c r="N180">
        <f t="shared" si="16"/>
        <v>0</v>
      </c>
      <c r="O180">
        <f t="shared" si="17"/>
        <v>0</v>
      </c>
    </row>
    <row r="181" spans="1:15" x14ac:dyDescent="0.25">
      <c r="A181">
        <f>Al_Bi_Ba_36!AH181</f>
        <v>162</v>
      </c>
      <c r="B181">
        <f>SUM(Al_Bi_Ba_36!F181:Q181)*60*A181</f>
        <v>0</v>
      </c>
      <c r="C181">
        <f>(Al_Bi_Ba_36!R181*15+Al_Bi_Ba_36!S181*20+Al_Bi_Ba_36!T181*34+Al_Bi_Ba_36!U181*530+Al_Bi_Ba_36!V181*1492)*A181</f>
        <v>203634</v>
      </c>
      <c r="D181">
        <f>SUM(Al_Bi_Ba_36!W181:AA181)*720*A181</f>
        <v>349920</v>
      </c>
      <c r="E181">
        <f t="shared" si="12"/>
        <v>553554</v>
      </c>
      <c r="G181">
        <f>Al_Bi_Ba_36!AI181</f>
        <v>0</v>
      </c>
      <c r="H181">
        <f>Al_Bi_Ba_36!AJ181</f>
        <v>203634</v>
      </c>
      <c r="I181">
        <f>Al_Bi_Ba_36!AK181</f>
        <v>349920</v>
      </c>
      <c r="J181">
        <f t="shared" si="13"/>
        <v>553554</v>
      </c>
      <c r="L181">
        <f t="shared" si="14"/>
        <v>0</v>
      </c>
      <c r="M181">
        <f t="shared" si="15"/>
        <v>0</v>
      </c>
      <c r="N181">
        <f t="shared" si="16"/>
        <v>0</v>
      </c>
      <c r="O181">
        <f t="shared" si="17"/>
        <v>0</v>
      </c>
    </row>
    <row r="183" spans="1:15" x14ac:dyDescent="0.25">
      <c r="B183">
        <f>SUM(B2:B181)/5</f>
        <v>462000</v>
      </c>
      <c r="C183">
        <f t="shared" ref="C183:J183" si="18">SUM(C2:C181)/5</f>
        <v>4766420.8</v>
      </c>
      <c r="D183">
        <f t="shared" si="18"/>
        <v>5505984</v>
      </c>
      <c r="E183">
        <f t="shared" si="18"/>
        <v>10734404.800000001</v>
      </c>
      <c r="G183">
        <f t="shared" si="18"/>
        <v>462000</v>
      </c>
      <c r="H183">
        <f t="shared" si="18"/>
        <v>3404281.6</v>
      </c>
      <c r="I183">
        <f t="shared" si="18"/>
        <v>4712610.8</v>
      </c>
      <c r="J183">
        <f t="shared" si="18"/>
        <v>8578892.4000000004</v>
      </c>
      <c r="L183">
        <f>SUM(L2:L181)/5</f>
        <v>2155512.4</v>
      </c>
      <c r="M183">
        <f t="shared" ref="M183:O183" si="19">SUM(M2:M181)/5</f>
        <v>0</v>
      </c>
      <c r="N183">
        <f t="shared" si="19"/>
        <v>1362139.2</v>
      </c>
      <c r="O183">
        <f t="shared" si="19"/>
        <v>793373.2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Al_Bi_Ba_36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2021-06-03T13:35:58Z</dcterms:created>
  <dcterms:modified xsi:type="dcterms:W3CDTF">2021-06-04T10:31:23Z</dcterms:modified>
</cp:coreProperties>
</file>