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A0D672B8-E491-4A40-926C-07A23C0C3D0A}" xr6:coauthVersionLast="47" xr6:coauthVersionMax="47" xr10:uidLastSave="{00000000-0000-0000-0000-000000000000}"/>
  <bookViews>
    <workbookView xWindow="14655" yWindow="255" windowWidth="14400" windowHeight="11385" xr2:uid="{00000000-000D-0000-FFFF-FFFF00000000}"/>
  </bookViews>
  <sheets>
    <sheet name="Collective" sheetId="1" r:id="rId1"/>
    <sheet name="Overview" sheetId="8" r:id="rId2"/>
    <sheet name="Vessels" sheetId="2" r:id="rId3"/>
    <sheet name="Pattern" sheetId="3" r:id="rId4"/>
    <sheet name="Turbines" sheetId="4" r:id="rId5"/>
    <sheet name="Months" sheetId="5" r:id="rId6"/>
  </sheets>
  <definedNames>
    <definedName name="_xlnm.Extract" localSheetId="4">Turbines!$M:$M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3" i="8" a="1"/>
  <c r="B3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C5" i="5" a="1"/>
  <c r="C5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C2" i="5" a="1"/>
  <c r="C2" i="5" s="1"/>
  <c r="C2" i="4" a="1"/>
  <c r="C2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C3" i="4" a="1"/>
  <c r="C3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B2" i="3" a="1"/>
  <c r="B2" i="3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<sst xmlns="http://schemas.openxmlformats.org/spreadsheetml/2006/main" count="868" uniqueCount="230">
  <si>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</si>
  <si>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</si>
  <si>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</si>
  <si>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</si>
  <si>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</si>
  <si>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</si>
  <si>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</si>
  <si>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</si>
  <si>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</si>
  <si>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</si>
  <si>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</si>
  <si>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Pattern</t>
  </si>
  <si>
    <t>Turbines</t>
  </si>
  <si>
    <t>Months</t>
  </si>
  <si>
    <t>Al_Bi_Ba_18</t>
  </si>
  <si>
    <t>Al</t>
  </si>
  <si>
    <t>Bi</t>
  </si>
  <si>
    <t>Ba</t>
  </si>
  <si>
    <t>Al_Bi_Ba_24</t>
  </si>
  <si>
    <t>Al_Bi_Ba_36</t>
  </si>
  <si>
    <t>Al_Bi_Eq_18</t>
  </si>
  <si>
    <t>Eq</t>
  </si>
  <si>
    <t>Al_Bi_Eq_24</t>
  </si>
  <si>
    <t>Al_Bi_Eq_36</t>
  </si>
  <si>
    <t>Al_Bi_Ha_18</t>
  </si>
  <si>
    <t>Ha</t>
  </si>
  <si>
    <t>Al_Bi_Ha_24</t>
  </si>
  <si>
    <t>Al_Bi_Ha_36</t>
  </si>
  <si>
    <t>Al_Bi_Ra_18</t>
  </si>
  <si>
    <t>Ra</t>
  </si>
  <si>
    <t>Al_Bi_Ra_24</t>
  </si>
  <si>
    <t>Al_Bi_Ra_36</t>
  </si>
  <si>
    <t>Al_Co_Ba_18</t>
  </si>
  <si>
    <t>Co</t>
  </si>
  <si>
    <t>Al_Co_Ba_24</t>
  </si>
  <si>
    <t>Al_Co_Ba_36</t>
  </si>
  <si>
    <t>Al_Co_Eq_18</t>
  </si>
  <si>
    <t>Al_Co_Eq_24</t>
  </si>
  <si>
    <t>Al_Co_Eq_36</t>
  </si>
  <si>
    <t>Al_Co_Ha_18</t>
  </si>
  <si>
    <t>Al_Co_Ha_24</t>
  </si>
  <si>
    <t>Al_Co_Ha_36</t>
  </si>
  <si>
    <t>Al_Co_Ra_18</t>
  </si>
  <si>
    <t>Al_Co_Ra_24</t>
  </si>
  <si>
    <t>Al_Co_Ra_36</t>
  </si>
  <si>
    <t>Al_Wa_Ba_18</t>
  </si>
  <si>
    <t>Wa</t>
  </si>
  <si>
    <t>Al_Wa_Ba_24</t>
  </si>
  <si>
    <t>Al_Wa_Ba_36</t>
  </si>
  <si>
    <t>Al_Wa_Eq_18</t>
  </si>
  <si>
    <t>Al_Wa_Eq_24</t>
  </si>
  <si>
    <t>Al_Wa_Eq_36</t>
  </si>
  <si>
    <t>Al_Wa_Ha_18</t>
  </si>
  <si>
    <t>Al_Wa_Ha_24</t>
  </si>
  <si>
    <t>Al_Wa_Ha_36</t>
  </si>
  <si>
    <t>Al_Wa_Ra_18</t>
  </si>
  <si>
    <t>Al_Wa_Ra_24</t>
  </si>
  <si>
    <t>Al_Wa_Ra_36</t>
  </si>
  <si>
    <t>Cr_Bi_Ba_18</t>
  </si>
  <si>
    <t>Cr</t>
  </si>
  <si>
    <t>Cr_Bi_Ba_24</t>
  </si>
  <si>
    <t>Cr_Bi_Ba_36</t>
  </si>
  <si>
    <t>Cr_Bi_Eq_18</t>
  </si>
  <si>
    <t>Cr_Bi_Eq_24</t>
  </si>
  <si>
    <t>Cr_Bi_Eq_36</t>
  </si>
  <si>
    <t>Cr_Bi_Ha_18</t>
  </si>
  <si>
    <t>Cr_Bi_Ha_24</t>
  </si>
  <si>
    <t>Cr_Bi_Ha_36</t>
  </si>
  <si>
    <t>Cr_Bi_Ra_18</t>
  </si>
  <si>
    <t>Cr_Bi_Ra_24</t>
  </si>
  <si>
    <t>Cr_Bi_Ra_36</t>
  </si>
  <si>
    <t>Cr_Co_Ba_18</t>
  </si>
  <si>
    <t>Cr_Co_Ba_24</t>
  </si>
  <si>
    <t>Cr_Co_Ba_36</t>
  </si>
  <si>
    <t>Cr_Co_Eq_18</t>
  </si>
  <si>
    <t>Cr_Co_Eq_24</t>
  </si>
  <si>
    <t>Cr_Co_Eq_36</t>
  </si>
  <si>
    <t>Cr_Co_Ha_18</t>
  </si>
  <si>
    <t>Cr_Co_Ha_24</t>
  </si>
  <si>
    <t>Cr_Co_Ha_36</t>
  </si>
  <si>
    <t>Cr_Co_Ra_18</t>
  </si>
  <si>
    <t>Cr_Co_Ra_24</t>
  </si>
  <si>
    <t>Cr_Co_Ra_36</t>
  </si>
  <si>
    <t>Cr_Wa_Ba_18</t>
  </si>
  <si>
    <t>Cr_Wa_Ba_24</t>
  </si>
  <si>
    <t>Cr_Wa_Ba_36</t>
  </si>
  <si>
    <t>Cr_Wa_Eq_18</t>
  </si>
  <si>
    <t>Cr_Wa_Eq_24</t>
  </si>
  <si>
    <t>Cr_Wa_Eq_36</t>
  </si>
  <si>
    <t>Cr_Wa_Ha_18</t>
  </si>
  <si>
    <t>Cr_Wa_Ha_24</t>
  </si>
  <si>
    <t>Cr_Wa_Ha_36</t>
  </si>
  <si>
    <t>Cr_Wa_Ra_18</t>
  </si>
  <si>
    <t>Cr_Wa_Ra_24</t>
  </si>
  <si>
    <t>Cr_Wa_Ra_36</t>
  </si>
  <si>
    <t>CT_Bi_Ba_18</t>
  </si>
  <si>
    <t>CT</t>
  </si>
  <si>
    <t>CT_Bi_Ba_24</t>
  </si>
  <si>
    <t>CT_Bi_Ba_36</t>
  </si>
  <si>
    <t>CT_Bi_Eq_18</t>
  </si>
  <si>
    <t>CT_Bi_Eq_24</t>
  </si>
  <si>
    <t>CT_Bi_Eq_36</t>
  </si>
  <si>
    <t>CT_Bi_Ha_18</t>
  </si>
  <si>
    <t>CT_Bi_Ha_24</t>
  </si>
  <si>
    <t>CT_Bi_Ha_36</t>
  </si>
  <si>
    <t>CT_Bi_Ra_18</t>
  </si>
  <si>
    <t>CT_Bi_Ra_24</t>
  </si>
  <si>
    <t>CT_Bi_Ra_36</t>
  </si>
  <si>
    <t>CT_Co_Ba_18</t>
  </si>
  <si>
    <t>CT_Co_Ba_24</t>
  </si>
  <si>
    <t>CT_Co_Ba_36</t>
  </si>
  <si>
    <t>CT_Co_Eq_18</t>
  </si>
  <si>
    <t>CT_Co_Eq_24</t>
  </si>
  <si>
    <t>CT_Co_Eq_36</t>
  </si>
  <si>
    <t>CT_Co_Ha_18</t>
  </si>
  <si>
    <t>CT_Co_Ha_24</t>
  </si>
  <si>
    <t>CT_Co_Ha_36</t>
  </si>
  <si>
    <t>CT_Co_Ra_18</t>
  </si>
  <si>
    <t>CT_Co_Ra_24</t>
  </si>
  <si>
    <t>CT_Co_Ra_36</t>
  </si>
  <si>
    <t>CT_Wa_Ba_18</t>
  </si>
  <si>
    <t>CT_Wa_Ba_24</t>
  </si>
  <si>
    <t>CT_Wa_Ba_36</t>
  </si>
  <si>
    <t>CT_Wa_Eq_18</t>
  </si>
  <si>
    <t>CT_Wa_Eq_24</t>
  </si>
  <si>
    <t>CT_Wa_Eq_36</t>
  </si>
  <si>
    <t>CT_Wa_Ha_18</t>
  </si>
  <si>
    <t>CT_Wa_Ha_24</t>
  </si>
  <si>
    <t>CT_Wa_Ha_36</t>
  </si>
  <si>
    <t>CT_Wa_Ra_18</t>
  </si>
  <si>
    <t>CT_Wa_Ra_24</t>
  </si>
  <si>
    <t>CT_Wa_Ra_36</t>
  </si>
  <si>
    <t>NF_Bi_Ba_18</t>
  </si>
  <si>
    <t>NF</t>
  </si>
  <si>
    <t>NF_Bi_Ba_24</t>
  </si>
  <si>
    <t>NF_Bi_Ba_36</t>
  </si>
  <si>
    <t>NF_Bi_Eq_18</t>
  </si>
  <si>
    <t>NF_Bi_Eq_24</t>
  </si>
  <si>
    <t>NF_Bi_Eq_36</t>
  </si>
  <si>
    <t>NF_Bi_Ha_18</t>
  </si>
  <si>
    <t>NF_Bi_Ha_24</t>
  </si>
  <si>
    <t>NF_Bi_Ha_36</t>
  </si>
  <si>
    <t>NF_Bi_Ra_18</t>
  </si>
  <si>
    <t>NF_Bi_Ra_24</t>
  </si>
  <si>
    <t>NF_Bi_Ra_36</t>
  </si>
  <si>
    <t>NF_Co_Ba_18</t>
  </si>
  <si>
    <t>NF_Co_Ba_24</t>
  </si>
  <si>
    <t>NF_Co_Ba_36</t>
  </si>
  <si>
    <t>NF_Co_Eq_18</t>
  </si>
  <si>
    <t>NF_Co_Eq_24</t>
  </si>
  <si>
    <t>NF_Co_Eq_36</t>
  </si>
  <si>
    <t>NF_Co_Ha_18</t>
  </si>
  <si>
    <t>NF_Co_Ha_24</t>
  </si>
  <si>
    <t>NF_Co_Ha_36</t>
  </si>
  <si>
    <t>NF_Co_Ra_18</t>
  </si>
  <si>
    <t>NF_Co_Ra_24</t>
  </si>
  <si>
    <t>NF_Co_Ra_36</t>
  </si>
  <si>
    <t>NF_Wa_Ba_18</t>
  </si>
  <si>
    <t>NF_Wa_Ba_24</t>
  </si>
  <si>
    <t>NF_Wa_Ba_36</t>
  </si>
  <si>
    <t>NF_Wa_Eq_18</t>
  </si>
  <si>
    <t>NF_Wa_Eq_24</t>
  </si>
  <si>
    <t>NF_Wa_Eq_36</t>
  </si>
  <si>
    <t>NF_Wa_Ha_18</t>
  </si>
  <si>
    <t>NF_Wa_Ha_24</t>
  </si>
  <si>
    <t>NF_Wa_Ha_36</t>
  </si>
  <si>
    <t>NF_Wa_Ra_18</t>
  </si>
  <si>
    <t>NF_Wa_Ra_24</t>
  </si>
  <si>
    <t>NF_Wa_Ra_36</t>
  </si>
  <si>
    <t>NO_No_Ba_18</t>
  </si>
  <si>
    <t>NO</t>
  </si>
  <si>
    <t>No</t>
  </si>
  <si>
    <t>NO_No_Ba_24</t>
  </si>
  <si>
    <t>NO_No_Ba_36</t>
  </si>
  <si>
    <t>NO_No_Eq_18</t>
  </si>
  <si>
    <t>NO_No_Eq_24</t>
  </si>
  <si>
    <t>NO_No_Eq_36</t>
  </si>
  <si>
    <t>NO_No_Ha_18</t>
  </si>
  <si>
    <t>NO_No_Ha_24</t>
  </si>
  <si>
    <t>NO_No_Ha_36</t>
  </si>
  <si>
    <t>NO_No_Ra_18</t>
  </si>
  <si>
    <t>NO_No_Ra_24</t>
  </si>
  <si>
    <t>NO_No_Ra_36</t>
  </si>
  <si>
    <t>NT_Bi_Ba_18</t>
  </si>
  <si>
    <t>NT</t>
  </si>
  <si>
    <t>NT_Bi_Ba_24</t>
  </si>
  <si>
    <t>NT_Bi_Ba_36</t>
  </si>
  <si>
    <t>NT_Bi_Eq_18</t>
  </si>
  <si>
    <t>NT_Bi_Eq_24</t>
  </si>
  <si>
    <t>NT_Bi_Eq_36</t>
  </si>
  <si>
    <t>NT_Bi_Ha_18</t>
  </si>
  <si>
    <t>NT_Bi_Ha_24</t>
  </si>
  <si>
    <t>NT_Bi_Ha_36</t>
  </si>
  <si>
    <t>NT_Bi_Ra_18</t>
  </si>
  <si>
    <t>NT_Bi_Ra_24</t>
  </si>
  <si>
    <t>NT_Bi_Ra_36</t>
  </si>
  <si>
    <t>NT_Co_Ba_18</t>
  </si>
  <si>
    <t>NT_Co_Ba_24</t>
  </si>
  <si>
    <t>NT_Co_Ba_36</t>
  </si>
  <si>
    <t>NT_Co_Eq_18</t>
  </si>
  <si>
    <t>NT_Co_Eq_24</t>
  </si>
  <si>
    <t>NT_Co_Eq_36</t>
  </si>
  <si>
    <t>NT_Co_Ha_18</t>
  </si>
  <si>
    <t>NT_Co_Ha_24</t>
  </si>
  <si>
    <t>NT_Co_Ha_36</t>
  </si>
  <si>
    <t>NT_Co_Ra_18</t>
  </si>
  <si>
    <t>NT_Co_Ra_24</t>
  </si>
  <si>
    <t>NT_Co_Ra_36</t>
  </si>
  <si>
    <t>NT_Wa_Ba_18</t>
  </si>
  <si>
    <t>NT_Wa_Ba_24</t>
  </si>
  <si>
    <t>NT_Wa_Ba_36</t>
  </si>
  <si>
    <t>NT_Wa_Eq_18</t>
  </si>
  <si>
    <t>NT_Wa_Eq_24</t>
  </si>
  <si>
    <t>NT_Wa_Eq_36</t>
  </si>
  <si>
    <t>NT_Wa_Ha_18</t>
  </si>
  <si>
    <t>NT_Wa_Ha_24</t>
  </si>
  <si>
    <t>NT_Wa_Ha_36</t>
  </si>
  <si>
    <t>NT_Wa_Ra_18</t>
  </si>
  <si>
    <t>NT_Wa_Ra_24</t>
  </si>
  <si>
    <t>NT_Wa_Ra_36</t>
  </si>
  <si>
    <t>Setup</t>
  </si>
  <si>
    <t>OV</t>
  </si>
  <si>
    <t>MA</t>
  </si>
  <si>
    <t>Mode</t>
  </si>
  <si>
    <t>OV 18</t>
  </si>
  <si>
    <t>OV 24</t>
  </si>
  <si>
    <t>OV 36</t>
  </si>
  <si>
    <t>MA 18</t>
  </si>
  <si>
    <t>MA 24</t>
  </si>
  <si>
    <t>MA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</si>
</sst>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12196873.84</c:v>
                </c:pt>
                <c:pt idx="1">
                  <c:v>2680877.3155555506</c:v>
                </c:pt>
                <c:pt idx="2">
                  <c:v>2348865.4851851836</c:v>
                </c:pt>
                <c:pt idx="3">
                  <c:v>1083187.5</c:v>
                </c:pt>
                <c:pt idx="4">
                  <c:v>994232.31481483928</c:v>
                </c:pt>
                <c:pt idx="5">
                  <c:v>271445.67037037225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9-4BF2-8F9E-1257C813D89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9-4BF2-8F9E-1257C813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94.799430866666683</c:v>
                </c:pt>
                <c:pt idx="1">
                  <c:v>94.831701322222159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3-4E9F-B253-5E4C5920FA69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3-4E9F-B253-5E4C5920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(Vessels!$B$2,Vessels!$F$2:$J$2)</c:f>
              <c:numCache>
                <c:formatCode>General</c:formatCode>
                <c:ptCount val="6"/>
                <c:pt idx="0">
                  <c:v>10229119.794444446</c:v>
                </c:pt>
                <c:pt idx="1">
                  <c:v>2025340.5777778055</c:v>
                </c:pt>
                <c:pt idx="2">
                  <c:v>2282270.6712963609</c:v>
                </c:pt>
                <c:pt idx="3">
                  <c:v>819166.66666666663</c:v>
                </c:pt>
                <c:pt idx="4">
                  <c:v>1188553.2407407777</c:v>
                </c:pt>
                <c:pt idx="5">
                  <c:v>274550.76388888888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D-4D3A-9638-40D728C506DF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(Vessels!$B$3,Vessels!$F$3:$J$3)</c:f>
              <c:numCache>
                <c:formatCode>General</c:formatCode>
                <c:ptCount val="6"/>
                <c:pt idx="0">
                  <c:v>11216337.850000001</c:v>
                </c:pt>
                <c:pt idx="1">
                  <c:v>2106229.9314814722</c:v>
                </c:pt>
                <c:pt idx="2">
                  <c:v>2582857.2962963334</c:v>
                </c:pt>
                <c:pt idx="3">
                  <c:v>1158055.5555555555</c:v>
                </c:pt>
                <c:pt idx="4">
                  <c:v>1161578.7037036945</c:v>
                </c:pt>
                <c:pt idx="5">
                  <c:v>263223.03703699994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D-4D3A-9638-40D728C506DF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(Vessels!$B$4,Vessels!$F$4:$J$4)</c:f>
              <c:numCache>
                <c:formatCode>General</c:formatCode>
                <c:ptCount val="6"/>
                <c:pt idx="0">
                  <c:v>14382963.361111112</c:v>
                </c:pt>
                <c:pt idx="1">
                  <c:v>3606217.8222222235</c:v>
                </c:pt>
                <c:pt idx="2">
                  <c:v>2225265.416666639</c:v>
                </c:pt>
                <c:pt idx="3">
                  <c:v>1287291.6666666667</c:v>
                </c:pt>
                <c:pt idx="4">
                  <c:v>709875.92592591664</c:v>
                </c:pt>
                <c:pt idx="5">
                  <c:v>228097.82407408339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D-4D3A-9638-40D728C506DF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(Vessels!$B$5,Vessels!$F$5:$J$5)</c:f>
              <c:numCache>
                <c:formatCode>General</c:formatCode>
                <c:ptCount val="6"/>
                <c:pt idx="0">
                  <c:v>14614988.505555559</c:v>
                </c:pt>
                <c:pt idx="1">
                  <c:v>3616632.9685184718</c:v>
                </c:pt>
                <c:pt idx="2">
                  <c:v>2313245.8194444166</c:v>
                </c:pt>
                <c:pt idx="3">
                  <c:v>1334062.5</c:v>
                </c:pt>
                <c:pt idx="4">
                  <c:v>710929.16666672216</c:v>
                </c:pt>
                <c:pt idx="5">
                  <c:v>268254.15277780552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3D-4D3A-9638-40D728C506DF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(Vessels!$B$6,Vessels!$F$6:$J$6)</c:f>
              <c:numCache>
                <c:formatCode>General</c:formatCode>
                <c:ptCount val="6"/>
                <c:pt idx="0">
                  <c:v>10540959.688888889</c:v>
                </c:pt>
                <c:pt idx="1">
                  <c:v>2049965.2777777778</c:v>
                </c:pt>
                <c:pt idx="2">
                  <c:v>2340688.2222221666</c:v>
                </c:pt>
                <c:pt idx="3">
                  <c:v>817361.11111111112</c:v>
                </c:pt>
                <c:pt idx="4">
                  <c:v>1200224.5370370832</c:v>
                </c:pt>
                <c:pt idx="5">
                  <c:v>323102.57407408336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3D-4D3A-9638-40D728C506DF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(Vessels!$B$7,Vessels!$F$7:$J$7)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3D-4D3A-9638-40D728C5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Vessels!$D$2:$E$2</c:f>
              <c:numCache>
                <c:formatCode>General</c:formatCode>
                <c:ptCount val="2"/>
                <c:pt idx="0">
                  <c:v>95.953616555555584</c:v>
                </c:pt>
                <c:pt idx="1">
                  <c:v>95.976449472222242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48EF-93FB-EE3A4885F2CD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Vessels!$D$3:$E$3</c:f>
              <c:numCache>
                <c:formatCode>General</c:formatCode>
                <c:ptCount val="2"/>
                <c:pt idx="0">
                  <c:v>95.749107055555541</c:v>
                </c:pt>
                <c:pt idx="1">
                  <c:v>95.773892250000003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1-48EF-93FB-EE3A4885F2CD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Vessels!$D$4:$E$4</c:f>
              <c:numCache>
                <c:formatCode>General</c:formatCode>
                <c:ptCount val="2"/>
                <c:pt idx="0">
                  <c:v>93.178129861111117</c:v>
                </c:pt>
                <c:pt idx="1">
                  <c:v>93.228918722222232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1-48EF-93FB-EE3A4885F2CD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Vessels!$D$5:$E$5</c:f>
              <c:numCache>
                <c:formatCode>General</c:formatCode>
                <c:ptCount val="2"/>
                <c:pt idx="0">
                  <c:v>93.259947416666705</c:v>
                </c:pt>
                <c:pt idx="1">
                  <c:v>93.301927972222245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1-48EF-93FB-EE3A4885F2CD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Vessels!$D$6:$E$6</c:f>
              <c:numCache>
                <c:formatCode>General</c:formatCode>
                <c:ptCount val="2"/>
                <c:pt idx="0">
                  <c:v>95.856353444444451</c:v>
                </c:pt>
                <c:pt idx="1">
                  <c:v>95.877318194444456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1-48EF-93FB-EE3A4885F2CD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Vessels!$D$7:$E$7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1-48EF-93FB-EE3A4885F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(Pattern!$B$2,Pattern!$F$2:$J$2)</c:f>
              <c:numCache>
                <c:formatCode>General</c:formatCode>
                <c:ptCount val="6"/>
                <c:pt idx="0">
                  <c:v>13470887.629999999</c:v>
                </c:pt>
                <c:pt idx="1">
                  <c:v>3072453.4511110839</c:v>
                </c:pt>
                <c:pt idx="2">
                  <c:v>2362116.5027777837</c:v>
                </c:pt>
                <c:pt idx="3">
                  <c:v>1216812.5</c:v>
                </c:pt>
                <c:pt idx="4">
                  <c:v>872642.2222222666</c:v>
                </c:pt>
                <c:pt idx="5">
                  <c:v>272661.78055555001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5-4676-917C-6761B297BD13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(Pattern!$B$3,Pattern!$F$3:$J$3)</c:f>
              <c:numCache>
                <c:formatCode>General</c:formatCode>
                <c:ptCount val="6"/>
                <c:pt idx="0">
                  <c:v>11680261.659999996</c:v>
                </c:pt>
                <c:pt idx="1">
                  <c:v>2543549.11444445</c:v>
                </c:pt>
                <c:pt idx="2">
                  <c:v>2352719.4277777667</c:v>
                </c:pt>
                <c:pt idx="3">
                  <c:v>1006000</c:v>
                </c:pt>
                <c:pt idx="4">
                  <c:v>1074816.9444444501</c:v>
                </c:pt>
                <c:pt idx="5">
                  <c:v>271902.48333331669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5-4676-917C-6761B297BD13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(Pattern!$B$4,Pattern!$F$4:$J$4)</c:f>
              <c:numCache>
                <c:formatCode>General</c:formatCode>
                <c:ptCount val="6"/>
                <c:pt idx="0">
                  <c:v>11439472.229999997</c:v>
                </c:pt>
                <c:pt idx="1">
                  <c:v>2426629.3811111161</c:v>
                </c:pt>
                <c:pt idx="2">
                  <c:v>2331760.5249999994</c:v>
                </c:pt>
                <c:pt idx="3">
                  <c:v>1026750</c:v>
                </c:pt>
                <c:pt idx="4">
                  <c:v>1035237.7777778</c:v>
                </c:pt>
                <c:pt idx="5">
                  <c:v>269772.74722225004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5-4676-917C-6761B297BD13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(Pattern!$B$5,Pattern!$F$5:$J$5)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5-4676-917C-6761B297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Pattern!$D$2:$E$2</c:f>
              <c:numCache>
                <c:formatCode>General</c:formatCode>
                <c:ptCount val="2"/>
                <c:pt idx="0">
                  <c:v>94.167432599999998</c:v>
                </c:pt>
                <c:pt idx="1">
                  <c:v>94.204645433333326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4E99-8F2A-B1EBF79CCB61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Pattern!$D$3:$E$3</c:f>
              <c:numCache>
                <c:formatCode>General</c:formatCode>
                <c:ptCount val="2"/>
                <c:pt idx="0">
                  <c:v>94.977545099999958</c:v>
                </c:pt>
                <c:pt idx="1">
                  <c:v>95.002212883333357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4E99-8F2A-B1EBF79CCB61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Pattern!$D$4:$E$4</c:f>
              <c:numCache>
                <c:formatCode>General</c:formatCode>
                <c:ptCount val="2"/>
                <c:pt idx="0">
                  <c:v>95.253314900000049</c:v>
                </c:pt>
                <c:pt idx="1">
                  <c:v>95.288245649999993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9-4E99-8F2A-B1EBF79CCB61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Pattern!$D$5:$E$5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4E99-8F2A-B1EBF79CC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(Turbines!$C$2,Turbines!$G$2:$K$2)</c:f>
              <c:numCache>
                <c:formatCode>General</c:formatCode>
                <c:ptCount val="6"/>
                <c:pt idx="0">
                  <c:v>12444642.155555554</c:v>
                </c:pt>
                <c:pt idx="1">
                  <c:v>2809397.488888911</c:v>
                </c:pt>
                <c:pt idx="2">
                  <c:v>2344412.9851851999</c:v>
                </c:pt>
                <c:pt idx="3">
                  <c:v>1052638.888888889</c:v>
                </c:pt>
                <c:pt idx="4">
                  <c:v>1014772.5925926222</c:v>
                </c:pt>
                <c:pt idx="5">
                  <c:v>277001.50370366662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4-44E6-BD27-A432100702D3}"/>
            </c:ext>
          </c:extLst>
        </c:ser>
        <c:ser>
          <c:idx val="1"/>
          <c:order val="1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11780750.626666667</c:v>
                </c:pt>
                <c:pt idx="1">
                  <c:v>2659204.6874073786</c:v>
                </c:pt>
                <c:pt idx="2">
                  <c:v>2185431.6999999778</c:v>
                </c:pt>
                <c:pt idx="3">
                  <c:v>1002166.6666666666</c:v>
                </c:pt>
                <c:pt idx="4">
                  <c:v>924560.74074073334</c:v>
                </c:pt>
                <c:pt idx="5">
                  <c:v>258704.29259262217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2"/>
          <c:order val="2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14693368.804444445</c:v>
                </c:pt>
                <c:pt idx="1">
                  <c:v>3107294.6977777774</c:v>
                </c:pt>
                <c:pt idx="2">
                  <c:v>3040767.3481481331</c:v>
                </c:pt>
                <c:pt idx="3">
                  <c:v>1409500</c:v>
                </c:pt>
                <c:pt idx="4">
                  <c:v>1321325.9259259778</c:v>
                </c:pt>
                <c:pt idx="5">
                  <c:v>309941.42222224444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3"/>
          <c:order val="3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9868733.7733333316</c:v>
                </c:pt>
                <c:pt idx="1">
                  <c:v>2147612.3881481327</c:v>
                </c:pt>
                <c:pt idx="2">
                  <c:v>1824849.9074074221</c:v>
                </c:pt>
                <c:pt idx="3">
                  <c:v>868444.4444444445</c:v>
                </c:pt>
                <c:pt idx="4">
                  <c:v>716270.00000002224</c:v>
                </c:pt>
                <c:pt idx="5">
                  <c:v>240135.46296295556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4"/>
          <c:order val="4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15773577.6</c:v>
                </c:pt>
                <c:pt idx="1">
                  <c:v>3995136.244444333</c:v>
                </c:pt>
                <c:pt idx="2">
                  <c:v>2375086.1666666665</c:v>
                </c:pt>
                <c:pt idx="3">
                  <c:v>1371666.6666666667</c:v>
                </c:pt>
                <c:pt idx="4">
                  <c:v>724516.66666666663</c:v>
                </c:pt>
                <c:pt idx="5">
                  <c:v>278902.83333333331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5"/>
          <c:order val="5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14174037.466666667</c:v>
                </c:pt>
                <c:pt idx="1">
                  <c:v>3616515.9777776669</c:v>
                </c:pt>
                <c:pt idx="2">
                  <c:v>1943135.5</c:v>
                </c:pt>
                <c:pt idx="3">
                  <c:v>1063750</c:v>
                </c:pt>
                <c:pt idx="4">
                  <c:v>613816.66666666663</c:v>
                </c:pt>
                <c:pt idx="5">
                  <c:v>265568.83333333331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16153612.800000003</c:v>
                </c:pt>
                <c:pt idx="1">
                  <c:v>3632922.2888889997</c:v>
                </c:pt>
                <c:pt idx="2">
                  <c:v>3137739.2777779996</c:v>
                </c:pt>
                <c:pt idx="3">
                  <c:v>1841250</c:v>
                </c:pt>
                <c:pt idx="4">
                  <c:v>992400</c:v>
                </c:pt>
                <c:pt idx="5">
                  <c:v>304089.27777799993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11921621.799999999</c:v>
                </c:pt>
                <c:pt idx="1">
                  <c:v>2881280.3111109999</c:v>
                </c:pt>
                <c:pt idx="2">
                  <c:v>1880547.7222223331</c:v>
                </c:pt>
                <c:pt idx="3">
                  <c:v>1144166.6666666667</c:v>
                </c:pt>
                <c:pt idx="4">
                  <c:v>485627.77777766669</c:v>
                </c:pt>
                <c:pt idx="5">
                  <c:v>250753.27777766666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94.840512000000004</c:v>
                </c:pt>
                <c:pt idx="1">
                  <c:v>94.877080266666681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1"/>
          <c:order val="1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93.045989000000006</c:v>
                </c:pt>
                <c:pt idx="1">
                  <c:v>93.061819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2"/>
          <c:order val="2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95.012157933333356</c:v>
                </c:pt>
                <c:pt idx="1">
                  <c:v>95.039273444444447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3"/>
          <c:order val="3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93.757616333333331</c:v>
                </c:pt>
                <c:pt idx="1">
                  <c:v>93.768844999999999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4"/>
          <c:order val="4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93.92089002222221</c:v>
                </c:pt>
                <c:pt idx="1">
                  <c:v>93.958319466666666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5"/>
          <c:order val="5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92.939190999999994</c:v>
                </c:pt>
                <c:pt idx="1">
                  <c:v>92.946007666666674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6"/>
          <c:order val="6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95.424163511111104</c:v>
                </c:pt>
                <c:pt idx="1">
                  <c:v>95.452132111111098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94.436138333333346</c:v>
                </c:pt>
                <c:pt idx="1">
                  <c:v>94.473833333333332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(Months!$C$2,Months!$G$2:$K$2)</c:f>
              <c:numCache>
                <c:formatCode>General</c:formatCode>
                <c:ptCount val="6"/>
                <c:pt idx="0">
                  <c:v>7318773.7766666673</c:v>
                </c:pt>
                <c:pt idx="1">
                  <c:v>2369551.6755555002</c:v>
                </c:pt>
                <c:pt idx="2">
                  <c:v>2068203.8777777501</c:v>
                </c:pt>
                <c:pt idx="3">
                  <c:v>950750</c:v>
                </c:pt>
                <c:pt idx="4">
                  <c:v>854700.00000001665</c:v>
                </c:pt>
                <c:pt idx="5">
                  <c:v>262753.87777776667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5-47DB-9C31-1C59A5656E4A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(Months!$C$3,Months!$G$3:$K$3)</c:f>
              <c:numCache>
                <c:formatCode>General</c:formatCode>
                <c:ptCount val="6"/>
                <c:pt idx="0">
                  <c:v>10637928.960000003</c:v>
                </c:pt>
                <c:pt idx="1">
                  <c:v>2644800.666666667</c:v>
                </c:pt>
                <c:pt idx="2">
                  <c:v>2226086.15</c:v>
                </c:pt>
                <c:pt idx="3">
                  <c:v>999437.5</c:v>
                </c:pt>
                <c:pt idx="4">
                  <c:v>959190.83333333337</c:v>
                </c:pt>
                <c:pt idx="5">
                  <c:v>267457.81666666665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5-47DB-9C31-1C59A5656E4A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(Months!$C$4,Months!$G$4:$K$4)</c:f>
              <c:numCache>
                <c:formatCode>General</c:formatCode>
                <c:ptCount val="6"/>
                <c:pt idx="0">
                  <c:v>18633918.783333335</c:v>
                </c:pt>
                <c:pt idx="1">
                  <c:v>3028279.6044444833</c:v>
                </c:pt>
                <c:pt idx="2">
                  <c:v>2752306.4277777998</c:v>
                </c:pt>
                <c:pt idx="3">
                  <c:v>1299375</c:v>
                </c:pt>
                <c:pt idx="4">
                  <c:v>1168806.1111111667</c:v>
                </c:pt>
                <c:pt idx="5">
                  <c:v>284125.3166666833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5-47DB-9C31-1C59A5656E4A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(Months!$C$5,Months!$G$5:$K$5)</c:f>
              <c:numCache>
                <c:formatCode>General</c:formatCode>
                <c:ptCount val="6"/>
                <c:pt idx="0">
                  <c:v>7848228.3499999996</c:v>
                </c:pt>
                <c:pt idx="1">
                  <c:v>2821994.2666667504</c:v>
                </c:pt>
                <c:pt idx="2">
                  <c:v>1908268.8333334997</c:v>
                </c:pt>
                <c:pt idx="3">
                  <c:v>1033750</c:v>
                </c:pt>
                <c:pt idx="4">
                  <c:v>608950</c:v>
                </c:pt>
                <c:pt idx="5">
                  <c:v>265568.83333350002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35-47DB-9C31-1C59A5656E4A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(Months!$C$6,Months!$G$6:$K$6)</c:f>
              <c:numCache>
                <c:formatCode>General</c:formatCode>
                <c:ptCount val="6"/>
                <c:pt idx="0">
                  <c:v>12657507.799999999</c:v>
                </c:pt>
                <c:pt idx="1">
                  <c:v>3620121.65</c:v>
                </c:pt>
                <c:pt idx="2">
                  <c:v>2155868</c:v>
                </c:pt>
                <c:pt idx="3">
                  <c:v>1228125</c:v>
                </c:pt>
                <c:pt idx="4">
                  <c:v>651062.5</c:v>
                </c:pt>
                <c:pt idx="5">
                  <c:v>276680.5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35-47DB-9C31-1C59A5656E4A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(Months!$C$7,Months!$G$7:$K$7)</c:f>
              <c:numCache>
                <c:formatCode>General</c:formatCode>
                <c:ptCount val="6"/>
                <c:pt idx="0">
                  <c:v>23011401.100000001</c:v>
                </c:pt>
                <c:pt idx="1">
                  <c:v>4152275.1999997497</c:v>
                </c:pt>
                <c:pt idx="2">
                  <c:v>2938244.6666667499</c:v>
                </c:pt>
                <c:pt idx="3">
                  <c:v>1803750</c:v>
                </c:pt>
                <c:pt idx="4">
                  <c:v>852258.33333325002</c:v>
                </c:pt>
                <c:pt idx="5">
                  <c:v>282236.33333325002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35-47DB-9C31-1C59A565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Months!$E$2:$F$2</c:f>
              <c:numCache>
                <c:formatCode>General</c:formatCode>
                <c:ptCount val="2"/>
                <c:pt idx="0">
                  <c:v>95.464730583333321</c:v>
                </c:pt>
                <c:pt idx="1">
                  <c:v>95.492096549999999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0-4DB6-A7E9-4D4ADB3D1AEC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Months!$E$3:$F$3</c:f>
              <c:numCache>
                <c:formatCode>General</c:formatCode>
                <c:ptCount val="2"/>
                <c:pt idx="0">
                  <c:v>94.769279116666681</c:v>
                </c:pt>
                <c:pt idx="1">
                  <c:v>94.799864849999977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0-4DB6-A7E9-4D4ADB3D1AEC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Months!$E$4:$F$4</c:f>
              <c:numCache>
                <c:formatCode>General</c:formatCode>
                <c:ptCount val="2"/>
                <c:pt idx="0">
                  <c:v>94.164282900000003</c:v>
                </c:pt>
                <c:pt idx="1">
                  <c:v>94.203142566666671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0-4DB6-A7E9-4D4ADB3D1AEC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Months!$E$5:$F$5</c:f>
              <c:numCache>
                <c:formatCode>General</c:formatCode>
                <c:ptCount val="2"/>
                <c:pt idx="0">
                  <c:v>94.748169499999989</c:v>
                </c:pt>
                <c:pt idx="1">
                  <c:v>94.771138000000008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0-4DB6-A7E9-4D4ADB3D1AEC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Months!$E$6:$F$6</c:f>
              <c:numCache>
                <c:formatCode>General</c:formatCode>
                <c:ptCount val="2"/>
                <c:pt idx="0">
                  <c:v>93.420095000000003</c:v>
                </c:pt>
                <c:pt idx="1">
                  <c:v>93.439460750000009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0-4DB6-A7E9-4D4ADB3D1AEC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Months!$E$7:$F$7</c:f>
              <c:numCache>
                <c:formatCode>General</c:formatCode>
                <c:ptCount val="2"/>
                <c:pt idx="0">
                  <c:v>92.465936499999998</c:v>
                </c:pt>
                <c:pt idx="1">
                  <c:v>92.477280000000007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0-4DB6-A7E9-4D4ADB3D1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</xdr:row>
      <xdr:rowOff>109536</xdr:rowOff>
    </xdr:from>
    <xdr:to>
      <xdr:col>6</xdr:col>
      <xdr:colOff>942974</xdr:colOff>
      <xdr:row>31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93E62-07C7-4900-BA5E-6B04096B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1228725</xdr:colOff>
      <xdr:row>3</xdr:row>
      <xdr:rowOff>85725</xdr:rowOff>
    </xdr:from>
    <xdr:to>
      <xdr:col>13</xdr:col>
      <xdr:colOff>466725</xdr:colOff>
      <xdr:row>31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4E672-7D20-4F3C-8382-2C22085F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7</xdr:col>
      <xdr:colOff>847725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27BD9-DDE5-40AF-B670-FB9D2916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1257300</xdr:colOff>
      <xdr:row>9</xdr:row>
      <xdr:rowOff>95250</xdr:rowOff>
    </xdr:from>
    <xdr:to>
      <xdr:col>18</xdr:col>
      <xdr:colOff>28575</xdr:colOff>
      <xdr:row>32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142F8-4EC7-442F-A7E8-3F14D9CF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14286</xdr:rowOff>
    </xdr:from>
    <xdr:to>
      <xdr:col>7</xdr:col>
      <xdr:colOff>161924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821F0-FE08-4AF9-A696-89C8B12D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6</xdr:row>
      <xdr:rowOff>9525</xdr:rowOff>
    </xdr:from>
    <xdr:to>
      <xdr:col>15</xdr:col>
      <xdr:colOff>514350</xdr:colOff>
      <xdr:row>30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B88F1-9817-4AC0-87B9-B6710F11E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119062</xdr:rowOff>
    </xdr:from>
    <xdr:to>
      <xdr:col>7</xdr:col>
      <xdr:colOff>981075</xdr:colOff>
      <xdr:row>26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9328F-32BA-42BB-B0CF-048B4861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15</xdr:col>
      <xdr:colOff>419100</xdr:colOff>
      <xdr:row>27</xdr:row>
      <xdr:rowOff>23814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78E1A-3866-4627-8C7D-17C90388F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topLeftCell="A82" workbookViewId="0">
      <selection activeCell="I109" sqref="I109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7.7109375" bestFit="1" customWidth="1"/>
    <col min="12" max="12" width="7.5703125" bestFit="1" customWidth="1"/>
    <col min="13" max="13" width="8.7109375" bestFit="1" customWidth="1"/>
    <col min="14" max="14" width="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7244934</v>
      </c>
      <c r="C2">
        <v>4.5999999999999999E-2</v>
      </c>
      <c r="D2">
        <v>95.897942</v>
      </c>
      <c r="E2">
        <v>95.919550999999998</v>
      </c>
      <c r="F2">
        <v>2286773.6</v>
      </c>
      <c r="G2">
        <v>1908792</v>
      </c>
      <c r="H2">
        <v>770000</v>
      </c>
      <c r="I2">
        <v>854333.33333299996</v>
      </c>
      <c r="J2">
        <v>284458.66666699998</v>
      </c>
      <c r="K2" t="s">
        <v>15</v>
      </c>
      <c r="L2" t="s">
        <v>16</v>
      </c>
      <c r="M2" t="s">
        <v>17</v>
      </c>
      <c r="N2">
        <v>18</v>
      </c>
    </row>
    <row r="3" spans="1:14" x14ac:dyDescent="0.25">
      <c r="A3" t="s">
        <v>18</v>
      </c>
      <c r="B3">
        <v>10627087.4</v>
      </c>
      <c r="C3">
        <v>6.3E-2</v>
      </c>
      <c r="D3">
        <v>95.542715999999999</v>
      </c>
      <c r="E3">
        <v>95.525823000000003</v>
      </c>
      <c r="F3">
        <v>2533796</v>
      </c>
      <c r="G3">
        <v>2150047.5</v>
      </c>
      <c r="H3">
        <v>930000</v>
      </c>
      <c r="I3">
        <v>936700</v>
      </c>
      <c r="J3">
        <v>283347.5</v>
      </c>
      <c r="K3" t="s">
        <v>15</v>
      </c>
      <c r="L3" t="s">
        <v>16</v>
      </c>
      <c r="M3" t="s">
        <v>17</v>
      </c>
      <c r="N3">
        <v>24</v>
      </c>
    </row>
    <row r="4" spans="1:14" s="2" customFormat="1" x14ac:dyDescent="0.25">
      <c r="A4" s="2" t="s">
        <v>19</v>
      </c>
      <c r="B4" s="2">
        <v>23666158.800000001</v>
      </c>
      <c r="C4" s="2">
        <v>0.32400000000000001</v>
      </c>
      <c r="D4" s="2">
        <v>94.303991999999994</v>
      </c>
      <c r="E4" s="2">
        <v>94.377994999999999</v>
      </c>
      <c r="F4" s="2">
        <v>2859630.8</v>
      </c>
      <c r="G4" s="2">
        <v>4135480.6666669999</v>
      </c>
      <c r="H4" s="2">
        <v>2287500</v>
      </c>
      <c r="I4" s="2">
        <v>1567966.6666669999</v>
      </c>
      <c r="J4" s="2">
        <v>280014</v>
      </c>
      <c r="K4" s="2" t="s">
        <v>15</v>
      </c>
      <c r="L4" s="2" t="s">
        <v>16</v>
      </c>
      <c r="M4" s="2" t="s">
        <v>17</v>
      </c>
      <c r="N4" s="2">
        <v>36</v>
      </c>
    </row>
    <row r="5" spans="1:14" x14ac:dyDescent="0.25">
      <c r="A5" t="s">
        <v>20</v>
      </c>
      <c r="B5">
        <v>7987689.5999999996</v>
      </c>
      <c r="C5">
        <v>0.186</v>
      </c>
      <c r="D5">
        <v>95.073986000000005</v>
      </c>
      <c r="E5">
        <v>95.101257000000004</v>
      </c>
      <c r="F5">
        <v>2884234.6666669999</v>
      </c>
      <c r="G5">
        <v>1789501.3333330001</v>
      </c>
      <c r="H5">
        <v>770000</v>
      </c>
      <c r="I5">
        <v>770600</v>
      </c>
      <c r="J5">
        <v>248901.33333299999</v>
      </c>
      <c r="K5" t="s">
        <v>15</v>
      </c>
      <c r="L5" t="s">
        <v>16</v>
      </c>
      <c r="M5" t="s">
        <v>21</v>
      </c>
      <c r="N5">
        <v>18</v>
      </c>
    </row>
    <row r="6" spans="1:14" x14ac:dyDescent="0.25">
      <c r="A6" t="s">
        <v>22</v>
      </c>
      <c r="B6">
        <v>11725970.6</v>
      </c>
      <c r="C6">
        <v>0.06</v>
      </c>
      <c r="D6">
        <v>94.840768999999995</v>
      </c>
      <c r="E6">
        <v>94.875210999999993</v>
      </c>
      <c r="F6">
        <v>2996381</v>
      </c>
      <c r="G6">
        <v>2122163.5</v>
      </c>
      <c r="H6">
        <v>930000</v>
      </c>
      <c r="I6">
        <v>922150</v>
      </c>
      <c r="J6">
        <v>270013.5</v>
      </c>
      <c r="K6" t="s">
        <v>15</v>
      </c>
      <c r="L6" t="s">
        <v>16</v>
      </c>
      <c r="M6" t="s">
        <v>21</v>
      </c>
      <c r="N6">
        <v>24</v>
      </c>
    </row>
    <row r="7" spans="1:14" x14ac:dyDescent="0.25">
      <c r="A7" t="s">
        <v>23</v>
      </c>
      <c r="B7">
        <v>18171682.800000001</v>
      </c>
      <c r="C7">
        <v>0.13</v>
      </c>
      <c r="D7">
        <v>94.346875999999995</v>
      </c>
      <c r="E7">
        <v>94.388364999999993</v>
      </c>
      <c r="F7">
        <v>3205714</v>
      </c>
      <c r="G7">
        <v>2228724.6666669999</v>
      </c>
      <c r="H7">
        <v>900000</v>
      </c>
      <c r="I7">
        <v>1057600</v>
      </c>
      <c r="J7">
        <v>271124.66666699998</v>
      </c>
      <c r="K7" t="s">
        <v>15</v>
      </c>
      <c r="L7" t="s">
        <v>16</v>
      </c>
      <c r="M7" t="s">
        <v>21</v>
      </c>
      <c r="N7">
        <v>36</v>
      </c>
    </row>
    <row r="8" spans="1:14" x14ac:dyDescent="0.25">
      <c r="A8" t="s">
        <v>24</v>
      </c>
      <c r="B8">
        <v>8809767.8000000007</v>
      </c>
      <c r="C8">
        <v>4.9000000000000002E-2</v>
      </c>
      <c r="D8">
        <v>94.451639999999998</v>
      </c>
      <c r="E8">
        <v>94.482671999999994</v>
      </c>
      <c r="F8">
        <v>2870748.5333329998</v>
      </c>
      <c r="G8">
        <v>2480948.6666669999</v>
      </c>
      <c r="H8">
        <v>995000</v>
      </c>
      <c r="I8">
        <v>1179266.6666669999</v>
      </c>
      <c r="J8">
        <v>306682</v>
      </c>
      <c r="K8" t="s">
        <v>15</v>
      </c>
      <c r="L8" t="s">
        <v>16</v>
      </c>
      <c r="M8" t="s">
        <v>25</v>
      </c>
      <c r="N8">
        <v>18</v>
      </c>
    </row>
    <row r="9" spans="1:14" x14ac:dyDescent="0.25">
      <c r="A9" t="s">
        <v>26</v>
      </c>
      <c r="B9">
        <v>12686184.800000001</v>
      </c>
      <c r="C9">
        <v>4.9000000000000002E-2</v>
      </c>
      <c r="D9">
        <v>93.087297000000007</v>
      </c>
      <c r="E9">
        <v>93.107528000000002</v>
      </c>
      <c r="F9">
        <v>3536410.8</v>
      </c>
      <c r="G9">
        <v>2210965</v>
      </c>
      <c r="H9">
        <v>761250</v>
      </c>
      <c r="I9">
        <v>1149700</v>
      </c>
      <c r="J9">
        <v>300015</v>
      </c>
      <c r="K9" t="s">
        <v>15</v>
      </c>
      <c r="L9" t="s">
        <v>16</v>
      </c>
      <c r="M9" t="s">
        <v>25</v>
      </c>
      <c r="N9">
        <v>24</v>
      </c>
    </row>
    <row r="10" spans="1:14" x14ac:dyDescent="0.25">
      <c r="A10" t="s">
        <v>27</v>
      </c>
      <c r="B10">
        <v>18201774.800000001</v>
      </c>
      <c r="C10">
        <v>0.16200000000000001</v>
      </c>
      <c r="D10">
        <v>94.251013</v>
      </c>
      <c r="E10">
        <v>94.272322000000003</v>
      </c>
      <c r="F10">
        <v>2893041.4666670002</v>
      </c>
      <c r="G10">
        <v>2614192.6666669999</v>
      </c>
      <c r="H10">
        <v>960000</v>
      </c>
      <c r="I10">
        <v>1356400</v>
      </c>
      <c r="J10">
        <v>297792.66666699998</v>
      </c>
      <c r="K10" t="s">
        <v>15</v>
      </c>
      <c r="L10" t="s">
        <v>16</v>
      </c>
      <c r="M10" t="s">
        <v>25</v>
      </c>
      <c r="N10">
        <v>36</v>
      </c>
    </row>
    <row r="11" spans="1:14" x14ac:dyDescent="0.25">
      <c r="A11" t="s">
        <v>28</v>
      </c>
      <c r="B11">
        <v>5265317.5999999996</v>
      </c>
      <c r="C11">
        <v>6.2E-2</v>
      </c>
      <c r="D11">
        <v>96.581095000000005</v>
      </c>
      <c r="E11">
        <v>96.603696999999997</v>
      </c>
      <c r="F11">
        <v>1580654.9333329999</v>
      </c>
      <c r="G11">
        <v>1571878.6666669999</v>
      </c>
      <c r="H11">
        <v>855000</v>
      </c>
      <c r="I11">
        <v>476866.66666699998</v>
      </c>
      <c r="J11">
        <v>240012</v>
      </c>
      <c r="K11" t="s">
        <v>15</v>
      </c>
      <c r="L11" t="s">
        <v>16</v>
      </c>
      <c r="M11" t="s">
        <v>29</v>
      </c>
      <c r="N11">
        <v>18</v>
      </c>
    </row>
    <row r="12" spans="1:14" x14ac:dyDescent="0.25">
      <c r="A12" t="s">
        <v>30</v>
      </c>
      <c r="B12">
        <v>7606321.4000000004</v>
      </c>
      <c r="C12">
        <v>0.1</v>
      </c>
      <c r="D12">
        <v>95.810069999999996</v>
      </c>
      <c r="E12">
        <v>95.814964000000003</v>
      </c>
      <c r="F12">
        <v>1580066.4</v>
      </c>
      <c r="G12">
        <v>1819645.5</v>
      </c>
      <c r="H12">
        <v>967500</v>
      </c>
      <c r="I12">
        <v>608800</v>
      </c>
      <c r="J12">
        <v>243345.5</v>
      </c>
      <c r="K12" t="s">
        <v>15</v>
      </c>
      <c r="L12" t="s">
        <v>16</v>
      </c>
      <c r="M12" t="s">
        <v>29</v>
      </c>
      <c r="N12">
        <v>24</v>
      </c>
    </row>
    <row r="13" spans="1:14" x14ac:dyDescent="0.25">
      <c r="A13" t="s">
        <v>31</v>
      </c>
      <c r="B13">
        <v>16231271.6</v>
      </c>
      <c r="C13">
        <v>0.11700000000000001</v>
      </c>
      <c r="D13">
        <v>95.085565000000003</v>
      </c>
      <c r="E13">
        <v>95.087894000000006</v>
      </c>
      <c r="F13">
        <v>2732807.8666670001</v>
      </c>
      <c r="G13">
        <v>2117302</v>
      </c>
      <c r="H13">
        <v>995000</v>
      </c>
      <c r="I13">
        <v>860066.66666700004</v>
      </c>
      <c r="J13">
        <v>262235.33333300002</v>
      </c>
      <c r="K13" t="s">
        <v>15</v>
      </c>
      <c r="L13" t="s">
        <v>16</v>
      </c>
      <c r="M13" t="s">
        <v>29</v>
      </c>
      <c r="N13">
        <v>36</v>
      </c>
    </row>
    <row r="14" spans="1:14" x14ac:dyDescent="0.25">
      <c r="A14" t="s">
        <v>32</v>
      </c>
      <c r="B14">
        <v>6605161.2000000002</v>
      </c>
      <c r="C14">
        <v>4.4999999999999998E-2</v>
      </c>
      <c r="D14">
        <v>96.392122999999998</v>
      </c>
      <c r="E14">
        <v>96.408968999999999</v>
      </c>
      <c r="F14">
        <v>1929873.6</v>
      </c>
      <c r="G14">
        <v>2172657.3333330001</v>
      </c>
      <c r="H14">
        <v>770000</v>
      </c>
      <c r="I14">
        <v>1144866.6666669999</v>
      </c>
      <c r="J14">
        <v>257790.66666700001</v>
      </c>
      <c r="K14" t="s">
        <v>15</v>
      </c>
      <c r="L14" t="s">
        <v>33</v>
      </c>
      <c r="M14" t="s">
        <v>17</v>
      </c>
      <c r="N14">
        <v>18</v>
      </c>
    </row>
    <row r="15" spans="1:14" x14ac:dyDescent="0.25">
      <c r="A15" t="s">
        <v>34</v>
      </c>
      <c r="B15">
        <v>10102137.800000001</v>
      </c>
      <c r="C15">
        <v>6.4000000000000001E-2</v>
      </c>
      <c r="D15">
        <v>95.925629000000001</v>
      </c>
      <c r="E15">
        <v>95.957999999999998</v>
      </c>
      <c r="F15">
        <v>2088665.4</v>
      </c>
      <c r="G15">
        <v>2755464.5</v>
      </c>
      <c r="H15">
        <v>787500</v>
      </c>
      <c r="I15">
        <v>1677950</v>
      </c>
      <c r="J15">
        <v>290014.5</v>
      </c>
      <c r="K15" t="s">
        <v>15</v>
      </c>
      <c r="L15" t="s">
        <v>33</v>
      </c>
      <c r="M15" t="s">
        <v>17</v>
      </c>
      <c r="N15">
        <v>24</v>
      </c>
    </row>
    <row r="16" spans="1:14" x14ac:dyDescent="0.25">
      <c r="A16" t="s">
        <v>35</v>
      </c>
      <c r="B16">
        <v>13502976.800000001</v>
      </c>
      <c r="C16">
        <v>0.14199999999999999</v>
      </c>
      <c r="D16">
        <v>96.279262000000003</v>
      </c>
      <c r="E16">
        <v>96.308802</v>
      </c>
      <c r="F16">
        <v>1769792.6666669999</v>
      </c>
      <c r="G16">
        <v>2597770.6666669999</v>
      </c>
      <c r="H16">
        <v>770000</v>
      </c>
      <c r="I16">
        <v>1525533.3333330001</v>
      </c>
      <c r="J16">
        <v>302237.33333300002</v>
      </c>
      <c r="K16" t="s">
        <v>15</v>
      </c>
      <c r="L16" t="s">
        <v>33</v>
      </c>
      <c r="M16" t="s">
        <v>17</v>
      </c>
      <c r="N16">
        <v>36</v>
      </c>
    </row>
    <row r="17" spans="1:14" x14ac:dyDescent="0.25">
      <c r="A17" t="s">
        <v>36</v>
      </c>
      <c r="B17">
        <v>6097921.7999999998</v>
      </c>
      <c r="C17">
        <v>0.05</v>
      </c>
      <c r="D17">
        <v>96.347106999999994</v>
      </c>
      <c r="E17">
        <v>96.294281999999995</v>
      </c>
      <c r="F17">
        <v>1785453.3333330001</v>
      </c>
      <c r="G17">
        <v>1997456.6666669999</v>
      </c>
      <c r="H17">
        <v>630000</v>
      </c>
      <c r="I17">
        <v>1123000</v>
      </c>
      <c r="J17">
        <v>244456.66666700001</v>
      </c>
      <c r="K17" t="s">
        <v>15</v>
      </c>
      <c r="L17" t="s">
        <v>33</v>
      </c>
      <c r="M17" t="s">
        <v>21</v>
      </c>
      <c r="N17">
        <v>18</v>
      </c>
    </row>
    <row r="18" spans="1:14" x14ac:dyDescent="0.25">
      <c r="A18" t="s">
        <v>37</v>
      </c>
      <c r="B18">
        <v>8446672.5999999996</v>
      </c>
      <c r="C18">
        <v>9.5000000000000001E-2</v>
      </c>
      <c r="D18">
        <v>96.346646000000007</v>
      </c>
      <c r="E18">
        <v>96.3155</v>
      </c>
      <c r="F18">
        <v>1766958.8</v>
      </c>
      <c r="G18">
        <v>2219046.5</v>
      </c>
      <c r="H18">
        <v>656250</v>
      </c>
      <c r="I18">
        <v>1299450</v>
      </c>
      <c r="J18">
        <v>263346.5</v>
      </c>
      <c r="K18" t="s">
        <v>15</v>
      </c>
      <c r="L18" t="s">
        <v>33</v>
      </c>
      <c r="M18" t="s">
        <v>21</v>
      </c>
      <c r="N18">
        <v>24</v>
      </c>
    </row>
    <row r="19" spans="1:14" x14ac:dyDescent="0.25">
      <c r="A19" t="s">
        <v>38</v>
      </c>
      <c r="B19">
        <v>13099147.199999999</v>
      </c>
      <c r="C19">
        <v>0.11899999999999999</v>
      </c>
      <c r="D19">
        <v>96.327201000000002</v>
      </c>
      <c r="E19">
        <v>96.358714000000006</v>
      </c>
      <c r="F19">
        <v>1693600.266667</v>
      </c>
      <c r="G19">
        <v>2521670</v>
      </c>
      <c r="H19">
        <v>735000</v>
      </c>
      <c r="I19">
        <v>1497766.6666669999</v>
      </c>
      <c r="J19">
        <v>288903.33333300002</v>
      </c>
      <c r="K19" t="s">
        <v>15</v>
      </c>
      <c r="L19" t="s">
        <v>33</v>
      </c>
      <c r="M19" t="s">
        <v>21</v>
      </c>
      <c r="N19">
        <v>36</v>
      </c>
    </row>
    <row r="20" spans="1:14" x14ac:dyDescent="0.25">
      <c r="A20" t="s">
        <v>39</v>
      </c>
      <c r="B20">
        <v>7000508.2000000002</v>
      </c>
      <c r="C20">
        <v>4.1000000000000002E-2</v>
      </c>
      <c r="D20">
        <v>96.410976000000005</v>
      </c>
      <c r="E20">
        <v>96.387714000000003</v>
      </c>
      <c r="F20">
        <v>1857967.466667</v>
      </c>
      <c r="G20">
        <v>2663216.6666669999</v>
      </c>
      <c r="H20">
        <v>805000</v>
      </c>
      <c r="I20">
        <v>1524866.6666669999</v>
      </c>
      <c r="J20">
        <v>333350</v>
      </c>
      <c r="K20" t="s">
        <v>15</v>
      </c>
      <c r="L20" t="s">
        <v>33</v>
      </c>
      <c r="M20" t="s">
        <v>25</v>
      </c>
      <c r="N20">
        <v>18</v>
      </c>
    </row>
    <row r="21" spans="1:14" x14ac:dyDescent="0.25">
      <c r="A21" t="s">
        <v>40</v>
      </c>
      <c r="B21">
        <v>9650317</v>
      </c>
      <c r="C21">
        <v>7.2999999999999995E-2</v>
      </c>
      <c r="D21">
        <v>96.140466000000004</v>
      </c>
      <c r="E21">
        <v>96.177773999999999</v>
      </c>
      <c r="F21">
        <v>1963139.8</v>
      </c>
      <c r="G21">
        <v>2684232.5</v>
      </c>
      <c r="H21">
        <v>787500</v>
      </c>
      <c r="I21">
        <v>1580050</v>
      </c>
      <c r="J21">
        <v>316682.5</v>
      </c>
      <c r="K21" t="s">
        <v>15</v>
      </c>
      <c r="L21" t="s">
        <v>33</v>
      </c>
      <c r="M21" t="s">
        <v>25</v>
      </c>
      <c r="N21">
        <v>24</v>
      </c>
    </row>
    <row r="22" spans="1:14" x14ac:dyDescent="0.25">
      <c r="A22" t="s">
        <v>41</v>
      </c>
      <c r="B22">
        <v>15956698.6</v>
      </c>
      <c r="C22">
        <v>0.11</v>
      </c>
      <c r="D22">
        <v>95.965277999999998</v>
      </c>
      <c r="E22">
        <v>95.980608000000004</v>
      </c>
      <c r="F22">
        <v>2020617.0666670001</v>
      </c>
      <c r="G22">
        <v>3086861.6666669999</v>
      </c>
      <c r="H22">
        <v>840000</v>
      </c>
      <c r="I22">
        <v>1902400</v>
      </c>
      <c r="J22">
        <v>344461.66666699998</v>
      </c>
      <c r="K22" t="s">
        <v>15</v>
      </c>
      <c r="L22" t="s">
        <v>33</v>
      </c>
      <c r="M22" t="s">
        <v>25</v>
      </c>
      <c r="N22">
        <v>36</v>
      </c>
    </row>
    <row r="23" spans="1:14" x14ac:dyDescent="0.25">
      <c r="A23" t="s">
        <v>42</v>
      </c>
      <c r="B23">
        <v>4836433.2</v>
      </c>
      <c r="C23">
        <v>3.9E-2</v>
      </c>
      <c r="D23">
        <v>96.475468000000006</v>
      </c>
      <c r="E23">
        <v>96.581622999999993</v>
      </c>
      <c r="F23">
        <v>1391086.6666669999</v>
      </c>
      <c r="G23">
        <v>1676966.6666669999</v>
      </c>
      <c r="H23">
        <v>560000</v>
      </c>
      <c r="I23">
        <v>894733.33333299996</v>
      </c>
      <c r="J23">
        <v>222233.33333299999</v>
      </c>
      <c r="K23" t="s">
        <v>15</v>
      </c>
      <c r="L23" t="s">
        <v>33</v>
      </c>
      <c r="M23" t="s">
        <v>29</v>
      </c>
      <c r="N23">
        <v>18</v>
      </c>
    </row>
    <row r="24" spans="1:14" x14ac:dyDescent="0.25">
      <c r="A24" t="s">
        <v>43</v>
      </c>
      <c r="B24">
        <v>6624162.5999999996</v>
      </c>
      <c r="C24">
        <v>5.7000000000000002E-2</v>
      </c>
      <c r="D24">
        <v>96.572869999999995</v>
      </c>
      <c r="E24">
        <v>96.570971</v>
      </c>
      <c r="F24">
        <v>1458270.2</v>
      </c>
      <c r="G24">
        <v>1694645.5</v>
      </c>
      <c r="H24">
        <v>551250</v>
      </c>
      <c r="I24">
        <v>900050</v>
      </c>
      <c r="J24">
        <v>243345.5</v>
      </c>
      <c r="K24" t="s">
        <v>15</v>
      </c>
      <c r="L24" t="s">
        <v>33</v>
      </c>
      <c r="M24" t="s">
        <v>29</v>
      </c>
      <c r="N24">
        <v>24</v>
      </c>
    </row>
    <row r="25" spans="1:14" x14ac:dyDescent="0.25">
      <c r="A25" t="s">
        <v>44</v>
      </c>
      <c r="B25">
        <v>11092379.4</v>
      </c>
      <c r="C25">
        <v>0.11</v>
      </c>
      <c r="D25">
        <v>96.554806999999997</v>
      </c>
      <c r="E25">
        <v>96.574678000000006</v>
      </c>
      <c r="F25">
        <v>1478559.733333</v>
      </c>
      <c r="G25">
        <v>2051046.3333330001</v>
      </c>
      <c r="H25">
        <v>700000</v>
      </c>
      <c r="I25">
        <v>1091033.3333330001</v>
      </c>
      <c r="J25">
        <v>260013</v>
      </c>
      <c r="K25" t="s">
        <v>15</v>
      </c>
      <c r="L25" t="s">
        <v>33</v>
      </c>
      <c r="M25" t="s">
        <v>29</v>
      </c>
      <c r="N25">
        <v>36</v>
      </c>
    </row>
    <row r="26" spans="1:14" x14ac:dyDescent="0.25">
      <c r="A26" t="s">
        <v>45</v>
      </c>
      <c r="B26">
        <v>5904477.4000000004</v>
      </c>
      <c r="C26">
        <v>0.04</v>
      </c>
      <c r="D26">
        <v>96.739506000000006</v>
      </c>
      <c r="E26">
        <v>96.749077999999997</v>
      </c>
      <c r="F26">
        <v>1686814.6666669999</v>
      </c>
      <c r="G26">
        <v>2065902</v>
      </c>
      <c r="H26">
        <v>770000</v>
      </c>
      <c r="I26">
        <v>1033666.666667</v>
      </c>
      <c r="J26">
        <v>262235.33333300002</v>
      </c>
      <c r="K26" t="s">
        <v>15</v>
      </c>
      <c r="L26" t="s">
        <v>46</v>
      </c>
      <c r="M26" t="s">
        <v>17</v>
      </c>
      <c r="N26">
        <v>18</v>
      </c>
    </row>
    <row r="27" spans="1:14" x14ac:dyDescent="0.25">
      <c r="A27" t="s">
        <v>47</v>
      </c>
      <c r="B27">
        <v>8920995</v>
      </c>
      <c r="C27">
        <v>7.2999999999999995E-2</v>
      </c>
      <c r="D27">
        <v>96.350443999999996</v>
      </c>
      <c r="E27">
        <v>96.370897999999997</v>
      </c>
      <c r="F27">
        <v>1776937.6</v>
      </c>
      <c r="G27">
        <v>2497648.5</v>
      </c>
      <c r="H27">
        <v>761250</v>
      </c>
      <c r="I27">
        <v>1433050</v>
      </c>
      <c r="J27">
        <v>303348.5</v>
      </c>
      <c r="K27" t="s">
        <v>15</v>
      </c>
      <c r="L27" t="s">
        <v>46</v>
      </c>
      <c r="M27" t="s">
        <v>17</v>
      </c>
      <c r="N27">
        <v>24</v>
      </c>
    </row>
    <row r="28" spans="1:14" x14ac:dyDescent="0.25">
      <c r="A28" t="s">
        <v>48</v>
      </c>
      <c r="B28">
        <v>11736020</v>
      </c>
      <c r="C28">
        <v>0.121</v>
      </c>
      <c r="D28">
        <v>96.738483000000002</v>
      </c>
      <c r="E28">
        <v>96.746246999999997</v>
      </c>
      <c r="F28">
        <v>1618528.533333</v>
      </c>
      <c r="G28">
        <v>2150913.3333330001</v>
      </c>
      <c r="H28">
        <v>752500</v>
      </c>
      <c r="I28">
        <v>1131733.3333330001</v>
      </c>
      <c r="J28">
        <v>266680</v>
      </c>
      <c r="K28" t="s">
        <v>15</v>
      </c>
      <c r="L28" t="s">
        <v>46</v>
      </c>
      <c r="M28" t="s">
        <v>17</v>
      </c>
      <c r="N28">
        <v>36</v>
      </c>
    </row>
    <row r="29" spans="1:14" x14ac:dyDescent="0.25">
      <c r="A29" t="s">
        <v>49</v>
      </c>
      <c r="B29">
        <v>5350002.8</v>
      </c>
      <c r="C29">
        <v>3.7999999999999999E-2</v>
      </c>
      <c r="D29">
        <v>97.033158999999998</v>
      </c>
      <c r="E29">
        <v>97.035623000000001</v>
      </c>
      <c r="F29">
        <v>1564068.8</v>
      </c>
      <c r="G29">
        <v>1807366.6666669999</v>
      </c>
      <c r="H29">
        <v>665000</v>
      </c>
      <c r="I29">
        <v>920133.33333299996</v>
      </c>
      <c r="J29">
        <v>222233.33333299999</v>
      </c>
      <c r="K29" t="s">
        <v>15</v>
      </c>
      <c r="L29" t="s">
        <v>46</v>
      </c>
      <c r="M29" t="s">
        <v>21</v>
      </c>
      <c r="N29">
        <v>18</v>
      </c>
    </row>
    <row r="30" spans="1:14" x14ac:dyDescent="0.25">
      <c r="A30" t="s">
        <v>50</v>
      </c>
      <c r="B30">
        <v>7887301.2000000002</v>
      </c>
      <c r="C30">
        <v>5.6000000000000001E-2</v>
      </c>
      <c r="D30">
        <v>96.862195</v>
      </c>
      <c r="E30">
        <v>96.922515000000004</v>
      </c>
      <c r="F30">
        <v>1587804</v>
      </c>
      <c r="G30">
        <v>2174163</v>
      </c>
      <c r="H30">
        <v>735000</v>
      </c>
      <c r="I30">
        <v>1179150</v>
      </c>
      <c r="J30">
        <v>260013</v>
      </c>
      <c r="K30" t="s">
        <v>15</v>
      </c>
      <c r="L30" t="s">
        <v>46</v>
      </c>
      <c r="M30" t="s">
        <v>21</v>
      </c>
      <c r="N30">
        <v>24</v>
      </c>
    </row>
    <row r="31" spans="1:14" x14ac:dyDescent="0.25">
      <c r="A31" t="s">
        <v>51</v>
      </c>
      <c r="B31">
        <v>12901167.6</v>
      </c>
      <c r="C31">
        <v>0.128</v>
      </c>
      <c r="D31">
        <v>96.349489000000005</v>
      </c>
      <c r="E31">
        <v>96.349242000000004</v>
      </c>
      <c r="F31">
        <v>1674076</v>
      </c>
      <c r="G31">
        <v>2405125.3333330001</v>
      </c>
      <c r="H31">
        <v>770000</v>
      </c>
      <c r="I31">
        <v>1350666.6666669999</v>
      </c>
      <c r="J31">
        <v>284458.66666699998</v>
      </c>
      <c r="K31" t="s">
        <v>15</v>
      </c>
      <c r="L31" t="s">
        <v>46</v>
      </c>
      <c r="M31" t="s">
        <v>21</v>
      </c>
      <c r="N31">
        <v>36</v>
      </c>
    </row>
    <row r="32" spans="1:14" x14ac:dyDescent="0.25">
      <c r="A32" t="s">
        <v>52</v>
      </c>
      <c r="B32">
        <v>7770239.4000000004</v>
      </c>
      <c r="C32">
        <v>3.9E-2</v>
      </c>
      <c r="D32">
        <v>96.147819999999996</v>
      </c>
      <c r="E32">
        <v>96.176456000000002</v>
      </c>
      <c r="F32">
        <v>1979939.733333</v>
      </c>
      <c r="G32">
        <v>2954816.6666669999</v>
      </c>
      <c r="H32">
        <v>840000</v>
      </c>
      <c r="I32">
        <v>1781466.6666669999</v>
      </c>
      <c r="J32">
        <v>333350</v>
      </c>
      <c r="K32" t="s">
        <v>15</v>
      </c>
      <c r="L32" t="s">
        <v>46</v>
      </c>
      <c r="M32" t="s">
        <v>25</v>
      </c>
      <c r="N32">
        <v>18</v>
      </c>
    </row>
    <row r="33" spans="1:14" x14ac:dyDescent="0.25">
      <c r="A33" t="s">
        <v>53</v>
      </c>
      <c r="B33">
        <v>9380020.8000000007</v>
      </c>
      <c r="C33">
        <v>6.2E-2</v>
      </c>
      <c r="D33">
        <v>96.389583000000002</v>
      </c>
      <c r="E33">
        <v>96.404442000000003</v>
      </c>
      <c r="F33">
        <v>1865923</v>
      </c>
      <c r="G33">
        <v>2516415</v>
      </c>
      <c r="H33">
        <v>813750</v>
      </c>
      <c r="I33">
        <v>1402650</v>
      </c>
      <c r="J33">
        <v>300015</v>
      </c>
      <c r="K33" t="s">
        <v>15</v>
      </c>
      <c r="L33" t="s">
        <v>46</v>
      </c>
      <c r="M33" t="s">
        <v>25</v>
      </c>
      <c r="N33">
        <v>24</v>
      </c>
    </row>
    <row r="34" spans="1:14" x14ac:dyDescent="0.25">
      <c r="A34" t="s">
        <v>54</v>
      </c>
      <c r="B34">
        <v>14031133.4</v>
      </c>
      <c r="C34">
        <v>0.111</v>
      </c>
      <c r="D34">
        <v>96.435021000000006</v>
      </c>
      <c r="E34">
        <v>96.496026999999998</v>
      </c>
      <c r="F34">
        <v>1769008</v>
      </c>
      <c r="G34">
        <v>2761604.3333330001</v>
      </c>
      <c r="H34">
        <v>857500</v>
      </c>
      <c r="I34">
        <v>1595200</v>
      </c>
      <c r="J34">
        <v>308904.33333300002</v>
      </c>
      <c r="K34" t="s">
        <v>15</v>
      </c>
      <c r="L34" t="s">
        <v>46</v>
      </c>
      <c r="M34" t="s">
        <v>25</v>
      </c>
      <c r="N34">
        <v>36</v>
      </c>
    </row>
    <row r="35" spans="1:14" x14ac:dyDescent="0.25">
      <c r="A35" t="s">
        <v>55</v>
      </c>
      <c r="B35">
        <v>4559978</v>
      </c>
      <c r="C35">
        <v>3.4000000000000002E-2</v>
      </c>
      <c r="D35">
        <v>97.146493000000007</v>
      </c>
      <c r="E35">
        <v>97.180633</v>
      </c>
      <c r="F35">
        <v>1364537.3333330001</v>
      </c>
      <c r="G35">
        <v>1533944</v>
      </c>
      <c r="H35">
        <v>595000</v>
      </c>
      <c r="I35">
        <v>725600</v>
      </c>
      <c r="J35">
        <v>213344</v>
      </c>
      <c r="K35" t="s">
        <v>15</v>
      </c>
      <c r="L35" t="s">
        <v>46</v>
      </c>
      <c r="M35" t="s">
        <v>29</v>
      </c>
      <c r="N35">
        <v>18</v>
      </c>
    </row>
    <row r="36" spans="1:14" x14ac:dyDescent="0.25">
      <c r="A36" t="s">
        <v>56</v>
      </c>
      <c r="B36">
        <v>7008284.5999999996</v>
      </c>
      <c r="C36">
        <v>5.2999999999999999E-2</v>
      </c>
      <c r="D36">
        <v>96.403452999999999</v>
      </c>
      <c r="E36">
        <v>96.456823</v>
      </c>
      <c r="F36">
        <v>1397734.2</v>
      </c>
      <c r="G36">
        <v>1807911.5</v>
      </c>
      <c r="H36">
        <v>551250</v>
      </c>
      <c r="I36">
        <v>1026650</v>
      </c>
      <c r="J36">
        <v>230011.5</v>
      </c>
      <c r="K36" t="s">
        <v>15</v>
      </c>
      <c r="L36" t="s">
        <v>46</v>
      </c>
      <c r="M36" t="s">
        <v>29</v>
      </c>
      <c r="N36">
        <v>24</v>
      </c>
    </row>
    <row r="37" spans="1:14" x14ac:dyDescent="0.25">
      <c r="A37" t="s">
        <v>57</v>
      </c>
      <c r="B37">
        <v>11560014.800000001</v>
      </c>
      <c r="C37">
        <v>0.1</v>
      </c>
      <c r="D37">
        <v>96.723755999999995</v>
      </c>
      <c r="E37">
        <v>96.789282999999998</v>
      </c>
      <c r="F37">
        <v>1462643.8666670001</v>
      </c>
      <c r="G37">
        <v>2215256.6666669999</v>
      </c>
      <c r="H37">
        <v>665000</v>
      </c>
      <c r="I37">
        <v>1305800</v>
      </c>
      <c r="J37">
        <v>244456.66666700001</v>
      </c>
      <c r="K37" t="s">
        <v>15</v>
      </c>
      <c r="L37" t="s">
        <v>46</v>
      </c>
      <c r="M37" t="s">
        <v>29</v>
      </c>
      <c r="N37">
        <v>36</v>
      </c>
    </row>
    <row r="38" spans="1:14" x14ac:dyDescent="0.25">
      <c r="A38" t="s">
        <v>58</v>
      </c>
      <c r="B38">
        <v>9236059.8000000007</v>
      </c>
      <c r="C38">
        <v>4.4999999999999998E-2</v>
      </c>
      <c r="D38">
        <v>93.985686999999999</v>
      </c>
      <c r="E38">
        <v>94.009192999999996</v>
      </c>
      <c r="F38">
        <v>3524422.1333329999</v>
      </c>
      <c r="G38">
        <v>1866635.3333330001</v>
      </c>
      <c r="H38">
        <v>995000</v>
      </c>
      <c r="I38">
        <v>609400</v>
      </c>
      <c r="J38">
        <v>262235.33333300002</v>
      </c>
      <c r="K38" t="s">
        <v>59</v>
      </c>
      <c r="L38" t="s">
        <v>16</v>
      </c>
      <c r="M38" t="s">
        <v>17</v>
      </c>
      <c r="N38">
        <v>18</v>
      </c>
    </row>
    <row r="39" spans="1:14" x14ac:dyDescent="0.25">
      <c r="A39" t="s">
        <v>60</v>
      </c>
      <c r="B39">
        <v>12978515.6</v>
      </c>
      <c r="C39">
        <v>3.9E-2</v>
      </c>
      <c r="D39">
        <v>93.159374999999997</v>
      </c>
      <c r="E39">
        <v>93.174333000000004</v>
      </c>
      <c r="F39">
        <v>3911598.4</v>
      </c>
      <c r="G39">
        <v>1977580</v>
      </c>
      <c r="H39">
        <v>1046250</v>
      </c>
      <c r="I39">
        <v>664650</v>
      </c>
      <c r="J39">
        <v>266680</v>
      </c>
      <c r="K39" t="s">
        <v>59</v>
      </c>
      <c r="L39" t="s">
        <v>16</v>
      </c>
      <c r="M39" t="s">
        <v>17</v>
      </c>
      <c r="N39">
        <v>24</v>
      </c>
    </row>
    <row r="40" spans="1:14" x14ac:dyDescent="0.25">
      <c r="A40" t="s">
        <v>61</v>
      </c>
      <c r="B40">
        <v>23314495.800000001</v>
      </c>
      <c r="C40">
        <v>0.127</v>
      </c>
      <c r="D40">
        <v>91.566298000000003</v>
      </c>
      <c r="E40">
        <v>91.661846999999995</v>
      </c>
      <c r="F40">
        <v>4900174.5333329998</v>
      </c>
      <c r="G40">
        <v>2274857.6666669999</v>
      </c>
      <c r="H40">
        <v>1287500</v>
      </c>
      <c r="I40">
        <v>722900</v>
      </c>
      <c r="J40">
        <v>264457.66666699998</v>
      </c>
      <c r="K40" t="s">
        <v>59</v>
      </c>
      <c r="L40" t="s">
        <v>16</v>
      </c>
      <c r="M40" t="s">
        <v>17</v>
      </c>
      <c r="N40">
        <v>36</v>
      </c>
    </row>
    <row r="41" spans="1:14" x14ac:dyDescent="0.25">
      <c r="A41" t="s">
        <v>62</v>
      </c>
      <c r="B41">
        <v>6859928</v>
      </c>
      <c r="C41">
        <v>0.04</v>
      </c>
      <c r="D41">
        <v>95.557102999999998</v>
      </c>
      <c r="E41">
        <v>95.636152999999993</v>
      </c>
      <c r="F41">
        <v>2410874.9333330002</v>
      </c>
      <c r="G41">
        <v>1670834.6666669999</v>
      </c>
      <c r="H41">
        <v>925000</v>
      </c>
      <c r="I41">
        <v>496933.33333300002</v>
      </c>
      <c r="J41">
        <v>248901.33333299999</v>
      </c>
      <c r="K41" t="s">
        <v>59</v>
      </c>
      <c r="L41" t="s">
        <v>16</v>
      </c>
      <c r="M41" t="s">
        <v>21</v>
      </c>
      <c r="N41">
        <v>18</v>
      </c>
    </row>
    <row r="42" spans="1:14" x14ac:dyDescent="0.25">
      <c r="A42" t="s">
        <v>63</v>
      </c>
      <c r="B42">
        <v>10447641.4</v>
      </c>
      <c r="C42">
        <v>6.3E-2</v>
      </c>
      <c r="D42">
        <v>94.839952999999994</v>
      </c>
      <c r="E42">
        <v>94.866282999999996</v>
      </c>
      <c r="F42">
        <v>2875554</v>
      </c>
      <c r="G42">
        <v>1944628.5</v>
      </c>
      <c r="H42">
        <v>1098750</v>
      </c>
      <c r="I42">
        <v>609200</v>
      </c>
      <c r="J42">
        <v>236678.5</v>
      </c>
      <c r="K42" t="s">
        <v>59</v>
      </c>
      <c r="L42" t="s">
        <v>16</v>
      </c>
      <c r="M42" t="s">
        <v>21</v>
      </c>
      <c r="N42">
        <v>24</v>
      </c>
    </row>
    <row r="43" spans="1:14" x14ac:dyDescent="0.25">
      <c r="A43" t="s">
        <v>64</v>
      </c>
      <c r="B43">
        <v>20408408.800000001</v>
      </c>
      <c r="C43">
        <v>0.308</v>
      </c>
      <c r="D43">
        <v>93.015355999999997</v>
      </c>
      <c r="E43">
        <v>93.122828999999996</v>
      </c>
      <c r="F43">
        <v>3741290.6666669999</v>
      </c>
      <c r="G43">
        <v>2622613.3333330001</v>
      </c>
      <c r="H43">
        <v>1590000</v>
      </c>
      <c r="I43">
        <v>765933.33333299996</v>
      </c>
      <c r="J43">
        <v>266680</v>
      </c>
      <c r="K43" t="s">
        <v>59</v>
      </c>
      <c r="L43" t="s">
        <v>16</v>
      </c>
      <c r="M43" t="s">
        <v>21</v>
      </c>
      <c r="N43">
        <v>36</v>
      </c>
    </row>
    <row r="44" spans="1:14" x14ac:dyDescent="0.25">
      <c r="A44" t="s">
        <v>65</v>
      </c>
      <c r="B44">
        <v>9397504</v>
      </c>
      <c r="C44">
        <v>5.3999999999999999E-2</v>
      </c>
      <c r="D44">
        <v>93.985590000000002</v>
      </c>
      <c r="E44">
        <v>94.005031000000002</v>
      </c>
      <c r="F44">
        <v>3120021.8666670001</v>
      </c>
      <c r="G44">
        <v>2614681.3333330001</v>
      </c>
      <c r="H44">
        <v>1375000</v>
      </c>
      <c r="I44">
        <v>946333.33333299996</v>
      </c>
      <c r="J44">
        <v>293348</v>
      </c>
      <c r="K44" t="s">
        <v>59</v>
      </c>
      <c r="L44" t="s">
        <v>16</v>
      </c>
      <c r="M44" t="s">
        <v>25</v>
      </c>
      <c r="N44">
        <v>18</v>
      </c>
    </row>
    <row r="45" spans="1:14" x14ac:dyDescent="0.25">
      <c r="A45" t="s">
        <v>66</v>
      </c>
      <c r="B45">
        <v>18793655.399999999</v>
      </c>
      <c r="C45">
        <v>6.2E-2</v>
      </c>
      <c r="D45">
        <v>88.263137</v>
      </c>
      <c r="E45">
        <v>88.408366999999998</v>
      </c>
      <c r="F45">
        <v>5986502.7999999998</v>
      </c>
      <c r="G45">
        <v>2612331.5</v>
      </c>
      <c r="H45">
        <v>1526250</v>
      </c>
      <c r="I45">
        <v>789400</v>
      </c>
      <c r="J45">
        <v>296681.5</v>
      </c>
      <c r="K45" t="s">
        <v>59</v>
      </c>
      <c r="L45" t="s">
        <v>16</v>
      </c>
      <c r="M45" t="s">
        <v>25</v>
      </c>
      <c r="N45">
        <v>24</v>
      </c>
    </row>
    <row r="46" spans="1:14" x14ac:dyDescent="0.25">
      <c r="A46" t="s">
        <v>67</v>
      </c>
      <c r="B46">
        <v>28061894.600000001</v>
      </c>
      <c r="C46">
        <v>0.27800000000000002</v>
      </c>
      <c r="D46">
        <v>91.762915000000007</v>
      </c>
      <c r="E46">
        <v>91.886767000000006</v>
      </c>
      <c r="F46">
        <v>4129367.2</v>
      </c>
      <c r="G46">
        <v>4551015</v>
      </c>
      <c r="H46">
        <v>3040000</v>
      </c>
      <c r="I46">
        <v>1211000</v>
      </c>
      <c r="J46">
        <v>300015</v>
      </c>
      <c r="K46" t="s">
        <v>59</v>
      </c>
      <c r="L46" t="s">
        <v>16</v>
      </c>
      <c r="M46" t="s">
        <v>25</v>
      </c>
      <c r="N46">
        <v>36</v>
      </c>
    </row>
    <row r="47" spans="1:14" x14ac:dyDescent="0.25">
      <c r="A47" t="s">
        <v>68</v>
      </c>
      <c r="B47">
        <v>6981273.4000000004</v>
      </c>
      <c r="C47">
        <v>4.9000000000000002E-2</v>
      </c>
      <c r="D47">
        <v>95.707130000000006</v>
      </c>
      <c r="E47">
        <v>95.711692999999997</v>
      </c>
      <c r="F47">
        <v>2158759.2000000002</v>
      </c>
      <c r="G47">
        <v>1985011.3333330001</v>
      </c>
      <c r="H47">
        <v>1270000</v>
      </c>
      <c r="I47">
        <v>488333.33333300002</v>
      </c>
      <c r="J47">
        <v>226678</v>
      </c>
      <c r="K47" t="s">
        <v>59</v>
      </c>
      <c r="L47" t="s">
        <v>16</v>
      </c>
      <c r="M47" t="s">
        <v>29</v>
      </c>
      <c r="N47">
        <v>18</v>
      </c>
    </row>
    <row r="48" spans="1:14" x14ac:dyDescent="0.25">
      <c r="A48" t="s">
        <v>69</v>
      </c>
      <c r="B48">
        <v>10097669.800000001</v>
      </c>
      <c r="C48">
        <v>5.7000000000000002E-2</v>
      </c>
      <c r="D48">
        <v>93.605521999999993</v>
      </c>
      <c r="E48">
        <v>93.594010999999995</v>
      </c>
      <c r="F48">
        <v>2894266.2</v>
      </c>
      <c r="G48">
        <v>1717994.5</v>
      </c>
      <c r="H48">
        <v>1072500</v>
      </c>
      <c r="I48">
        <v>422150</v>
      </c>
      <c r="J48">
        <v>223344.5</v>
      </c>
      <c r="K48" t="s">
        <v>59</v>
      </c>
      <c r="L48" t="s">
        <v>16</v>
      </c>
      <c r="M48" t="s">
        <v>29</v>
      </c>
      <c r="N48">
        <v>24</v>
      </c>
    </row>
    <row r="49" spans="1:14" x14ac:dyDescent="0.25">
      <c r="A49" t="s">
        <v>70</v>
      </c>
      <c r="B49">
        <v>20077237.800000001</v>
      </c>
      <c r="C49">
        <v>0.14199999999999999</v>
      </c>
      <c r="D49">
        <v>92.217509000000007</v>
      </c>
      <c r="E49">
        <v>92.27431</v>
      </c>
      <c r="F49">
        <v>4043464.4</v>
      </c>
      <c r="G49">
        <v>2124635</v>
      </c>
      <c r="H49">
        <v>1227500</v>
      </c>
      <c r="I49">
        <v>641566.66666700004</v>
      </c>
      <c r="J49">
        <v>255568.33333299999</v>
      </c>
      <c r="K49" t="s">
        <v>59</v>
      </c>
      <c r="L49" t="s">
        <v>16</v>
      </c>
      <c r="M49" t="s">
        <v>29</v>
      </c>
      <c r="N49">
        <v>36</v>
      </c>
    </row>
    <row r="50" spans="1:14" x14ac:dyDescent="0.25">
      <c r="A50" t="s">
        <v>71</v>
      </c>
      <c r="B50">
        <v>9353678.5999999996</v>
      </c>
      <c r="C50">
        <v>4.2000000000000003E-2</v>
      </c>
      <c r="D50">
        <v>93.609915000000001</v>
      </c>
      <c r="E50">
        <v>93.696149000000005</v>
      </c>
      <c r="F50">
        <v>3724707.2</v>
      </c>
      <c r="G50">
        <v>1765832.6666669999</v>
      </c>
      <c r="H50">
        <v>960000</v>
      </c>
      <c r="I50">
        <v>596933.33333299996</v>
      </c>
      <c r="J50">
        <v>208899.33333299999</v>
      </c>
      <c r="K50" t="s">
        <v>59</v>
      </c>
      <c r="L50" t="s">
        <v>33</v>
      </c>
      <c r="M50" t="s">
        <v>17</v>
      </c>
      <c r="N50">
        <v>18</v>
      </c>
    </row>
    <row r="51" spans="1:14" x14ac:dyDescent="0.25">
      <c r="A51" t="s">
        <v>72</v>
      </c>
      <c r="B51">
        <v>10305470.199999999</v>
      </c>
      <c r="C51">
        <v>7.1999999999999995E-2</v>
      </c>
      <c r="D51">
        <v>95.516521999999995</v>
      </c>
      <c r="E51">
        <v>95.519689999999997</v>
      </c>
      <c r="F51">
        <v>2613291.7999999998</v>
      </c>
      <c r="G51">
        <v>2031927.5</v>
      </c>
      <c r="H51">
        <v>1136250</v>
      </c>
      <c r="I51">
        <v>679000</v>
      </c>
      <c r="J51">
        <v>216677.5</v>
      </c>
      <c r="K51" t="s">
        <v>59</v>
      </c>
      <c r="L51" t="s">
        <v>33</v>
      </c>
      <c r="M51" t="s">
        <v>17</v>
      </c>
      <c r="N51">
        <v>24</v>
      </c>
    </row>
    <row r="52" spans="1:14" x14ac:dyDescent="0.25">
      <c r="A52" t="s">
        <v>73</v>
      </c>
      <c r="B52">
        <v>17993718.199999999</v>
      </c>
      <c r="C52">
        <v>0.13800000000000001</v>
      </c>
      <c r="D52">
        <v>93.898655000000005</v>
      </c>
      <c r="E52">
        <v>93.938314000000005</v>
      </c>
      <c r="F52">
        <v>3322848.6666669999</v>
      </c>
      <c r="G52">
        <v>2278166.3333330001</v>
      </c>
      <c r="H52">
        <v>1305000</v>
      </c>
      <c r="I52">
        <v>757600</v>
      </c>
      <c r="J52">
        <v>215566.33333299999</v>
      </c>
      <c r="K52" t="s">
        <v>59</v>
      </c>
      <c r="L52" t="s">
        <v>33</v>
      </c>
      <c r="M52" t="s">
        <v>17</v>
      </c>
      <c r="N52">
        <v>36</v>
      </c>
    </row>
    <row r="53" spans="1:14" x14ac:dyDescent="0.25">
      <c r="A53" t="s">
        <v>74</v>
      </c>
      <c r="B53">
        <v>8247610.4000000004</v>
      </c>
      <c r="C53">
        <v>5.0999999999999997E-2</v>
      </c>
      <c r="D53">
        <v>94.968214000000003</v>
      </c>
      <c r="E53">
        <v>95.005804999999995</v>
      </c>
      <c r="F53">
        <v>2894311.2</v>
      </c>
      <c r="G53">
        <v>1985009.3333330001</v>
      </c>
      <c r="H53">
        <v>1200000</v>
      </c>
      <c r="I53">
        <v>598333.33333299996</v>
      </c>
      <c r="J53">
        <v>186676</v>
      </c>
      <c r="K53" t="s">
        <v>59</v>
      </c>
      <c r="L53" t="s">
        <v>33</v>
      </c>
      <c r="M53" t="s">
        <v>21</v>
      </c>
      <c r="N53">
        <v>18</v>
      </c>
    </row>
    <row r="54" spans="1:14" x14ac:dyDescent="0.25">
      <c r="A54" t="s">
        <v>75</v>
      </c>
      <c r="B54">
        <v>12269394.4</v>
      </c>
      <c r="C54">
        <v>7.2999999999999995E-2</v>
      </c>
      <c r="D54">
        <v>92.913252999999997</v>
      </c>
      <c r="E54">
        <v>93.029086000000007</v>
      </c>
      <c r="F54">
        <v>3686102.2</v>
      </c>
      <c r="G54">
        <v>1911727</v>
      </c>
      <c r="H54">
        <v>1031250</v>
      </c>
      <c r="I54">
        <v>673800</v>
      </c>
      <c r="J54">
        <v>206677</v>
      </c>
      <c r="K54" t="s">
        <v>59</v>
      </c>
      <c r="L54" t="s">
        <v>33</v>
      </c>
      <c r="M54" t="s">
        <v>21</v>
      </c>
      <c r="N54">
        <v>24</v>
      </c>
    </row>
    <row r="55" spans="1:14" x14ac:dyDescent="0.25">
      <c r="A55" t="s">
        <v>76</v>
      </c>
      <c r="B55">
        <v>21695589.600000001</v>
      </c>
      <c r="C55">
        <v>0.11899999999999999</v>
      </c>
      <c r="D55">
        <v>91.473977000000005</v>
      </c>
      <c r="E55">
        <v>91.514201999999997</v>
      </c>
      <c r="F55">
        <v>4643622.8</v>
      </c>
      <c r="G55">
        <v>2067955.3333330001</v>
      </c>
      <c r="H55">
        <v>1150000</v>
      </c>
      <c r="I55">
        <v>700166.66666700004</v>
      </c>
      <c r="J55">
        <v>217788.66666700001</v>
      </c>
      <c r="K55" t="s">
        <v>59</v>
      </c>
      <c r="L55" t="s">
        <v>33</v>
      </c>
      <c r="M55" t="s">
        <v>21</v>
      </c>
      <c r="N55">
        <v>36</v>
      </c>
    </row>
    <row r="56" spans="1:14" x14ac:dyDescent="0.25">
      <c r="A56" t="s">
        <v>77</v>
      </c>
      <c r="B56">
        <v>9981030.4000000004</v>
      </c>
      <c r="C56">
        <v>3.9E-2</v>
      </c>
      <c r="D56">
        <v>93.313927000000007</v>
      </c>
      <c r="E56">
        <v>93.306439999999995</v>
      </c>
      <c r="F56">
        <v>3504610.9333330002</v>
      </c>
      <c r="G56">
        <v>2573924</v>
      </c>
      <c r="H56">
        <v>1410000</v>
      </c>
      <c r="I56">
        <v>906133.33333299996</v>
      </c>
      <c r="J56">
        <v>257790.66666700001</v>
      </c>
      <c r="K56" t="s">
        <v>59</v>
      </c>
      <c r="L56" t="s">
        <v>33</v>
      </c>
      <c r="M56" t="s">
        <v>25</v>
      </c>
      <c r="N56">
        <v>18</v>
      </c>
    </row>
    <row r="57" spans="1:14" x14ac:dyDescent="0.25">
      <c r="A57" t="s">
        <v>78</v>
      </c>
      <c r="B57">
        <v>15254168.800000001</v>
      </c>
      <c r="C57">
        <v>5.5E-2</v>
      </c>
      <c r="D57">
        <v>90.608159999999998</v>
      </c>
      <c r="E57">
        <v>90.704578999999995</v>
      </c>
      <c r="F57">
        <v>4805394.4000000004</v>
      </c>
      <c r="G57">
        <v>2223345</v>
      </c>
      <c r="H57">
        <v>1215000</v>
      </c>
      <c r="I57">
        <v>775000</v>
      </c>
      <c r="J57">
        <v>233345</v>
      </c>
      <c r="K57" t="s">
        <v>59</v>
      </c>
      <c r="L57" t="s">
        <v>33</v>
      </c>
      <c r="M57" t="s">
        <v>25</v>
      </c>
      <c r="N57">
        <v>24</v>
      </c>
    </row>
    <row r="58" spans="1:14" x14ac:dyDescent="0.25">
      <c r="A58" t="s">
        <v>79</v>
      </c>
      <c r="B58">
        <v>31736787.600000001</v>
      </c>
      <c r="C58">
        <v>1.1459999999999999</v>
      </c>
      <c r="D58">
        <v>89.992071999999993</v>
      </c>
      <c r="E58">
        <v>90.035916</v>
      </c>
      <c r="F58">
        <v>5035164.9333330002</v>
      </c>
      <c r="G58">
        <v>4657602</v>
      </c>
      <c r="H58">
        <v>2702500</v>
      </c>
      <c r="I58">
        <v>1692866.6666669999</v>
      </c>
      <c r="J58">
        <v>262235.33333300002</v>
      </c>
      <c r="K58" t="s">
        <v>59</v>
      </c>
      <c r="L58" t="s">
        <v>33</v>
      </c>
      <c r="M58" t="s">
        <v>25</v>
      </c>
      <c r="N58">
        <v>36</v>
      </c>
    </row>
    <row r="59" spans="1:14" x14ac:dyDescent="0.25">
      <c r="A59" t="s">
        <v>80</v>
      </c>
      <c r="B59">
        <v>6534138</v>
      </c>
      <c r="C59">
        <v>3.9E-2</v>
      </c>
      <c r="D59">
        <v>95.580663999999999</v>
      </c>
      <c r="E59">
        <v>95.631326000000001</v>
      </c>
      <c r="F59">
        <v>2265597.6</v>
      </c>
      <c r="G59">
        <v>1432518.6666669999</v>
      </c>
      <c r="H59">
        <v>905000</v>
      </c>
      <c r="I59">
        <v>376400</v>
      </c>
      <c r="J59">
        <v>151118.66666700001</v>
      </c>
      <c r="K59" t="s">
        <v>59</v>
      </c>
      <c r="L59" t="s">
        <v>33</v>
      </c>
      <c r="M59" t="s">
        <v>29</v>
      </c>
      <c r="N59">
        <v>18</v>
      </c>
    </row>
    <row r="60" spans="1:14" x14ac:dyDescent="0.25">
      <c r="A60" t="s">
        <v>81</v>
      </c>
      <c r="B60">
        <v>9969950.4000000004</v>
      </c>
      <c r="C60">
        <v>7.0000000000000007E-2</v>
      </c>
      <c r="D60">
        <v>92.890359000000004</v>
      </c>
      <c r="E60">
        <v>92.884000999999998</v>
      </c>
      <c r="F60">
        <v>2681692.2000000002</v>
      </c>
      <c r="G60">
        <v>1763042</v>
      </c>
      <c r="H60">
        <v>1068750</v>
      </c>
      <c r="I60">
        <v>520950</v>
      </c>
      <c r="J60">
        <v>173342</v>
      </c>
      <c r="K60" t="s">
        <v>59</v>
      </c>
      <c r="L60" t="s">
        <v>33</v>
      </c>
      <c r="M60" t="s">
        <v>29</v>
      </c>
      <c r="N60">
        <v>24</v>
      </c>
    </row>
    <row r="61" spans="1:14" x14ac:dyDescent="0.25">
      <c r="A61" t="s">
        <v>82</v>
      </c>
      <c r="B61">
        <v>21162104</v>
      </c>
      <c r="C61">
        <v>0.11600000000000001</v>
      </c>
      <c r="D61">
        <v>91.189403999999996</v>
      </c>
      <c r="E61">
        <v>91.219570000000004</v>
      </c>
      <c r="F61">
        <v>4669749.4666670002</v>
      </c>
      <c r="G61">
        <v>1819976.6666669999</v>
      </c>
      <c r="H61">
        <v>1010000</v>
      </c>
      <c r="I61">
        <v>609966.66666700004</v>
      </c>
      <c r="J61">
        <v>200010</v>
      </c>
      <c r="K61" t="s">
        <v>59</v>
      </c>
      <c r="L61" t="s">
        <v>33</v>
      </c>
      <c r="M61" t="s">
        <v>29</v>
      </c>
      <c r="N61">
        <v>36</v>
      </c>
    </row>
    <row r="62" spans="1:14" x14ac:dyDescent="0.25">
      <c r="A62" t="s">
        <v>83</v>
      </c>
      <c r="B62">
        <v>8854632.8000000007</v>
      </c>
      <c r="C62">
        <v>0.04</v>
      </c>
      <c r="D62">
        <v>94.006629000000004</v>
      </c>
      <c r="E62">
        <v>94.077273000000005</v>
      </c>
      <c r="F62">
        <v>3334695.733333</v>
      </c>
      <c r="G62">
        <v>2015810.6666669999</v>
      </c>
      <c r="H62">
        <v>1115000</v>
      </c>
      <c r="I62">
        <v>687466.66666700004</v>
      </c>
      <c r="J62">
        <v>213344</v>
      </c>
      <c r="K62" t="s">
        <v>59</v>
      </c>
      <c r="L62" t="s">
        <v>46</v>
      </c>
      <c r="M62" t="s">
        <v>17</v>
      </c>
      <c r="N62">
        <v>18</v>
      </c>
    </row>
    <row r="63" spans="1:14" x14ac:dyDescent="0.25">
      <c r="A63" t="s">
        <v>84</v>
      </c>
      <c r="B63">
        <v>12672068.4</v>
      </c>
      <c r="C63">
        <v>6.9000000000000006E-2</v>
      </c>
      <c r="D63">
        <v>93.402018999999996</v>
      </c>
      <c r="E63">
        <v>93.475129999999993</v>
      </c>
      <c r="F63">
        <v>3671088.2</v>
      </c>
      <c r="G63">
        <v>2071844</v>
      </c>
      <c r="H63">
        <v>1136250</v>
      </c>
      <c r="I63">
        <v>722250</v>
      </c>
      <c r="J63">
        <v>213344</v>
      </c>
      <c r="K63" t="s">
        <v>59</v>
      </c>
      <c r="L63" t="s">
        <v>46</v>
      </c>
      <c r="M63" t="s">
        <v>17</v>
      </c>
      <c r="N63">
        <v>24</v>
      </c>
    </row>
    <row r="64" spans="1:14" x14ac:dyDescent="0.25">
      <c r="A64" t="s">
        <v>85</v>
      </c>
      <c r="B64">
        <v>23596765.399999999</v>
      </c>
      <c r="C64">
        <v>0.121</v>
      </c>
      <c r="D64">
        <v>90.129362999999998</v>
      </c>
      <c r="E64">
        <v>90.224844000000004</v>
      </c>
      <c r="F64">
        <v>5410949.8666669996</v>
      </c>
      <c r="G64">
        <v>1929322.3333330001</v>
      </c>
      <c r="H64">
        <v>1037500</v>
      </c>
      <c r="I64">
        <v>667366.66666700004</v>
      </c>
      <c r="J64">
        <v>224455.66666700001</v>
      </c>
      <c r="K64" t="s">
        <v>59</v>
      </c>
      <c r="L64" t="s">
        <v>46</v>
      </c>
      <c r="M64" t="s">
        <v>17</v>
      </c>
      <c r="N64">
        <v>36</v>
      </c>
    </row>
    <row r="65" spans="1:14" x14ac:dyDescent="0.25">
      <c r="A65" t="s">
        <v>86</v>
      </c>
      <c r="B65">
        <v>7772180.5999999996</v>
      </c>
      <c r="C65">
        <v>4.1000000000000002E-2</v>
      </c>
      <c r="D65">
        <v>94.750815000000003</v>
      </c>
      <c r="E65">
        <v>94.769479000000004</v>
      </c>
      <c r="F65">
        <v>2837497.8666670001</v>
      </c>
      <c r="G65">
        <v>1813987.3333330001</v>
      </c>
      <c r="H65">
        <v>1080000</v>
      </c>
      <c r="I65">
        <v>542866.66666700004</v>
      </c>
      <c r="J65">
        <v>191120.66666700001</v>
      </c>
      <c r="K65" t="s">
        <v>59</v>
      </c>
      <c r="L65" t="s">
        <v>46</v>
      </c>
      <c r="M65" t="s">
        <v>21</v>
      </c>
      <c r="N65">
        <v>18</v>
      </c>
    </row>
    <row r="66" spans="1:14" x14ac:dyDescent="0.25">
      <c r="A66" t="s">
        <v>87</v>
      </c>
      <c r="B66">
        <v>10777949.4</v>
      </c>
      <c r="C66">
        <v>6.3E-2</v>
      </c>
      <c r="D66">
        <v>94.788622000000004</v>
      </c>
      <c r="E66">
        <v>94.799468000000005</v>
      </c>
      <c r="F66">
        <v>2990215</v>
      </c>
      <c r="G66">
        <v>1807710.5</v>
      </c>
      <c r="H66">
        <v>967500</v>
      </c>
      <c r="I66">
        <v>630200</v>
      </c>
      <c r="J66">
        <v>210010.5</v>
      </c>
      <c r="K66" t="s">
        <v>59</v>
      </c>
      <c r="L66" t="s">
        <v>46</v>
      </c>
      <c r="M66" t="s">
        <v>21</v>
      </c>
      <c r="N66">
        <v>24</v>
      </c>
    </row>
    <row r="67" spans="1:14" x14ac:dyDescent="0.25">
      <c r="A67" t="s">
        <v>88</v>
      </c>
      <c r="B67">
        <v>18192737.600000001</v>
      </c>
      <c r="C67">
        <v>0.11799999999999999</v>
      </c>
      <c r="D67">
        <v>93.998492999999996</v>
      </c>
      <c r="E67">
        <v>94.012775000000005</v>
      </c>
      <c r="F67">
        <v>3437865.733333</v>
      </c>
      <c r="G67">
        <v>2198833.3333330001</v>
      </c>
      <c r="H67">
        <v>1252500</v>
      </c>
      <c r="I67">
        <v>724100</v>
      </c>
      <c r="J67">
        <v>222233.33333299999</v>
      </c>
      <c r="K67" t="s">
        <v>59</v>
      </c>
      <c r="L67" t="s">
        <v>46</v>
      </c>
      <c r="M67" t="s">
        <v>21</v>
      </c>
      <c r="N67">
        <v>36</v>
      </c>
    </row>
    <row r="68" spans="1:14" x14ac:dyDescent="0.25">
      <c r="A68" t="s">
        <v>89</v>
      </c>
      <c r="B68">
        <v>10681090.6</v>
      </c>
      <c r="C68">
        <v>4.9000000000000002E-2</v>
      </c>
      <c r="D68">
        <v>92.292090999999999</v>
      </c>
      <c r="E68">
        <v>92.274107000000001</v>
      </c>
      <c r="F68">
        <v>4049661.0666669998</v>
      </c>
      <c r="G68">
        <v>2308123.3333330001</v>
      </c>
      <c r="H68">
        <v>1150000</v>
      </c>
      <c r="I68">
        <v>913666.66666700004</v>
      </c>
      <c r="J68">
        <v>244456.66666700001</v>
      </c>
      <c r="K68" t="s">
        <v>59</v>
      </c>
      <c r="L68" t="s">
        <v>46</v>
      </c>
      <c r="M68" t="s">
        <v>25</v>
      </c>
      <c r="N68">
        <v>18</v>
      </c>
    </row>
    <row r="69" spans="1:14" x14ac:dyDescent="0.25">
      <c r="A69" t="s">
        <v>90</v>
      </c>
      <c r="B69">
        <v>15359265.4</v>
      </c>
      <c r="C69">
        <v>5.8000000000000003E-2</v>
      </c>
      <c r="D69">
        <v>91.095009000000005</v>
      </c>
      <c r="E69">
        <v>91.212913</v>
      </c>
      <c r="F69">
        <v>4534892.5999999996</v>
      </c>
      <c r="G69">
        <v>2537378.5</v>
      </c>
      <c r="H69">
        <v>1500000</v>
      </c>
      <c r="I69">
        <v>800700</v>
      </c>
      <c r="J69">
        <v>236678.5</v>
      </c>
      <c r="K69" t="s">
        <v>59</v>
      </c>
      <c r="L69" t="s">
        <v>46</v>
      </c>
      <c r="M69" t="s">
        <v>25</v>
      </c>
      <c r="N69">
        <v>24</v>
      </c>
    </row>
    <row r="70" spans="1:14" x14ac:dyDescent="0.25">
      <c r="A70" t="s">
        <v>91</v>
      </c>
      <c r="B70">
        <v>25798801.600000001</v>
      </c>
      <c r="C70">
        <v>0.13500000000000001</v>
      </c>
      <c r="D70">
        <v>92.667244999999994</v>
      </c>
      <c r="E70">
        <v>92.763422000000006</v>
      </c>
      <c r="F70">
        <v>3689108.5333329998</v>
      </c>
      <c r="G70">
        <v>4390590</v>
      </c>
      <c r="H70">
        <v>2987500</v>
      </c>
      <c r="I70">
        <v>1158633.3333330001</v>
      </c>
      <c r="J70">
        <v>244456.66666700001</v>
      </c>
      <c r="K70" t="s">
        <v>59</v>
      </c>
      <c r="L70" t="s">
        <v>46</v>
      </c>
      <c r="M70" t="s">
        <v>25</v>
      </c>
      <c r="N70">
        <v>36</v>
      </c>
    </row>
    <row r="71" spans="1:14" x14ac:dyDescent="0.25">
      <c r="A71" t="s">
        <v>92</v>
      </c>
      <c r="B71">
        <v>5781229.2000000002</v>
      </c>
      <c r="C71">
        <v>3.7999999999999999E-2</v>
      </c>
      <c r="D71">
        <v>95.838381999999996</v>
      </c>
      <c r="E71">
        <v>95.883679999999998</v>
      </c>
      <c r="F71">
        <v>2104285.8666670001</v>
      </c>
      <c r="G71">
        <v>1280630.6666669999</v>
      </c>
      <c r="H71">
        <v>750000</v>
      </c>
      <c r="I71">
        <v>361733.33333300002</v>
      </c>
      <c r="J71">
        <v>168897.33333299999</v>
      </c>
      <c r="K71" t="s">
        <v>59</v>
      </c>
      <c r="L71" t="s">
        <v>46</v>
      </c>
      <c r="M71" t="s">
        <v>29</v>
      </c>
      <c r="N71">
        <v>18</v>
      </c>
    </row>
    <row r="72" spans="1:14" x14ac:dyDescent="0.25">
      <c r="A72" t="s">
        <v>93</v>
      </c>
      <c r="B72">
        <v>8259857.2000000002</v>
      </c>
      <c r="C72">
        <v>6.0999999999999999E-2</v>
      </c>
      <c r="D72">
        <v>95.182753000000005</v>
      </c>
      <c r="E72">
        <v>95.214819000000006</v>
      </c>
      <c r="F72">
        <v>2248697</v>
      </c>
      <c r="G72">
        <v>1432592</v>
      </c>
      <c r="H72">
        <v>783750</v>
      </c>
      <c r="I72">
        <v>475500</v>
      </c>
      <c r="J72">
        <v>173342</v>
      </c>
      <c r="K72" t="s">
        <v>59</v>
      </c>
      <c r="L72" t="s">
        <v>46</v>
      </c>
      <c r="M72" t="s">
        <v>29</v>
      </c>
      <c r="N72">
        <v>24</v>
      </c>
    </row>
    <row r="73" spans="1:14" x14ac:dyDescent="0.25">
      <c r="A73" t="s">
        <v>94</v>
      </c>
      <c r="B73">
        <v>18882177.800000001</v>
      </c>
      <c r="C73">
        <v>0.14099999999999999</v>
      </c>
      <c r="D73">
        <v>92.640557000000001</v>
      </c>
      <c r="E73">
        <v>92.697269000000006</v>
      </c>
      <c r="F73">
        <v>3971494.4</v>
      </c>
      <c r="G73">
        <v>1848887.6666669999</v>
      </c>
      <c r="H73">
        <v>1035000</v>
      </c>
      <c r="I73">
        <v>616100</v>
      </c>
      <c r="J73">
        <v>197787.66666700001</v>
      </c>
      <c r="K73" t="s">
        <v>59</v>
      </c>
      <c r="L73" t="s">
        <v>46</v>
      </c>
      <c r="M73" t="s">
        <v>29</v>
      </c>
      <c r="N73">
        <v>36</v>
      </c>
    </row>
    <row r="74" spans="1:14" x14ac:dyDescent="0.25">
      <c r="A74" t="s">
        <v>95</v>
      </c>
      <c r="B74">
        <v>9927655.5999999996</v>
      </c>
      <c r="C74">
        <v>4.2999999999999997E-2</v>
      </c>
      <c r="D74">
        <v>92.593692000000004</v>
      </c>
      <c r="E74">
        <v>92.684562999999997</v>
      </c>
      <c r="F74">
        <v>3975462.1333329999</v>
      </c>
      <c r="G74">
        <v>2084769.3333330001</v>
      </c>
      <c r="H74">
        <v>1150000</v>
      </c>
      <c r="I74">
        <v>659200</v>
      </c>
      <c r="J74">
        <v>275569.33333300002</v>
      </c>
      <c r="K74" t="s">
        <v>96</v>
      </c>
      <c r="L74" t="s">
        <v>16</v>
      </c>
      <c r="M74" t="s">
        <v>17</v>
      </c>
      <c r="N74">
        <v>18</v>
      </c>
    </row>
    <row r="75" spans="1:14" x14ac:dyDescent="0.25">
      <c r="A75" t="s">
        <v>97</v>
      </c>
      <c r="B75">
        <v>13809151</v>
      </c>
      <c r="C75">
        <v>6.6000000000000003E-2</v>
      </c>
      <c r="D75">
        <v>92.805133999999995</v>
      </c>
      <c r="E75">
        <v>92.874645000000001</v>
      </c>
      <c r="F75">
        <v>4173139</v>
      </c>
      <c r="G75">
        <v>2143947.5</v>
      </c>
      <c r="H75">
        <v>1215000</v>
      </c>
      <c r="I75">
        <v>645600</v>
      </c>
      <c r="J75">
        <v>283347.5</v>
      </c>
      <c r="K75" t="s">
        <v>96</v>
      </c>
      <c r="L75" t="s">
        <v>16</v>
      </c>
      <c r="M75" t="s">
        <v>17</v>
      </c>
      <c r="N75">
        <v>24</v>
      </c>
    </row>
    <row r="76" spans="1:14" x14ac:dyDescent="0.25">
      <c r="A76" t="s">
        <v>98</v>
      </c>
      <c r="B76">
        <v>21920155</v>
      </c>
      <c r="C76">
        <v>0.123</v>
      </c>
      <c r="D76">
        <v>92.130904999999998</v>
      </c>
      <c r="E76">
        <v>92.195340000000002</v>
      </c>
      <c r="F76">
        <v>4354284.1333330004</v>
      </c>
      <c r="G76">
        <v>2404525.6666669999</v>
      </c>
      <c r="H76">
        <v>1357500</v>
      </c>
      <c r="I76">
        <v>755900</v>
      </c>
      <c r="J76">
        <v>291125.66666699998</v>
      </c>
      <c r="K76" t="s">
        <v>96</v>
      </c>
      <c r="L76" t="s">
        <v>16</v>
      </c>
      <c r="M76" t="s">
        <v>17</v>
      </c>
      <c r="N76">
        <v>36</v>
      </c>
    </row>
    <row r="77" spans="1:14" x14ac:dyDescent="0.25">
      <c r="A77" t="s">
        <v>99</v>
      </c>
      <c r="B77">
        <v>8429370.1999999993</v>
      </c>
      <c r="C77">
        <v>3.9E-2</v>
      </c>
      <c r="D77">
        <v>94.598640000000003</v>
      </c>
      <c r="E77">
        <v>94.594362000000004</v>
      </c>
      <c r="F77">
        <v>3058341.3333330001</v>
      </c>
      <c r="G77">
        <v>1792746</v>
      </c>
      <c r="H77">
        <v>960000</v>
      </c>
      <c r="I77">
        <v>579400</v>
      </c>
      <c r="J77">
        <v>253346</v>
      </c>
      <c r="K77" t="s">
        <v>96</v>
      </c>
      <c r="L77" t="s">
        <v>16</v>
      </c>
      <c r="M77" t="s">
        <v>21</v>
      </c>
      <c r="N77">
        <v>18</v>
      </c>
    </row>
    <row r="78" spans="1:14" x14ac:dyDescent="0.25">
      <c r="A78" t="s">
        <v>100</v>
      </c>
      <c r="B78">
        <v>11475802.199999999</v>
      </c>
      <c r="C78">
        <v>7.9000000000000001E-2</v>
      </c>
      <c r="D78">
        <v>94.329250999999999</v>
      </c>
      <c r="E78">
        <v>94.430175000000006</v>
      </c>
      <c r="F78">
        <v>3075606.4</v>
      </c>
      <c r="G78">
        <v>2087845.5</v>
      </c>
      <c r="H78">
        <v>1215000</v>
      </c>
      <c r="I78">
        <v>629500</v>
      </c>
      <c r="J78">
        <v>243345.5</v>
      </c>
      <c r="K78" t="s">
        <v>96</v>
      </c>
      <c r="L78" t="s">
        <v>16</v>
      </c>
      <c r="M78" t="s">
        <v>21</v>
      </c>
      <c r="N78">
        <v>24</v>
      </c>
    </row>
    <row r="79" spans="1:14" x14ac:dyDescent="0.25">
      <c r="A79" t="s">
        <v>101</v>
      </c>
      <c r="B79">
        <v>25996700</v>
      </c>
      <c r="C79">
        <v>0.13500000000000001</v>
      </c>
      <c r="D79">
        <v>90.003191000000001</v>
      </c>
      <c r="E79">
        <v>90.057751999999994</v>
      </c>
      <c r="F79">
        <v>5576784.4000000004</v>
      </c>
      <c r="G79">
        <v>2436280.6666669999</v>
      </c>
      <c r="H79">
        <v>1400000</v>
      </c>
      <c r="I79">
        <v>756266.66666700004</v>
      </c>
      <c r="J79">
        <v>280014</v>
      </c>
      <c r="K79" t="s">
        <v>96</v>
      </c>
      <c r="L79" t="s">
        <v>16</v>
      </c>
      <c r="M79" t="s">
        <v>21</v>
      </c>
      <c r="N79">
        <v>36</v>
      </c>
    </row>
    <row r="80" spans="1:14" x14ac:dyDescent="0.25">
      <c r="A80" t="s">
        <v>102</v>
      </c>
      <c r="B80">
        <v>10431365.4</v>
      </c>
      <c r="C80">
        <v>5.8999999999999997E-2</v>
      </c>
      <c r="D80">
        <v>93.125174000000001</v>
      </c>
      <c r="E80">
        <v>93.102770000000007</v>
      </c>
      <c r="F80">
        <v>3584792.266667</v>
      </c>
      <c r="G80">
        <v>2784659.3333330001</v>
      </c>
      <c r="H80">
        <v>1550000</v>
      </c>
      <c r="I80">
        <v>936866.66666700004</v>
      </c>
      <c r="J80">
        <v>297792.66666699998</v>
      </c>
      <c r="K80" t="s">
        <v>96</v>
      </c>
      <c r="L80" t="s">
        <v>16</v>
      </c>
      <c r="M80" t="s">
        <v>25</v>
      </c>
      <c r="N80">
        <v>18</v>
      </c>
    </row>
    <row r="81" spans="1:14" x14ac:dyDescent="0.25">
      <c r="A81" t="s">
        <v>103</v>
      </c>
      <c r="B81">
        <v>17865476.600000001</v>
      </c>
      <c r="C81">
        <v>6.7000000000000004E-2</v>
      </c>
      <c r="D81">
        <v>89.115161999999998</v>
      </c>
      <c r="E81">
        <v>89.226643999999993</v>
      </c>
      <c r="F81">
        <v>5564130.7999999998</v>
      </c>
      <c r="G81">
        <v>2556431.5</v>
      </c>
      <c r="H81">
        <v>1462500</v>
      </c>
      <c r="I81">
        <v>797250</v>
      </c>
      <c r="J81">
        <v>296681.5</v>
      </c>
      <c r="K81" t="s">
        <v>96</v>
      </c>
      <c r="L81" t="s">
        <v>16</v>
      </c>
      <c r="M81" t="s">
        <v>25</v>
      </c>
      <c r="N81">
        <v>24</v>
      </c>
    </row>
    <row r="82" spans="1:14" x14ac:dyDescent="0.25">
      <c r="A82" t="s">
        <v>104</v>
      </c>
      <c r="B82">
        <v>27445392.800000001</v>
      </c>
      <c r="C82">
        <v>0.13200000000000001</v>
      </c>
      <c r="D82">
        <v>92.932456000000002</v>
      </c>
      <c r="E82">
        <v>93.011436000000003</v>
      </c>
      <c r="F82">
        <v>3543586.1333329999</v>
      </c>
      <c r="G82">
        <v>4934204.6666670004</v>
      </c>
      <c r="H82">
        <v>3160000</v>
      </c>
      <c r="I82">
        <v>1458633.3333330001</v>
      </c>
      <c r="J82">
        <v>315571.33333300002</v>
      </c>
      <c r="K82" t="s">
        <v>96</v>
      </c>
      <c r="L82" t="s">
        <v>16</v>
      </c>
      <c r="M82" t="s">
        <v>25</v>
      </c>
      <c r="N82">
        <v>36</v>
      </c>
    </row>
    <row r="83" spans="1:14" x14ac:dyDescent="0.25">
      <c r="A83" t="s">
        <v>105</v>
      </c>
      <c r="B83">
        <v>6196198</v>
      </c>
      <c r="C83">
        <v>4.1000000000000002E-2</v>
      </c>
      <c r="D83">
        <v>95.407674</v>
      </c>
      <c r="E83">
        <v>95.425473999999994</v>
      </c>
      <c r="F83">
        <v>2272352.5333329998</v>
      </c>
      <c r="G83">
        <v>1388189.3333330001</v>
      </c>
      <c r="H83">
        <v>820000</v>
      </c>
      <c r="I83">
        <v>337066.66666699998</v>
      </c>
      <c r="J83">
        <v>231122.66666700001</v>
      </c>
      <c r="K83" t="s">
        <v>96</v>
      </c>
      <c r="L83" t="s">
        <v>16</v>
      </c>
      <c r="M83" t="s">
        <v>29</v>
      </c>
      <c r="N83">
        <v>18</v>
      </c>
    </row>
    <row r="84" spans="1:14" x14ac:dyDescent="0.25">
      <c r="A84" t="s">
        <v>106</v>
      </c>
      <c r="B84">
        <v>9405403.5999999996</v>
      </c>
      <c r="C84">
        <v>8.1000000000000003E-2</v>
      </c>
      <c r="D84">
        <v>95.214230999999998</v>
      </c>
      <c r="E84">
        <v>95.306178000000003</v>
      </c>
      <c r="F84">
        <v>2274041</v>
      </c>
      <c r="G84">
        <v>1878796</v>
      </c>
      <c r="H84">
        <v>1136250</v>
      </c>
      <c r="I84">
        <v>489200</v>
      </c>
      <c r="J84">
        <v>253346</v>
      </c>
      <c r="K84" t="s">
        <v>96</v>
      </c>
      <c r="L84" t="s">
        <v>16</v>
      </c>
      <c r="M84" t="s">
        <v>29</v>
      </c>
      <c r="N84">
        <v>24</v>
      </c>
    </row>
    <row r="85" spans="1:14" x14ac:dyDescent="0.25">
      <c r="A85" t="s">
        <v>107</v>
      </c>
      <c r="B85">
        <v>19522696.399999999</v>
      </c>
      <c r="C85">
        <v>0.13100000000000001</v>
      </c>
      <c r="D85">
        <v>92.971222999999995</v>
      </c>
      <c r="E85">
        <v>93.037154999999998</v>
      </c>
      <c r="F85">
        <v>3824931.3333330001</v>
      </c>
      <c r="G85">
        <v>2175846</v>
      </c>
      <c r="H85">
        <v>1305000</v>
      </c>
      <c r="I85">
        <v>617500</v>
      </c>
      <c r="J85">
        <v>253346</v>
      </c>
      <c r="K85" t="s">
        <v>96</v>
      </c>
      <c r="L85" t="s">
        <v>16</v>
      </c>
      <c r="M85" t="s">
        <v>29</v>
      </c>
      <c r="N85">
        <v>36</v>
      </c>
    </row>
    <row r="86" spans="1:14" x14ac:dyDescent="0.25">
      <c r="A86" t="s">
        <v>108</v>
      </c>
      <c r="B86">
        <v>8187902.2000000002</v>
      </c>
      <c r="C86">
        <v>3.9E-2</v>
      </c>
      <c r="D86">
        <v>94.757542000000001</v>
      </c>
      <c r="E86">
        <v>94.753517000000002</v>
      </c>
      <c r="F86">
        <v>3131365.6</v>
      </c>
      <c r="G86">
        <v>1835812.6666669999</v>
      </c>
      <c r="H86">
        <v>960000</v>
      </c>
      <c r="I86">
        <v>622466.66666700004</v>
      </c>
      <c r="J86">
        <v>253346</v>
      </c>
      <c r="K86" t="s">
        <v>96</v>
      </c>
      <c r="L86" t="s">
        <v>33</v>
      </c>
      <c r="M86" t="s">
        <v>17</v>
      </c>
      <c r="N86">
        <v>18</v>
      </c>
    </row>
    <row r="87" spans="1:14" x14ac:dyDescent="0.25">
      <c r="A87" t="s">
        <v>109</v>
      </c>
      <c r="B87">
        <v>14397349</v>
      </c>
      <c r="C87">
        <v>7.3999999999999996E-2</v>
      </c>
      <c r="D87">
        <v>92.482451999999995</v>
      </c>
      <c r="E87">
        <v>92.537884000000005</v>
      </c>
      <c r="F87">
        <v>4192268.2</v>
      </c>
      <c r="G87">
        <v>2418713.5</v>
      </c>
      <c r="H87">
        <v>1395000</v>
      </c>
      <c r="I87">
        <v>753700</v>
      </c>
      <c r="J87">
        <v>270013.5</v>
      </c>
      <c r="K87" t="s">
        <v>96</v>
      </c>
      <c r="L87" t="s">
        <v>33</v>
      </c>
      <c r="M87" t="s">
        <v>17</v>
      </c>
      <c r="N87">
        <v>24</v>
      </c>
    </row>
    <row r="88" spans="1:14" x14ac:dyDescent="0.25">
      <c r="A88" t="s">
        <v>110</v>
      </c>
      <c r="B88">
        <v>22761600.199999999</v>
      </c>
      <c r="C88">
        <v>0.13</v>
      </c>
      <c r="D88">
        <v>91.966941000000006</v>
      </c>
      <c r="E88">
        <v>92.017921999999999</v>
      </c>
      <c r="F88">
        <v>4775930.4000000004</v>
      </c>
      <c r="G88">
        <v>2213513.6666669999</v>
      </c>
      <c r="H88">
        <v>1210000</v>
      </c>
      <c r="I88">
        <v>730166.66666700004</v>
      </c>
      <c r="J88">
        <v>273347</v>
      </c>
      <c r="K88" t="s">
        <v>96</v>
      </c>
      <c r="L88" t="s">
        <v>33</v>
      </c>
      <c r="M88" t="s">
        <v>17</v>
      </c>
      <c r="N88">
        <v>36</v>
      </c>
    </row>
    <row r="89" spans="1:14" x14ac:dyDescent="0.25">
      <c r="A89" t="s">
        <v>111</v>
      </c>
      <c r="B89">
        <v>9881697</v>
      </c>
      <c r="C89">
        <v>4.1000000000000002E-2</v>
      </c>
      <c r="D89">
        <v>92.883871999999997</v>
      </c>
      <c r="E89">
        <v>92.886726999999993</v>
      </c>
      <c r="F89">
        <v>4144720</v>
      </c>
      <c r="G89">
        <v>1615767.3333330001</v>
      </c>
      <c r="H89">
        <v>890000</v>
      </c>
      <c r="I89">
        <v>490200</v>
      </c>
      <c r="J89">
        <v>235567.33333299999</v>
      </c>
      <c r="K89" t="s">
        <v>96</v>
      </c>
      <c r="L89" t="s">
        <v>33</v>
      </c>
      <c r="M89" t="s">
        <v>21</v>
      </c>
      <c r="N89">
        <v>18</v>
      </c>
    </row>
    <row r="90" spans="1:14" x14ac:dyDescent="0.25">
      <c r="A90" t="s">
        <v>112</v>
      </c>
      <c r="B90">
        <v>11787565</v>
      </c>
      <c r="C90">
        <v>7.0999999999999994E-2</v>
      </c>
      <c r="D90">
        <v>93.999797999999998</v>
      </c>
      <c r="E90">
        <v>93.966401000000005</v>
      </c>
      <c r="F90">
        <v>3291042.8</v>
      </c>
      <c r="G90">
        <v>1953178.5</v>
      </c>
      <c r="H90">
        <v>1083750</v>
      </c>
      <c r="I90">
        <v>632750</v>
      </c>
      <c r="J90">
        <v>236678.5</v>
      </c>
      <c r="K90" t="s">
        <v>96</v>
      </c>
      <c r="L90" t="s">
        <v>33</v>
      </c>
      <c r="M90" t="s">
        <v>21</v>
      </c>
      <c r="N90">
        <v>24</v>
      </c>
    </row>
    <row r="91" spans="1:14" x14ac:dyDescent="0.25">
      <c r="A91" t="s">
        <v>113</v>
      </c>
      <c r="B91">
        <v>22323862.399999999</v>
      </c>
      <c r="C91">
        <v>0.13100000000000001</v>
      </c>
      <c r="D91">
        <v>91.504298000000006</v>
      </c>
      <c r="E91">
        <v>91.535392999999999</v>
      </c>
      <c r="F91">
        <v>4723816.1333330004</v>
      </c>
      <c r="G91">
        <v>2213291.3333330001</v>
      </c>
      <c r="H91">
        <v>1200000</v>
      </c>
      <c r="I91">
        <v>742166.66666700004</v>
      </c>
      <c r="J91">
        <v>271124.66666699998</v>
      </c>
      <c r="K91" t="s">
        <v>96</v>
      </c>
      <c r="L91" t="s">
        <v>33</v>
      </c>
      <c r="M91" t="s">
        <v>21</v>
      </c>
      <c r="N91">
        <v>36</v>
      </c>
    </row>
    <row r="92" spans="1:14" x14ac:dyDescent="0.25">
      <c r="A92" t="s">
        <v>114</v>
      </c>
      <c r="B92">
        <v>10082116</v>
      </c>
      <c r="C92">
        <v>0.04</v>
      </c>
      <c r="D92">
        <v>92.360725000000002</v>
      </c>
      <c r="E92">
        <v>92.376378000000003</v>
      </c>
      <c r="F92">
        <v>3985316.266667</v>
      </c>
      <c r="G92">
        <v>2185237.3333330001</v>
      </c>
      <c r="H92">
        <v>1030000</v>
      </c>
      <c r="I92">
        <v>853000</v>
      </c>
      <c r="J92">
        <v>302237.33333300002</v>
      </c>
      <c r="K92" t="s">
        <v>96</v>
      </c>
      <c r="L92" t="s">
        <v>33</v>
      </c>
      <c r="M92" t="s">
        <v>25</v>
      </c>
      <c r="N92">
        <v>18</v>
      </c>
    </row>
    <row r="93" spans="1:14" x14ac:dyDescent="0.25">
      <c r="A93" t="s">
        <v>115</v>
      </c>
      <c r="B93">
        <v>13550869.6</v>
      </c>
      <c r="C93">
        <v>6.5000000000000002E-2</v>
      </c>
      <c r="D93">
        <v>92.983260999999999</v>
      </c>
      <c r="E93">
        <v>93.070943</v>
      </c>
      <c r="F93">
        <v>3585412.2</v>
      </c>
      <c r="G93">
        <v>2626881</v>
      </c>
      <c r="H93">
        <v>1447500</v>
      </c>
      <c r="I93">
        <v>892700</v>
      </c>
      <c r="J93">
        <v>286681</v>
      </c>
      <c r="K93" t="s">
        <v>96</v>
      </c>
      <c r="L93" t="s">
        <v>33</v>
      </c>
      <c r="M93" t="s">
        <v>25</v>
      </c>
      <c r="N93">
        <v>24</v>
      </c>
    </row>
    <row r="94" spans="1:14" x14ac:dyDescent="0.25">
      <c r="A94" t="s">
        <v>116</v>
      </c>
      <c r="B94">
        <v>26801681</v>
      </c>
      <c r="C94">
        <v>0.114</v>
      </c>
      <c r="D94">
        <v>92.470033000000001</v>
      </c>
      <c r="E94">
        <v>92.525439000000006</v>
      </c>
      <c r="F94">
        <v>3780621.6</v>
      </c>
      <c r="G94">
        <v>4629670.3333329996</v>
      </c>
      <c r="H94">
        <v>3030000</v>
      </c>
      <c r="I94">
        <v>1304100</v>
      </c>
      <c r="J94">
        <v>295570.33333300002</v>
      </c>
      <c r="K94" t="s">
        <v>96</v>
      </c>
      <c r="L94" t="s">
        <v>33</v>
      </c>
      <c r="M94" t="s">
        <v>25</v>
      </c>
      <c r="N94">
        <v>36</v>
      </c>
    </row>
    <row r="95" spans="1:14" x14ac:dyDescent="0.25">
      <c r="A95" t="s">
        <v>117</v>
      </c>
      <c r="B95">
        <v>5847133.7999999998</v>
      </c>
      <c r="C95">
        <v>3.3000000000000002E-2</v>
      </c>
      <c r="D95">
        <v>95.774146999999999</v>
      </c>
      <c r="E95">
        <v>95.803014000000005</v>
      </c>
      <c r="F95">
        <v>2090398.1333329999</v>
      </c>
      <c r="G95">
        <v>1417923.3333330001</v>
      </c>
      <c r="H95">
        <v>820000</v>
      </c>
      <c r="I95">
        <v>353466.66666699998</v>
      </c>
      <c r="J95">
        <v>244456.66666700001</v>
      </c>
      <c r="K95" t="s">
        <v>96</v>
      </c>
      <c r="L95" t="s">
        <v>33</v>
      </c>
      <c r="M95" t="s">
        <v>29</v>
      </c>
      <c r="N95">
        <v>18</v>
      </c>
    </row>
    <row r="96" spans="1:14" x14ac:dyDescent="0.25">
      <c r="A96" t="s">
        <v>118</v>
      </c>
      <c r="B96">
        <v>9510067.5999999996</v>
      </c>
      <c r="C96">
        <v>7.0999999999999994E-2</v>
      </c>
      <c r="D96">
        <v>94.351259999999996</v>
      </c>
      <c r="E96">
        <v>94.303607999999997</v>
      </c>
      <c r="F96">
        <v>2762987.4</v>
      </c>
      <c r="G96">
        <v>1473728</v>
      </c>
      <c r="H96">
        <v>783750</v>
      </c>
      <c r="I96">
        <v>463300</v>
      </c>
      <c r="J96">
        <v>226678</v>
      </c>
      <c r="K96" t="s">
        <v>96</v>
      </c>
      <c r="L96" t="s">
        <v>33</v>
      </c>
      <c r="M96" t="s">
        <v>29</v>
      </c>
      <c r="N96">
        <v>24</v>
      </c>
    </row>
    <row r="97" spans="1:14" x14ac:dyDescent="0.25">
      <c r="A97" t="s">
        <v>119</v>
      </c>
      <c r="B97">
        <v>18132504.199999999</v>
      </c>
      <c r="C97">
        <v>0.13900000000000001</v>
      </c>
      <c r="D97">
        <v>93.283640000000005</v>
      </c>
      <c r="E97">
        <v>93.303236999999996</v>
      </c>
      <c r="F97">
        <v>3661568.1333329999</v>
      </c>
      <c r="G97">
        <v>1971946.3333330001</v>
      </c>
      <c r="H97">
        <v>1122500</v>
      </c>
      <c r="I97">
        <v>589433.33333299996</v>
      </c>
      <c r="J97">
        <v>260013</v>
      </c>
      <c r="K97" t="s">
        <v>96</v>
      </c>
      <c r="L97" t="s">
        <v>33</v>
      </c>
      <c r="M97" t="s">
        <v>29</v>
      </c>
      <c r="N97">
        <v>36</v>
      </c>
    </row>
    <row r="98" spans="1:14" x14ac:dyDescent="0.25">
      <c r="A98" t="s">
        <v>120</v>
      </c>
      <c r="B98">
        <v>8445898.5999999996</v>
      </c>
      <c r="C98">
        <v>6.4000000000000001E-2</v>
      </c>
      <c r="D98">
        <v>94.836534999999998</v>
      </c>
      <c r="E98">
        <v>94.949860999999999</v>
      </c>
      <c r="F98">
        <v>2748176.266667</v>
      </c>
      <c r="G98">
        <v>2297835.3333330001</v>
      </c>
      <c r="H98">
        <v>1305000</v>
      </c>
      <c r="I98">
        <v>730600</v>
      </c>
      <c r="J98">
        <v>262235.33333300002</v>
      </c>
      <c r="K98" t="s">
        <v>96</v>
      </c>
      <c r="L98" t="s">
        <v>46</v>
      </c>
      <c r="M98" t="s">
        <v>17</v>
      </c>
      <c r="N98">
        <v>18</v>
      </c>
    </row>
    <row r="99" spans="1:14" x14ac:dyDescent="0.25">
      <c r="A99" t="s">
        <v>121</v>
      </c>
      <c r="B99">
        <v>11166117.6</v>
      </c>
      <c r="C99">
        <v>8.1000000000000003E-2</v>
      </c>
      <c r="D99">
        <v>94.592153999999994</v>
      </c>
      <c r="E99">
        <v>94.642605000000003</v>
      </c>
      <c r="F99">
        <v>3062876.4</v>
      </c>
      <c r="G99">
        <v>2076763</v>
      </c>
      <c r="H99">
        <v>1162500</v>
      </c>
      <c r="I99">
        <v>654250</v>
      </c>
      <c r="J99">
        <v>260013</v>
      </c>
      <c r="K99" t="s">
        <v>96</v>
      </c>
      <c r="L99" t="s">
        <v>46</v>
      </c>
      <c r="M99" t="s">
        <v>17</v>
      </c>
      <c r="N99">
        <v>24</v>
      </c>
    </row>
    <row r="100" spans="1:14" x14ac:dyDescent="0.25">
      <c r="A100" t="s">
        <v>122</v>
      </c>
      <c r="B100">
        <v>24476352.600000001</v>
      </c>
      <c r="C100">
        <v>0.13900000000000001</v>
      </c>
      <c r="D100">
        <v>91.020599000000004</v>
      </c>
      <c r="E100">
        <v>91.064570000000003</v>
      </c>
      <c r="F100">
        <v>5082739.4666670002</v>
      </c>
      <c r="G100">
        <v>2397813.6666669999</v>
      </c>
      <c r="H100">
        <v>1382500</v>
      </c>
      <c r="I100">
        <v>741966.66666700004</v>
      </c>
      <c r="J100">
        <v>273347</v>
      </c>
      <c r="K100" t="s">
        <v>96</v>
      </c>
      <c r="L100" t="s">
        <v>46</v>
      </c>
      <c r="M100" t="s">
        <v>17</v>
      </c>
      <c r="N100">
        <v>36</v>
      </c>
    </row>
    <row r="101" spans="1:14" x14ac:dyDescent="0.25">
      <c r="A101" t="s">
        <v>123</v>
      </c>
      <c r="B101">
        <v>7850577.4000000004</v>
      </c>
      <c r="C101">
        <v>4.8000000000000001E-2</v>
      </c>
      <c r="D101">
        <v>95.310068000000001</v>
      </c>
      <c r="E101">
        <v>95.286883000000003</v>
      </c>
      <c r="F101">
        <v>2647478.4</v>
      </c>
      <c r="G101">
        <v>2039390</v>
      </c>
      <c r="H101">
        <v>1270000</v>
      </c>
      <c r="I101">
        <v>524933.33333299996</v>
      </c>
      <c r="J101">
        <v>244456.66666700001</v>
      </c>
      <c r="K101" t="s">
        <v>96</v>
      </c>
      <c r="L101" t="s">
        <v>46</v>
      </c>
      <c r="M101" t="s">
        <v>21</v>
      </c>
      <c r="N101">
        <v>18</v>
      </c>
    </row>
    <row r="102" spans="1:14" x14ac:dyDescent="0.25">
      <c r="A102" t="s">
        <v>124</v>
      </c>
      <c r="B102">
        <v>10980491.800000001</v>
      </c>
      <c r="C102">
        <v>6.8000000000000005E-2</v>
      </c>
      <c r="D102">
        <v>93.824915000000004</v>
      </c>
      <c r="E102">
        <v>93.874133999999998</v>
      </c>
      <c r="F102">
        <v>3208541.8</v>
      </c>
      <c r="G102">
        <v>1808528.5</v>
      </c>
      <c r="H102">
        <v>941250</v>
      </c>
      <c r="I102">
        <v>630600</v>
      </c>
      <c r="J102">
        <v>236678.5</v>
      </c>
      <c r="K102" t="s">
        <v>96</v>
      </c>
      <c r="L102" t="s">
        <v>46</v>
      </c>
      <c r="M102" t="s">
        <v>21</v>
      </c>
      <c r="N102">
        <v>24</v>
      </c>
    </row>
    <row r="103" spans="1:14" x14ac:dyDescent="0.25">
      <c r="A103" t="s">
        <v>125</v>
      </c>
      <c r="B103">
        <v>21760216.600000001</v>
      </c>
      <c r="C103">
        <v>0.122</v>
      </c>
      <c r="D103">
        <v>92.450344999999999</v>
      </c>
      <c r="E103">
        <v>92.449871999999999</v>
      </c>
      <c r="F103">
        <v>4391311.5999999996</v>
      </c>
      <c r="G103">
        <v>2334013</v>
      </c>
      <c r="H103">
        <v>1340000</v>
      </c>
      <c r="I103">
        <v>734000</v>
      </c>
      <c r="J103">
        <v>260013</v>
      </c>
      <c r="K103" t="s">
        <v>96</v>
      </c>
      <c r="L103" t="s">
        <v>46</v>
      </c>
      <c r="M103" t="s">
        <v>21</v>
      </c>
      <c r="N103">
        <v>36</v>
      </c>
    </row>
    <row r="104" spans="1:14" x14ac:dyDescent="0.25">
      <c r="A104" t="s">
        <v>126</v>
      </c>
      <c r="B104">
        <v>10760023.4</v>
      </c>
      <c r="C104">
        <v>5.0999999999999997E-2</v>
      </c>
      <c r="D104">
        <v>93.289043000000007</v>
      </c>
      <c r="E104">
        <v>93.275509999999997</v>
      </c>
      <c r="F104">
        <v>3501391.733333</v>
      </c>
      <c r="G104">
        <v>3086592.6666669999</v>
      </c>
      <c r="H104">
        <v>1755000</v>
      </c>
      <c r="I104">
        <v>1033800</v>
      </c>
      <c r="J104">
        <v>297792.66666699998</v>
      </c>
      <c r="K104" t="s">
        <v>96</v>
      </c>
      <c r="L104" t="s">
        <v>46</v>
      </c>
      <c r="M104" t="s">
        <v>25</v>
      </c>
      <c r="N104">
        <v>18</v>
      </c>
    </row>
    <row r="105" spans="1:14" x14ac:dyDescent="0.25">
      <c r="A105" t="s">
        <v>127</v>
      </c>
      <c r="B105">
        <v>14584944.800000001</v>
      </c>
      <c r="C105">
        <v>5.8999999999999997E-2</v>
      </c>
      <c r="D105">
        <v>92.062977000000004</v>
      </c>
      <c r="E105">
        <v>92.179895999999999</v>
      </c>
      <c r="F105">
        <v>4094963.4</v>
      </c>
      <c r="G105">
        <v>2586199</v>
      </c>
      <c r="H105">
        <v>1500000</v>
      </c>
      <c r="I105">
        <v>772850</v>
      </c>
      <c r="J105">
        <v>313349</v>
      </c>
      <c r="K105" t="s">
        <v>96</v>
      </c>
      <c r="L105" t="s">
        <v>46</v>
      </c>
      <c r="M105" t="s">
        <v>25</v>
      </c>
      <c r="N105">
        <v>24</v>
      </c>
    </row>
    <row r="106" spans="1:14" x14ac:dyDescent="0.25">
      <c r="A106" t="s">
        <v>128</v>
      </c>
      <c r="B106">
        <v>26592524.800000001</v>
      </c>
      <c r="C106">
        <v>0.111</v>
      </c>
      <c r="D106">
        <v>92.642466999999996</v>
      </c>
      <c r="E106">
        <v>92.761009000000001</v>
      </c>
      <c r="F106">
        <v>3664410.266667</v>
      </c>
      <c r="G106">
        <v>4686961.3333329996</v>
      </c>
      <c r="H106">
        <v>3005000</v>
      </c>
      <c r="I106">
        <v>1344166.6666669999</v>
      </c>
      <c r="J106">
        <v>337794.66666699998</v>
      </c>
      <c r="K106" t="s">
        <v>96</v>
      </c>
      <c r="L106" t="s">
        <v>46</v>
      </c>
      <c r="M106" t="s">
        <v>25</v>
      </c>
      <c r="N106">
        <v>36</v>
      </c>
    </row>
    <row r="107" spans="1:14" x14ac:dyDescent="0.25">
      <c r="A107" t="s">
        <v>129</v>
      </c>
      <c r="B107">
        <v>5675266.7999999998</v>
      </c>
      <c r="C107">
        <v>3.6999999999999998E-2</v>
      </c>
      <c r="D107">
        <v>96.250041999999993</v>
      </c>
      <c r="E107">
        <v>96.246155999999999</v>
      </c>
      <c r="F107">
        <v>1908153.0666670001</v>
      </c>
      <c r="G107">
        <v>1500856</v>
      </c>
      <c r="H107">
        <v>940000</v>
      </c>
      <c r="I107">
        <v>329733.33333300002</v>
      </c>
      <c r="J107">
        <v>231122.66666700001</v>
      </c>
      <c r="K107" t="s">
        <v>96</v>
      </c>
      <c r="L107" t="s">
        <v>46</v>
      </c>
      <c r="M107" t="s">
        <v>29</v>
      </c>
      <c r="N107">
        <v>18</v>
      </c>
    </row>
    <row r="108" spans="1:14" x14ac:dyDescent="0.25">
      <c r="A108" t="s">
        <v>130</v>
      </c>
      <c r="B108">
        <v>7962146.5999999996</v>
      </c>
      <c r="C108">
        <v>5.8000000000000003E-2</v>
      </c>
      <c r="D108">
        <v>94.904330000000002</v>
      </c>
      <c r="E108">
        <v>94.925192999999993</v>
      </c>
      <c r="F108">
        <v>2188537.6</v>
      </c>
      <c r="G108">
        <v>1360045.5</v>
      </c>
      <c r="H108">
        <v>693750</v>
      </c>
      <c r="I108">
        <v>422950</v>
      </c>
      <c r="J108">
        <v>243345.5</v>
      </c>
      <c r="K108" t="s">
        <v>96</v>
      </c>
      <c r="L108" t="s">
        <v>46</v>
      </c>
      <c r="M108" t="s">
        <v>29</v>
      </c>
      <c r="N108">
        <v>24</v>
      </c>
    </row>
    <row r="109" spans="1:14" x14ac:dyDescent="0.25">
      <c r="A109" t="s">
        <v>131</v>
      </c>
      <c r="B109">
        <v>20195310.399999999</v>
      </c>
      <c r="C109">
        <v>0.13300000000000001</v>
      </c>
      <c r="D109">
        <v>92.129930000000002</v>
      </c>
      <c r="E109">
        <v>92.186761000000004</v>
      </c>
      <c r="F109">
        <v>4297308.5333329998</v>
      </c>
      <c r="G109">
        <v>1877946.6666669999</v>
      </c>
      <c r="H109">
        <v>1027500</v>
      </c>
      <c r="I109">
        <v>583766.66666700004</v>
      </c>
      <c r="J109">
        <v>266680</v>
      </c>
      <c r="K109" t="s">
        <v>96</v>
      </c>
      <c r="L109" t="s">
        <v>46</v>
      </c>
      <c r="M109" t="s">
        <v>29</v>
      </c>
      <c r="N109">
        <v>36</v>
      </c>
    </row>
    <row r="110" spans="1:14" x14ac:dyDescent="0.25">
      <c r="A110" t="s">
        <v>132</v>
      </c>
      <c r="B110">
        <v>8299823.4000000004</v>
      </c>
      <c r="C110">
        <v>4.2000000000000003E-2</v>
      </c>
      <c r="D110">
        <v>95.873997000000003</v>
      </c>
      <c r="E110">
        <v>95.866249999999994</v>
      </c>
      <c r="F110">
        <v>2327954.4</v>
      </c>
      <c r="G110">
        <v>2577370</v>
      </c>
      <c r="H110">
        <v>1340000</v>
      </c>
      <c r="I110">
        <v>948466.66666700004</v>
      </c>
      <c r="J110">
        <v>288903.33333300002</v>
      </c>
      <c r="K110" t="s">
        <v>133</v>
      </c>
      <c r="L110" t="s">
        <v>16</v>
      </c>
      <c r="M110" t="s">
        <v>17</v>
      </c>
      <c r="N110">
        <v>18</v>
      </c>
    </row>
    <row r="111" spans="1:14" x14ac:dyDescent="0.25">
      <c r="A111" t="s">
        <v>134</v>
      </c>
      <c r="B111">
        <v>10433137.6</v>
      </c>
      <c r="C111">
        <v>6.3E-2</v>
      </c>
      <c r="D111">
        <v>95.427977999999996</v>
      </c>
      <c r="E111">
        <v>95.420401999999996</v>
      </c>
      <c r="F111">
        <v>2508336.4</v>
      </c>
      <c r="G111">
        <v>2284214</v>
      </c>
      <c r="H111">
        <v>1125000</v>
      </c>
      <c r="I111">
        <v>879200</v>
      </c>
      <c r="J111">
        <v>280014</v>
      </c>
      <c r="K111" t="s">
        <v>133</v>
      </c>
      <c r="L111" t="s">
        <v>16</v>
      </c>
      <c r="M111" t="s">
        <v>17</v>
      </c>
      <c r="N111">
        <v>24</v>
      </c>
    </row>
    <row r="112" spans="1:14" x14ac:dyDescent="0.25">
      <c r="A112" t="s">
        <v>135</v>
      </c>
      <c r="B112">
        <v>18548179.600000001</v>
      </c>
      <c r="C112">
        <v>0.17699999999999999</v>
      </c>
      <c r="D112">
        <v>94.802525000000003</v>
      </c>
      <c r="E112">
        <v>94.848236999999997</v>
      </c>
      <c r="F112">
        <v>2737928</v>
      </c>
      <c r="G112">
        <v>2889636.6666669999</v>
      </c>
      <c r="H112">
        <v>1400000</v>
      </c>
      <c r="I112">
        <v>1200733.3333330001</v>
      </c>
      <c r="J112">
        <v>288903.33333300002</v>
      </c>
      <c r="K112" t="s">
        <v>133</v>
      </c>
      <c r="L112" t="s">
        <v>16</v>
      </c>
      <c r="M112" t="s">
        <v>17</v>
      </c>
      <c r="N112">
        <v>36</v>
      </c>
    </row>
    <row r="113" spans="1:14" x14ac:dyDescent="0.25">
      <c r="A113" t="s">
        <v>136</v>
      </c>
      <c r="B113">
        <v>7608049.2000000002</v>
      </c>
      <c r="C113">
        <v>4.7E-2</v>
      </c>
      <c r="D113">
        <v>95.587114999999997</v>
      </c>
      <c r="E113">
        <v>95.621357000000003</v>
      </c>
      <c r="F113">
        <v>2495710.4</v>
      </c>
      <c r="G113">
        <v>2091590.6666669999</v>
      </c>
      <c r="H113">
        <v>1080000</v>
      </c>
      <c r="I113">
        <v>753800</v>
      </c>
      <c r="J113">
        <v>257790.66666700001</v>
      </c>
      <c r="K113" t="s">
        <v>133</v>
      </c>
      <c r="L113" t="s">
        <v>16</v>
      </c>
      <c r="M113" t="s">
        <v>21</v>
      </c>
      <c r="N113">
        <v>18</v>
      </c>
    </row>
    <row r="114" spans="1:14" x14ac:dyDescent="0.25">
      <c r="A114" t="s">
        <v>137</v>
      </c>
      <c r="B114">
        <v>11532184.199999999</v>
      </c>
      <c r="C114">
        <v>7.4999999999999997E-2</v>
      </c>
      <c r="D114">
        <v>95.164433000000002</v>
      </c>
      <c r="E114">
        <v>95.163663</v>
      </c>
      <c r="F114">
        <v>2601510.7999999998</v>
      </c>
      <c r="G114">
        <v>2534229.5</v>
      </c>
      <c r="H114">
        <v>1305000</v>
      </c>
      <c r="I114">
        <v>972550</v>
      </c>
      <c r="J114">
        <v>256679.5</v>
      </c>
      <c r="K114" t="s">
        <v>133</v>
      </c>
      <c r="L114" t="s">
        <v>16</v>
      </c>
      <c r="M114" t="s">
        <v>21</v>
      </c>
      <c r="N114">
        <v>24</v>
      </c>
    </row>
    <row r="115" spans="1:14" x14ac:dyDescent="0.25">
      <c r="A115" t="s">
        <v>138</v>
      </c>
      <c r="B115">
        <v>18272895.399999999</v>
      </c>
      <c r="C115">
        <v>0.127</v>
      </c>
      <c r="D115">
        <v>94.770128999999997</v>
      </c>
      <c r="E115">
        <v>94.800927000000001</v>
      </c>
      <c r="F115">
        <v>2986300.5333329998</v>
      </c>
      <c r="G115">
        <v>2573046.3333330001</v>
      </c>
      <c r="H115">
        <v>1280000</v>
      </c>
      <c r="I115">
        <v>1033033.333333</v>
      </c>
      <c r="J115">
        <v>260013</v>
      </c>
      <c r="K115" t="s">
        <v>133</v>
      </c>
      <c r="L115" t="s">
        <v>16</v>
      </c>
      <c r="M115" t="s">
        <v>21</v>
      </c>
      <c r="N115">
        <v>36</v>
      </c>
    </row>
    <row r="116" spans="1:14" x14ac:dyDescent="0.25">
      <c r="A116" t="s">
        <v>139</v>
      </c>
      <c r="B116">
        <v>9957800.5999999996</v>
      </c>
      <c r="C116">
        <v>3.5999999999999997E-2</v>
      </c>
      <c r="D116">
        <v>93.521913999999995</v>
      </c>
      <c r="E116">
        <v>93.549533999999994</v>
      </c>
      <c r="F116">
        <v>3366571.733333</v>
      </c>
      <c r="G116">
        <v>2608282</v>
      </c>
      <c r="H116">
        <v>1100000</v>
      </c>
      <c r="I116">
        <v>1201600</v>
      </c>
      <c r="J116">
        <v>306682</v>
      </c>
      <c r="K116" t="s">
        <v>133</v>
      </c>
      <c r="L116" t="s">
        <v>16</v>
      </c>
      <c r="M116" t="s">
        <v>25</v>
      </c>
      <c r="N116">
        <v>18</v>
      </c>
    </row>
    <row r="117" spans="1:14" x14ac:dyDescent="0.25">
      <c r="A117" t="s">
        <v>140</v>
      </c>
      <c r="B117">
        <v>12634401.4</v>
      </c>
      <c r="C117">
        <v>6.6000000000000003E-2</v>
      </c>
      <c r="D117">
        <v>94.420906000000002</v>
      </c>
      <c r="E117">
        <v>94.380549000000002</v>
      </c>
      <c r="F117">
        <v>2886538.6</v>
      </c>
      <c r="G117">
        <v>2877198.5</v>
      </c>
      <c r="H117">
        <v>1410000</v>
      </c>
      <c r="I117">
        <v>1163850</v>
      </c>
      <c r="J117">
        <v>303348.5</v>
      </c>
      <c r="K117" t="s">
        <v>133</v>
      </c>
      <c r="L117" t="s">
        <v>16</v>
      </c>
      <c r="M117" t="s">
        <v>25</v>
      </c>
      <c r="N117">
        <v>24</v>
      </c>
    </row>
    <row r="118" spans="1:14" x14ac:dyDescent="0.25">
      <c r="A118" t="s">
        <v>141</v>
      </c>
      <c r="B118">
        <v>25507032.800000001</v>
      </c>
      <c r="C118">
        <v>0.875</v>
      </c>
      <c r="D118">
        <v>93.746171000000004</v>
      </c>
      <c r="E118">
        <v>93.742005000000006</v>
      </c>
      <c r="F118">
        <v>3204746.8</v>
      </c>
      <c r="G118">
        <v>4560693.3333329996</v>
      </c>
      <c r="H118">
        <v>2650000</v>
      </c>
      <c r="I118">
        <v>1599566.6666669999</v>
      </c>
      <c r="J118">
        <v>311126.66666699998</v>
      </c>
      <c r="K118" t="s">
        <v>133</v>
      </c>
      <c r="L118" t="s">
        <v>16</v>
      </c>
      <c r="M118" t="s">
        <v>25</v>
      </c>
      <c r="N118">
        <v>36</v>
      </c>
    </row>
    <row r="119" spans="1:14" x14ac:dyDescent="0.25">
      <c r="A119" t="s">
        <v>142</v>
      </c>
      <c r="B119">
        <v>5945458.5999999996</v>
      </c>
      <c r="C119">
        <v>4.3999999999999997E-2</v>
      </c>
      <c r="D119">
        <v>96.131685000000004</v>
      </c>
      <c r="E119">
        <v>96.212262999999993</v>
      </c>
      <c r="F119">
        <v>1749396.8</v>
      </c>
      <c r="G119">
        <v>1720634</v>
      </c>
      <c r="H119">
        <v>855000</v>
      </c>
      <c r="I119">
        <v>630066.66666700004</v>
      </c>
      <c r="J119">
        <v>235567.33333299999</v>
      </c>
      <c r="K119" t="s">
        <v>133</v>
      </c>
      <c r="L119" t="s">
        <v>16</v>
      </c>
      <c r="M119" t="s">
        <v>29</v>
      </c>
      <c r="N119">
        <v>18</v>
      </c>
    </row>
    <row r="120" spans="1:14" x14ac:dyDescent="0.25">
      <c r="A120" t="s">
        <v>143</v>
      </c>
      <c r="B120">
        <v>8868635.4000000004</v>
      </c>
      <c r="C120">
        <v>8.7999999999999995E-2</v>
      </c>
      <c r="D120">
        <v>96.017471</v>
      </c>
      <c r="E120">
        <v>96.019129000000007</v>
      </c>
      <c r="F120">
        <v>1892187.2</v>
      </c>
      <c r="G120">
        <v>2080111.5</v>
      </c>
      <c r="H120">
        <v>1110000</v>
      </c>
      <c r="I120">
        <v>740100</v>
      </c>
      <c r="J120">
        <v>230011.5</v>
      </c>
      <c r="K120" t="s">
        <v>133</v>
      </c>
      <c r="L120" t="s">
        <v>16</v>
      </c>
      <c r="M120" t="s">
        <v>29</v>
      </c>
      <c r="N120">
        <v>24</v>
      </c>
    </row>
    <row r="121" spans="1:14" x14ac:dyDescent="0.25">
      <c r="A121" t="s">
        <v>144</v>
      </c>
      <c r="B121">
        <v>16506597.199999999</v>
      </c>
      <c r="C121">
        <v>0.13800000000000001</v>
      </c>
      <c r="D121">
        <v>94.863973999999999</v>
      </c>
      <c r="E121">
        <v>94.907552999999993</v>
      </c>
      <c r="F121">
        <v>2525849.4666670002</v>
      </c>
      <c r="G121">
        <v>2499269.3333330001</v>
      </c>
      <c r="H121">
        <v>1210000</v>
      </c>
      <c r="I121">
        <v>1013700</v>
      </c>
      <c r="J121">
        <v>275569.33333300002</v>
      </c>
      <c r="K121" t="s">
        <v>133</v>
      </c>
      <c r="L121" t="s">
        <v>16</v>
      </c>
      <c r="M121" t="s">
        <v>29</v>
      </c>
      <c r="N121">
        <v>36</v>
      </c>
    </row>
    <row r="122" spans="1:14" x14ac:dyDescent="0.25">
      <c r="A122" t="s">
        <v>145</v>
      </c>
      <c r="B122">
        <v>6615031</v>
      </c>
      <c r="C122">
        <v>4.5999999999999999E-2</v>
      </c>
      <c r="D122">
        <v>96.158030999999994</v>
      </c>
      <c r="E122">
        <v>96.261883999999995</v>
      </c>
      <c r="F122">
        <v>1918791.2</v>
      </c>
      <c r="G122">
        <v>2179146</v>
      </c>
      <c r="H122">
        <v>960000</v>
      </c>
      <c r="I122">
        <v>965800</v>
      </c>
      <c r="J122">
        <v>253346</v>
      </c>
      <c r="K122" t="s">
        <v>133</v>
      </c>
      <c r="L122" t="s">
        <v>33</v>
      </c>
      <c r="M122" t="s">
        <v>17</v>
      </c>
      <c r="N122">
        <v>18</v>
      </c>
    </row>
    <row r="123" spans="1:14" x14ac:dyDescent="0.25">
      <c r="A123" t="s">
        <v>146</v>
      </c>
      <c r="B123">
        <v>9764156.4000000004</v>
      </c>
      <c r="C123">
        <v>6.0999999999999999E-2</v>
      </c>
      <c r="D123">
        <v>96.213245999999998</v>
      </c>
      <c r="E123">
        <v>96.190489999999997</v>
      </c>
      <c r="F123">
        <v>2110974.6</v>
      </c>
      <c r="G123">
        <v>2363596</v>
      </c>
      <c r="H123">
        <v>877500</v>
      </c>
      <c r="I123">
        <v>1232750</v>
      </c>
      <c r="J123">
        <v>253346</v>
      </c>
      <c r="K123" t="s">
        <v>133</v>
      </c>
      <c r="L123" t="s">
        <v>33</v>
      </c>
      <c r="M123" t="s">
        <v>17</v>
      </c>
      <c r="N123">
        <v>24</v>
      </c>
    </row>
    <row r="124" spans="1:14" x14ac:dyDescent="0.25">
      <c r="A124" t="s">
        <v>147</v>
      </c>
      <c r="B124">
        <v>15864384</v>
      </c>
      <c r="C124">
        <v>0.16700000000000001</v>
      </c>
      <c r="D124">
        <v>95.876919000000001</v>
      </c>
      <c r="E124">
        <v>95.904674999999997</v>
      </c>
      <c r="F124">
        <v>1925039.8666670001</v>
      </c>
      <c r="G124">
        <v>3123348</v>
      </c>
      <c r="H124">
        <v>1262500</v>
      </c>
      <c r="I124">
        <v>1567500</v>
      </c>
      <c r="J124">
        <v>293348</v>
      </c>
      <c r="K124" t="s">
        <v>133</v>
      </c>
      <c r="L124" t="s">
        <v>33</v>
      </c>
      <c r="M124" t="s">
        <v>17</v>
      </c>
      <c r="N124">
        <v>36</v>
      </c>
    </row>
    <row r="125" spans="1:14" x14ac:dyDescent="0.25">
      <c r="A125" t="s">
        <v>148</v>
      </c>
      <c r="B125">
        <v>7127992.4000000004</v>
      </c>
      <c r="C125">
        <v>4.2000000000000003E-2</v>
      </c>
      <c r="D125">
        <v>95.476545999999999</v>
      </c>
      <c r="E125">
        <v>95.588977999999997</v>
      </c>
      <c r="F125">
        <v>2079103.733333</v>
      </c>
      <c r="G125">
        <v>2297345.3333330001</v>
      </c>
      <c r="H125">
        <v>855000</v>
      </c>
      <c r="I125">
        <v>1202333.3333330001</v>
      </c>
      <c r="J125">
        <v>240012</v>
      </c>
      <c r="K125" t="s">
        <v>133</v>
      </c>
      <c r="L125" t="s">
        <v>33</v>
      </c>
      <c r="M125" t="s">
        <v>21</v>
      </c>
      <c r="N125">
        <v>18</v>
      </c>
    </row>
    <row r="126" spans="1:14" x14ac:dyDescent="0.25">
      <c r="A126" t="s">
        <v>149</v>
      </c>
      <c r="B126">
        <v>9106872.4000000004</v>
      </c>
      <c r="C126">
        <v>8.4000000000000005E-2</v>
      </c>
      <c r="D126">
        <v>96.106425000000002</v>
      </c>
      <c r="E126">
        <v>96.130089999999996</v>
      </c>
      <c r="F126">
        <v>1708459</v>
      </c>
      <c r="G126">
        <v>2537079</v>
      </c>
      <c r="H126">
        <v>1226250</v>
      </c>
      <c r="I126">
        <v>1064150</v>
      </c>
      <c r="J126">
        <v>246679</v>
      </c>
      <c r="K126" t="s">
        <v>133</v>
      </c>
      <c r="L126" t="s">
        <v>33</v>
      </c>
      <c r="M126" t="s">
        <v>21</v>
      </c>
      <c r="N126">
        <v>24</v>
      </c>
    </row>
    <row r="127" spans="1:14" x14ac:dyDescent="0.25">
      <c r="A127" t="s">
        <v>150</v>
      </c>
      <c r="B127">
        <v>12995886.4</v>
      </c>
      <c r="C127">
        <v>0.189</v>
      </c>
      <c r="D127">
        <v>96.688715000000002</v>
      </c>
      <c r="E127">
        <v>96.686616000000001</v>
      </c>
      <c r="F127">
        <v>1654909.8666670001</v>
      </c>
      <c r="G127">
        <v>2463234.6666669999</v>
      </c>
      <c r="H127">
        <v>1122500</v>
      </c>
      <c r="I127">
        <v>1091833.3333330001</v>
      </c>
      <c r="J127">
        <v>248901.33333299999</v>
      </c>
      <c r="K127" t="s">
        <v>133</v>
      </c>
      <c r="L127" t="s">
        <v>33</v>
      </c>
      <c r="M127" t="s">
        <v>21</v>
      </c>
      <c r="N127">
        <v>36</v>
      </c>
    </row>
    <row r="128" spans="1:14" x14ac:dyDescent="0.25">
      <c r="A128" t="s">
        <v>151</v>
      </c>
      <c r="B128">
        <v>8466581.4000000004</v>
      </c>
      <c r="C128">
        <v>4.8000000000000001E-2</v>
      </c>
      <c r="D128">
        <v>95.769985000000005</v>
      </c>
      <c r="E128">
        <v>95.790803999999994</v>
      </c>
      <c r="F128">
        <v>2190753.6</v>
      </c>
      <c r="G128">
        <v>3081615.3333330001</v>
      </c>
      <c r="H128">
        <v>1185000</v>
      </c>
      <c r="I128">
        <v>1589933.3333330001</v>
      </c>
      <c r="J128">
        <v>306682</v>
      </c>
      <c r="K128" t="s">
        <v>133</v>
      </c>
      <c r="L128" t="s">
        <v>33</v>
      </c>
      <c r="M128" t="s">
        <v>25</v>
      </c>
      <c r="N128">
        <v>18</v>
      </c>
    </row>
    <row r="129" spans="1:14" x14ac:dyDescent="0.25">
      <c r="A129" t="s">
        <v>152</v>
      </c>
      <c r="B129">
        <v>11040405.6</v>
      </c>
      <c r="C129">
        <v>6.5000000000000002E-2</v>
      </c>
      <c r="D129">
        <v>95.961978999999999</v>
      </c>
      <c r="E129">
        <v>95.960013000000004</v>
      </c>
      <c r="F129">
        <v>2070970.4</v>
      </c>
      <c r="G129">
        <v>3111064</v>
      </c>
      <c r="H129">
        <v>1241250</v>
      </c>
      <c r="I129">
        <v>1589800</v>
      </c>
      <c r="J129">
        <v>280014</v>
      </c>
      <c r="K129" t="s">
        <v>133</v>
      </c>
      <c r="L129" t="s">
        <v>33</v>
      </c>
      <c r="M129" t="s">
        <v>25</v>
      </c>
      <c r="N129">
        <v>24</v>
      </c>
    </row>
    <row r="130" spans="1:14" x14ac:dyDescent="0.25">
      <c r="A130" t="s">
        <v>153</v>
      </c>
      <c r="B130">
        <v>17131951.600000001</v>
      </c>
      <c r="C130">
        <v>0.12</v>
      </c>
      <c r="D130">
        <v>95.874537000000004</v>
      </c>
      <c r="E130">
        <v>95.890165999999994</v>
      </c>
      <c r="F130">
        <v>2075142.8</v>
      </c>
      <c r="G130">
        <v>3363382</v>
      </c>
      <c r="H130">
        <v>1322500</v>
      </c>
      <c r="I130">
        <v>1734200</v>
      </c>
      <c r="J130">
        <v>306682</v>
      </c>
      <c r="K130" t="s">
        <v>133</v>
      </c>
      <c r="L130" t="s">
        <v>33</v>
      </c>
      <c r="M130" t="s">
        <v>25</v>
      </c>
      <c r="N130">
        <v>36</v>
      </c>
    </row>
    <row r="131" spans="1:14" x14ac:dyDescent="0.25">
      <c r="A131" t="s">
        <v>154</v>
      </c>
      <c r="B131">
        <v>5315312.8</v>
      </c>
      <c r="C131">
        <v>4.7E-2</v>
      </c>
      <c r="D131">
        <v>96.143513999999996</v>
      </c>
      <c r="E131">
        <v>96.237882999999997</v>
      </c>
      <c r="F131">
        <v>1491504.533333</v>
      </c>
      <c r="G131">
        <v>1828698.6666669999</v>
      </c>
      <c r="H131">
        <v>905000</v>
      </c>
      <c r="I131">
        <v>728133.33333299996</v>
      </c>
      <c r="J131">
        <v>195565.33333299999</v>
      </c>
      <c r="K131" t="s">
        <v>133</v>
      </c>
      <c r="L131" t="s">
        <v>33</v>
      </c>
      <c r="M131" t="s">
        <v>29</v>
      </c>
      <c r="N131">
        <v>18</v>
      </c>
    </row>
    <row r="132" spans="1:14" x14ac:dyDescent="0.25">
      <c r="A132" t="s">
        <v>155</v>
      </c>
      <c r="B132">
        <v>6680251.7999999998</v>
      </c>
      <c r="C132">
        <v>7.1999999999999995E-2</v>
      </c>
      <c r="D132">
        <v>96.616732999999996</v>
      </c>
      <c r="E132">
        <v>96.629919000000001</v>
      </c>
      <c r="F132">
        <v>1340948.8</v>
      </c>
      <c r="G132">
        <v>1768493.5</v>
      </c>
      <c r="H132">
        <v>810000</v>
      </c>
      <c r="I132">
        <v>755150</v>
      </c>
      <c r="J132">
        <v>203343.5</v>
      </c>
      <c r="K132" t="s">
        <v>133</v>
      </c>
      <c r="L132" t="s">
        <v>33</v>
      </c>
      <c r="M132" t="s">
        <v>29</v>
      </c>
      <c r="N132">
        <v>24</v>
      </c>
    </row>
    <row r="133" spans="1:14" x14ac:dyDescent="0.25">
      <c r="A133" t="s">
        <v>156</v>
      </c>
      <c r="B133">
        <v>12739836.4</v>
      </c>
      <c r="C133">
        <v>0.158</v>
      </c>
      <c r="D133">
        <v>96.103903000000003</v>
      </c>
      <c r="E133">
        <v>96.090267999999995</v>
      </c>
      <c r="F133">
        <v>1648522</v>
      </c>
      <c r="G133">
        <v>2375568</v>
      </c>
      <c r="H133">
        <v>1070000</v>
      </c>
      <c r="I133">
        <v>1056666.6666669999</v>
      </c>
      <c r="J133">
        <v>248901.33333299999</v>
      </c>
      <c r="K133" t="s">
        <v>133</v>
      </c>
      <c r="L133" t="s">
        <v>33</v>
      </c>
      <c r="M133" t="s">
        <v>29</v>
      </c>
      <c r="N133">
        <v>36</v>
      </c>
    </row>
    <row r="134" spans="1:14" x14ac:dyDescent="0.25">
      <c r="A134" t="s">
        <v>157</v>
      </c>
      <c r="B134">
        <v>6834702.5999999996</v>
      </c>
      <c r="C134">
        <v>4.3999999999999997E-2</v>
      </c>
      <c r="D134">
        <v>96.281757999999996</v>
      </c>
      <c r="E134">
        <v>96.341008000000002</v>
      </c>
      <c r="F134">
        <v>1964456.266667</v>
      </c>
      <c r="G134">
        <v>2063968.6666669999</v>
      </c>
      <c r="H134">
        <v>700000</v>
      </c>
      <c r="I134">
        <v>1101733.3333330001</v>
      </c>
      <c r="J134">
        <v>262235.33333300002</v>
      </c>
      <c r="K134" t="s">
        <v>133</v>
      </c>
      <c r="L134" t="s">
        <v>46</v>
      </c>
      <c r="M134" t="s">
        <v>17</v>
      </c>
      <c r="N134">
        <v>18</v>
      </c>
    </row>
    <row r="135" spans="1:14" x14ac:dyDescent="0.25">
      <c r="A135" t="s">
        <v>158</v>
      </c>
      <c r="B135">
        <v>10261159.4</v>
      </c>
      <c r="C135">
        <v>7.3999999999999996E-2</v>
      </c>
      <c r="D135">
        <v>96.198590999999993</v>
      </c>
      <c r="E135">
        <v>96.196557999999996</v>
      </c>
      <c r="F135">
        <v>1845972.2</v>
      </c>
      <c r="G135">
        <v>2964863.5</v>
      </c>
      <c r="H135">
        <v>1278750</v>
      </c>
      <c r="I135">
        <v>1416100</v>
      </c>
      <c r="J135">
        <v>270013.5</v>
      </c>
      <c r="K135" t="s">
        <v>133</v>
      </c>
      <c r="L135" t="s">
        <v>46</v>
      </c>
      <c r="M135" t="s">
        <v>17</v>
      </c>
      <c r="N135">
        <v>24</v>
      </c>
    </row>
    <row r="136" spans="1:14" x14ac:dyDescent="0.25">
      <c r="A136" t="s">
        <v>159</v>
      </c>
      <c r="B136">
        <v>14090931.199999999</v>
      </c>
      <c r="C136">
        <v>0.218</v>
      </c>
      <c r="D136">
        <v>96.497917999999999</v>
      </c>
      <c r="E136">
        <v>96.557361</v>
      </c>
      <c r="F136">
        <v>1707591.6</v>
      </c>
      <c r="G136">
        <v>2684412.6666669999</v>
      </c>
      <c r="H136">
        <v>1175000</v>
      </c>
      <c r="I136">
        <v>1256066.6666669999</v>
      </c>
      <c r="J136">
        <v>253346</v>
      </c>
      <c r="K136" t="s">
        <v>133</v>
      </c>
      <c r="L136" t="s">
        <v>46</v>
      </c>
      <c r="M136" t="s">
        <v>17</v>
      </c>
      <c r="N136">
        <v>36</v>
      </c>
    </row>
    <row r="137" spans="1:14" x14ac:dyDescent="0.25">
      <c r="A137" t="s">
        <v>160</v>
      </c>
      <c r="B137">
        <v>6459606.7999999998</v>
      </c>
      <c r="C137">
        <v>5.1999999999999998E-2</v>
      </c>
      <c r="D137">
        <v>96.708475000000007</v>
      </c>
      <c r="E137">
        <v>96.771934999999999</v>
      </c>
      <c r="F137">
        <v>1543261.6</v>
      </c>
      <c r="G137">
        <v>2398412</v>
      </c>
      <c r="H137">
        <v>1235000</v>
      </c>
      <c r="I137">
        <v>923400</v>
      </c>
      <c r="J137">
        <v>240012</v>
      </c>
      <c r="K137" t="s">
        <v>133</v>
      </c>
      <c r="L137" t="s">
        <v>46</v>
      </c>
      <c r="M137" t="s">
        <v>21</v>
      </c>
      <c r="N137">
        <v>18</v>
      </c>
    </row>
    <row r="138" spans="1:14" x14ac:dyDescent="0.25">
      <c r="A138" t="s">
        <v>161</v>
      </c>
      <c r="B138">
        <v>9869202.5999999996</v>
      </c>
      <c r="C138">
        <v>7.0000000000000007E-2</v>
      </c>
      <c r="D138">
        <v>96.088115999999999</v>
      </c>
      <c r="E138">
        <v>96.104579000000001</v>
      </c>
      <c r="F138">
        <v>2034421</v>
      </c>
      <c r="G138">
        <v>2478994.5</v>
      </c>
      <c r="H138">
        <v>1057500</v>
      </c>
      <c r="I138">
        <v>1198150</v>
      </c>
      <c r="J138">
        <v>223344.5</v>
      </c>
      <c r="K138" t="s">
        <v>133</v>
      </c>
      <c r="L138" t="s">
        <v>46</v>
      </c>
      <c r="M138" t="s">
        <v>21</v>
      </c>
      <c r="N138">
        <v>24</v>
      </c>
    </row>
    <row r="139" spans="1:14" x14ac:dyDescent="0.25">
      <c r="A139" t="s">
        <v>162</v>
      </c>
      <c r="B139">
        <v>16236153.6</v>
      </c>
      <c r="C139">
        <v>0.20300000000000001</v>
      </c>
      <c r="D139">
        <v>95.750814000000005</v>
      </c>
      <c r="E139">
        <v>95.732521000000006</v>
      </c>
      <c r="F139">
        <v>2034842.1333329999</v>
      </c>
      <c r="G139">
        <v>3006646.6666669999</v>
      </c>
      <c r="H139">
        <v>1200000</v>
      </c>
      <c r="I139">
        <v>1539966.6666669999</v>
      </c>
      <c r="J139">
        <v>266680</v>
      </c>
      <c r="K139" t="s">
        <v>133</v>
      </c>
      <c r="L139" t="s">
        <v>46</v>
      </c>
      <c r="M139" t="s">
        <v>21</v>
      </c>
      <c r="N139">
        <v>36</v>
      </c>
    </row>
    <row r="140" spans="1:14" x14ac:dyDescent="0.25">
      <c r="A140" t="s">
        <v>163</v>
      </c>
      <c r="B140">
        <v>8923201.4000000004</v>
      </c>
      <c r="C140">
        <v>4.1000000000000002E-2</v>
      </c>
      <c r="D140">
        <v>95.543691999999993</v>
      </c>
      <c r="E140">
        <v>95.614216999999996</v>
      </c>
      <c r="F140">
        <v>2276292</v>
      </c>
      <c r="G140">
        <v>3289416.6666669999</v>
      </c>
      <c r="H140">
        <v>1220000</v>
      </c>
      <c r="I140">
        <v>1736066.6666669999</v>
      </c>
      <c r="J140">
        <v>333350</v>
      </c>
      <c r="K140" t="s">
        <v>133</v>
      </c>
      <c r="L140" t="s">
        <v>46</v>
      </c>
      <c r="M140" t="s">
        <v>25</v>
      </c>
      <c r="N140">
        <v>18</v>
      </c>
    </row>
    <row r="141" spans="1:14" x14ac:dyDescent="0.25">
      <c r="A141" t="s">
        <v>164</v>
      </c>
      <c r="B141">
        <v>11097206.199999999</v>
      </c>
      <c r="C141">
        <v>9.1999999999999998E-2</v>
      </c>
      <c r="D141">
        <v>96.133737999999994</v>
      </c>
      <c r="E141">
        <v>96.151925000000006</v>
      </c>
      <c r="F141">
        <v>1972723</v>
      </c>
      <c r="G141">
        <v>3238331.5</v>
      </c>
      <c r="H141">
        <v>1447500</v>
      </c>
      <c r="I141">
        <v>1494150</v>
      </c>
      <c r="J141">
        <v>296681.5</v>
      </c>
      <c r="K141" t="s">
        <v>133</v>
      </c>
      <c r="L141" t="s">
        <v>46</v>
      </c>
      <c r="M141" t="s">
        <v>25</v>
      </c>
      <c r="N141">
        <v>24</v>
      </c>
    </row>
    <row r="142" spans="1:14" x14ac:dyDescent="0.25">
      <c r="A142" t="s">
        <v>165</v>
      </c>
      <c r="B142">
        <v>16689005.800000001</v>
      </c>
      <c r="C142">
        <v>0.158</v>
      </c>
      <c r="D142">
        <v>95.854504000000006</v>
      </c>
      <c r="E142">
        <v>95.877022999999994</v>
      </c>
      <c r="F142">
        <v>2070625.2</v>
      </c>
      <c r="G142">
        <v>3225381</v>
      </c>
      <c r="H142">
        <v>1220000</v>
      </c>
      <c r="I142">
        <v>1718700</v>
      </c>
      <c r="J142">
        <v>286681</v>
      </c>
      <c r="K142" t="s">
        <v>133</v>
      </c>
      <c r="L142" t="s">
        <v>46</v>
      </c>
      <c r="M142" t="s">
        <v>25</v>
      </c>
      <c r="N142">
        <v>36</v>
      </c>
    </row>
    <row r="143" spans="1:14" x14ac:dyDescent="0.25">
      <c r="A143" t="s">
        <v>166</v>
      </c>
      <c r="B143">
        <v>5323065.5999999996</v>
      </c>
      <c r="C143">
        <v>3.6999999999999998E-2</v>
      </c>
      <c r="D143">
        <v>96.905860000000004</v>
      </c>
      <c r="E143">
        <v>96.895343999999994</v>
      </c>
      <c r="F143">
        <v>1499280.8</v>
      </c>
      <c r="G143">
        <v>1661988</v>
      </c>
      <c r="H143">
        <v>750000</v>
      </c>
      <c r="I143">
        <v>707533.33333299996</v>
      </c>
      <c r="J143">
        <v>204454.66666700001</v>
      </c>
      <c r="K143" t="s">
        <v>133</v>
      </c>
      <c r="L143" t="s">
        <v>46</v>
      </c>
      <c r="M143" t="s">
        <v>29</v>
      </c>
      <c r="N143">
        <v>18</v>
      </c>
    </row>
    <row r="144" spans="1:14" x14ac:dyDescent="0.25">
      <c r="A144" t="s">
        <v>167</v>
      </c>
      <c r="B144">
        <v>7420607.4000000004</v>
      </c>
      <c r="C144">
        <v>5.2999999999999999E-2</v>
      </c>
      <c r="D144">
        <v>95.771257000000006</v>
      </c>
      <c r="E144">
        <v>95.793935000000005</v>
      </c>
      <c r="F144">
        <v>1604432.6</v>
      </c>
      <c r="G144">
        <v>1798744.5</v>
      </c>
      <c r="H144">
        <v>693750</v>
      </c>
      <c r="I144">
        <v>881650</v>
      </c>
      <c r="J144">
        <v>223344.5</v>
      </c>
      <c r="K144" t="s">
        <v>133</v>
      </c>
      <c r="L144" t="s">
        <v>46</v>
      </c>
      <c r="M144" t="s">
        <v>29</v>
      </c>
      <c r="N144">
        <v>24</v>
      </c>
    </row>
    <row r="145" spans="1:14" x14ac:dyDescent="0.25">
      <c r="A145" t="s">
        <v>168</v>
      </c>
      <c r="B145">
        <v>13620462.4</v>
      </c>
      <c r="C145">
        <v>0.219</v>
      </c>
      <c r="D145">
        <v>95.914299999999997</v>
      </c>
      <c r="E145">
        <v>95.930059999999997</v>
      </c>
      <c r="F145">
        <v>1772227.6</v>
      </c>
      <c r="G145">
        <v>2382856.6666669999</v>
      </c>
      <c r="H145">
        <v>1010000</v>
      </c>
      <c r="I145">
        <v>1128400</v>
      </c>
      <c r="J145">
        <v>244456.66666700001</v>
      </c>
      <c r="K145" t="s">
        <v>133</v>
      </c>
      <c r="L145" t="s">
        <v>46</v>
      </c>
      <c r="M145" t="s">
        <v>29</v>
      </c>
      <c r="N145">
        <v>36</v>
      </c>
    </row>
    <row r="146" spans="1:14" x14ac:dyDescent="0.25">
      <c r="A146" t="s">
        <v>169</v>
      </c>
      <c r="B146">
        <v>8262775.2000000002</v>
      </c>
      <c r="C146">
        <v>5.1999999999999998E-2</v>
      </c>
      <c r="D146">
        <v>95.070537999999999</v>
      </c>
      <c r="E146">
        <v>95.104647999999997</v>
      </c>
      <c r="F146">
        <v>2811754.4</v>
      </c>
      <c r="G146">
        <v>2109190.6666669999</v>
      </c>
      <c r="H146">
        <v>1150000</v>
      </c>
      <c r="I146">
        <v>701400</v>
      </c>
      <c r="J146">
        <v>257790.66666700001</v>
      </c>
      <c r="K146" t="s">
        <v>170</v>
      </c>
      <c r="L146" t="s">
        <v>171</v>
      </c>
      <c r="M146" t="s">
        <v>17</v>
      </c>
      <c r="N146">
        <v>18</v>
      </c>
    </row>
    <row r="147" spans="1:14" x14ac:dyDescent="0.25">
      <c r="A147" t="s">
        <v>172</v>
      </c>
      <c r="B147">
        <v>13736047</v>
      </c>
      <c r="C147">
        <v>6.0999999999999999E-2</v>
      </c>
      <c r="D147">
        <v>93.002927</v>
      </c>
      <c r="E147">
        <v>93.001992000000001</v>
      </c>
      <c r="F147">
        <v>4063523</v>
      </c>
      <c r="G147">
        <v>2340131.5</v>
      </c>
      <c r="H147">
        <v>1357500</v>
      </c>
      <c r="I147">
        <v>685950</v>
      </c>
      <c r="J147">
        <v>296681.5</v>
      </c>
      <c r="K147" t="s">
        <v>170</v>
      </c>
      <c r="L147" t="s">
        <v>171</v>
      </c>
      <c r="M147" t="s">
        <v>17</v>
      </c>
      <c r="N147">
        <v>24</v>
      </c>
    </row>
    <row r="148" spans="1:14" x14ac:dyDescent="0.25">
      <c r="A148" t="s">
        <v>173</v>
      </c>
      <c r="B148">
        <v>25321910.600000001</v>
      </c>
      <c r="C148">
        <v>0.25700000000000001</v>
      </c>
      <c r="D148">
        <v>91.064502000000005</v>
      </c>
      <c r="E148">
        <v>91.078817000000001</v>
      </c>
      <c r="F148">
        <v>5110131.3333329996</v>
      </c>
      <c r="G148">
        <v>2675936.3333330001</v>
      </c>
      <c r="H148">
        <v>1607500</v>
      </c>
      <c r="I148">
        <v>786200</v>
      </c>
      <c r="J148">
        <v>282236.33333300002</v>
      </c>
      <c r="K148" t="s">
        <v>170</v>
      </c>
      <c r="L148" t="s">
        <v>171</v>
      </c>
      <c r="M148" t="s">
        <v>17</v>
      </c>
      <c r="N148">
        <v>36</v>
      </c>
    </row>
    <row r="149" spans="1:14" x14ac:dyDescent="0.25">
      <c r="A149" t="s">
        <v>174</v>
      </c>
      <c r="B149">
        <v>6581723.2000000002</v>
      </c>
      <c r="C149">
        <v>3.9E-2</v>
      </c>
      <c r="D149">
        <v>95.622620999999995</v>
      </c>
      <c r="E149">
        <v>95.656116999999995</v>
      </c>
      <c r="F149">
        <v>2493600</v>
      </c>
      <c r="G149">
        <v>1443657.3333330001</v>
      </c>
      <c r="H149">
        <v>735000</v>
      </c>
      <c r="I149">
        <v>450866.66666699998</v>
      </c>
      <c r="J149">
        <v>257790.66666700001</v>
      </c>
      <c r="K149" t="s">
        <v>170</v>
      </c>
      <c r="L149" t="s">
        <v>171</v>
      </c>
      <c r="M149" t="s">
        <v>21</v>
      </c>
      <c r="N149">
        <v>18</v>
      </c>
    </row>
    <row r="150" spans="1:14" x14ac:dyDescent="0.25">
      <c r="A150" t="s">
        <v>175</v>
      </c>
      <c r="B150">
        <v>12293765</v>
      </c>
      <c r="C150">
        <v>5.2999999999999999E-2</v>
      </c>
      <c r="D150">
        <v>94.221977999999993</v>
      </c>
      <c r="E150">
        <v>94.207348999999994</v>
      </c>
      <c r="F150">
        <v>3468969</v>
      </c>
      <c r="G150">
        <v>2021513.5</v>
      </c>
      <c r="H150">
        <v>1098750</v>
      </c>
      <c r="I150">
        <v>652750</v>
      </c>
      <c r="J150">
        <v>270013.5</v>
      </c>
      <c r="K150" t="s">
        <v>170</v>
      </c>
      <c r="L150" t="s">
        <v>171</v>
      </c>
      <c r="M150" t="s">
        <v>21</v>
      </c>
      <c r="N150">
        <v>24</v>
      </c>
    </row>
    <row r="151" spans="1:14" x14ac:dyDescent="0.25">
      <c r="A151" t="s">
        <v>176</v>
      </c>
      <c r="B151">
        <v>23646624.199999999</v>
      </c>
      <c r="C151">
        <v>0.123</v>
      </c>
      <c r="D151">
        <v>91.428250000000006</v>
      </c>
      <c r="E151">
        <v>91.443068999999994</v>
      </c>
      <c r="F151">
        <v>4886978.9333330002</v>
      </c>
      <c r="G151">
        <v>2364235.6666669999</v>
      </c>
      <c r="H151">
        <v>1357500</v>
      </c>
      <c r="I151">
        <v>737833.33333299996</v>
      </c>
      <c r="J151">
        <v>268902.33333300002</v>
      </c>
      <c r="K151" t="s">
        <v>170</v>
      </c>
      <c r="L151" t="s">
        <v>171</v>
      </c>
      <c r="M151" t="s">
        <v>21</v>
      </c>
      <c r="N151">
        <v>36</v>
      </c>
    </row>
    <row r="152" spans="1:14" x14ac:dyDescent="0.25">
      <c r="A152" t="s">
        <v>177</v>
      </c>
      <c r="B152">
        <v>9654131</v>
      </c>
      <c r="C152">
        <v>4.2000000000000003E-2</v>
      </c>
      <c r="D152">
        <v>93.093710999999999</v>
      </c>
      <c r="E152">
        <v>93.084759000000005</v>
      </c>
      <c r="F152">
        <v>3613279.4666670002</v>
      </c>
      <c r="G152">
        <v>2340792.6666669999</v>
      </c>
      <c r="H152">
        <v>1170000</v>
      </c>
      <c r="I152">
        <v>873000</v>
      </c>
      <c r="J152">
        <v>297792.66666699998</v>
      </c>
      <c r="K152" t="s">
        <v>170</v>
      </c>
      <c r="L152" t="s">
        <v>171</v>
      </c>
      <c r="M152" t="s">
        <v>25</v>
      </c>
      <c r="N152">
        <v>18</v>
      </c>
    </row>
    <row r="153" spans="1:14" x14ac:dyDescent="0.25">
      <c r="A153" t="s">
        <v>178</v>
      </c>
      <c r="B153">
        <v>15088195.800000001</v>
      </c>
      <c r="C153">
        <v>5.8000000000000003E-2</v>
      </c>
      <c r="D153">
        <v>91.232118</v>
      </c>
      <c r="E153">
        <v>91.293530000000004</v>
      </c>
      <c r="F153">
        <v>4480482.5999999996</v>
      </c>
      <c r="G153">
        <v>2508698.5</v>
      </c>
      <c r="H153">
        <v>1383750</v>
      </c>
      <c r="I153">
        <v>821600</v>
      </c>
      <c r="J153">
        <v>303348.5</v>
      </c>
      <c r="K153" t="s">
        <v>170</v>
      </c>
      <c r="L153" t="s">
        <v>171</v>
      </c>
      <c r="M153" t="s">
        <v>25</v>
      </c>
      <c r="N153">
        <v>24</v>
      </c>
    </row>
    <row r="154" spans="1:14" x14ac:dyDescent="0.25">
      <c r="A154" t="s">
        <v>179</v>
      </c>
      <c r="B154">
        <v>23718511.600000001</v>
      </c>
      <c r="C154">
        <v>0.13900000000000001</v>
      </c>
      <c r="D154">
        <v>94.491743999999997</v>
      </c>
      <c r="E154">
        <v>94.459733999999997</v>
      </c>
      <c r="F154">
        <v>2805004.8</v>
      </c>
      <c r="G154">
        <v>4563726.6666670004</v>
      </c>
      <c r="H154">
        <v>2970000</v>
      </c>
      <c r="I154">
        <v>1282600</v>
      </c>
      <c r="J154">
        <v>311126.66666699998</v>
      </c>
      <c r="K154" t="s">
        <v>170</v>
      </c>
      <c r="L154" t="s">
        <v>171</v>
      </c>
      <c r="M154" t="s">
        <v>25</v>
      </c>
      <c r="N154">
        <v>36</v>
      </c>
    </row>
    <row r="155" spans="1:14" x14ac:dyDescent="0.25">
      <c r="A155" t="s">
        <v>180</v>
      </c>
      <c r="B155">
        <v>6894284</v>
      </c>
      <c r="C155">
        <v>4.2999999999999997E-2</v>
      </c>
      <c r="D155">
        <v>95.205808000000005</v>
      </c>
      <c r="E155">
        <v>95.239028000000005</v>
      </c>
      <c r="F155">
        <v>2369343.2000000002</v>
      </c>
      <c r="G155">
        <v>1739434.6666669999</v>
      </c>
      <c r="H155">
        <v>1080000</v>
      </c>
      <c r="I155">
        <v>410533.33333300002</v>
      </c>
      <c r="J155">
        <v>248901.33333299999</v>
      </c>
      <c r="K155" t="s">
        <v>170</v>
      </c>
      <c r="L155" t="s">
        <v>171</v>
      </c>
      <c r="M155" t="s">
        <v>29</v>
      </c>
      <c r="N155">
        <v>18</v>
      </c>
    </row>
    <row r="156" spans="1:14" x14ac:dyDescent="0.25">
      <c r="A156" t="s">
        <v>181</v>
      </c>
      <c r="B156">
        <v>9512023.4000000004</v>
      </c>
      <c r="C156">
        <v>6.5000000000000002E-2</v>
      </c>
      <c r="D156">
        <v>95.223356999999993</v>
      </c>
      <c r="E156">
        <v>95.254971999999995</v>
      </c>
      <c r="F156">
        <v>2467512</v>
      </c>
      <c r="G156">
        <v>1753128.5</v>
      </c>
      <c r="H156">
        <v>1072500</v>
      </c>
      <c r="I156">
        <v>443950</v>
      </c>
      <c r="J156">
        <v>236678.5</v>
      </c>
      <c r="K156" t="s">
        <v>170</v>
      </c>
      <c r="L156" t="s">
        <v>171</v>
      </c>
      <c r="M156" t="s">
        <v>29</v>
      </c>
      <c r="N156">
        <v>24</v>
      </c>
    </row>
    <row r="157" spans="1:14" x14ac:dyDescent="0.25">
      <c r="A157" t="s">
        <v>182</v>
      </c>
      <c r="B157">
        <v>19358558</v>
      </c>
      <c r="C157">
        <v>0.128</v>
      </c>
      <c r="D157">
        <v>92.879249999999999</v>
      </c>
      <c r="E157">
        <v>92.927499999999995</v>
      </c>
      <c r="F157">
        <v>3806985.733333</v>
      </c>
      <c r="G157">
        <v>2149080</v>
      </c>
      <c r="H157">
        <v>1280000</v>
      </c>
      <c r="I157">
        <v>602400</v>
      </c>
      <c r="J157">
        <v>266680</v>
      </c>
      <c r="K157" t="s">
        <v>170</v>
      </c>
      <c r="L157" t="s">
        <v>171</v>
      </c>
      <c r="M157" t="s">
        <v>29</v>
      </c>
      <c r="N157">
        <v>36</v>
      </c>
    </row>
    <row r="158" spans="1:14" x14ac:dyDescent="0.25">
      <c r="A158" t="s">
        <v>183</v>
      </c>
      <c r="B158">
        <v>6177605.7999999998</v>
      </c>
      <c r="C158">
        <v>4.1000000000000002E-2</v>
      </c>
      <c r="D158">
        <v>96.452025000000006</v>
      </c>
      <c r="E158">
        <v>96.454633999999999</v>
      </c>
      <c r="F158">
        <v>1984518.4</v>
      </c>
      <c r="G158">
        <v>1717480.6666669999</v>
      </c>
      <c r="H158">
        <v>770000</v>
      </c>
      <c r="I158">
        <v>667466.66666700004</v>
      </c>
      <c r="J158">
        <v>280014</v>
      </c>
      <c r="K158" t="s">
        <v>184</v>
      </c>
      <c r="L158" t="s">
        <v>16</v>
      </c>
      <c r="M158" t="s">
        <v>17</v>
      </c>
      <c r="N158">
        <v>18</v>
      </c>
    </row>
    <row r="159" spans="1:14" x14ac:dyDescent="0.25">
      <c r="A159" t="s">
        <v>185</v>
      </c>
      <c r="B159">
        <v>11067897.4</v>
      </c>
      <c r="C159">
        <v>5.8999999999999997E-2</v>
      </c>
      <c r="D159">
        <v>95.354973000000001</v>
      </c>
      <c r="E159">
        <v>95.357005000000001</v>
      </c>
      <c r="F159">
        <v>2611606.4</v>
      </c>
      <c r="G159">
        <v>2272464.5</v>
      </c>
      <c r="H159">
        <v>930000</v>
      </c>
      <c r="I159">
        <v>1052450</v>
      </c>
      <c r="J159">
        <v>290014.5</v>
      </c>
      <c r="K159" t="s">
        <v>184</v>
      </c>
      <c r="L159" t="s">
        <v>16</v>
      </c>
      <c r="M159" t="s">
        <v>17</v>
      </c>
      <c r="N159">
        <v>24</v>
      </c>
    </row>
    <row r="160" spans="1:14" x14ac:dyDescent="0.25">
      <c r="A160" t="s">
        <v>186</v>
      </c>
      <c r="B160">
        <v>19526654</v>
      </c>
      <c r="C160">
        <v>0.13200000000000001</v>
      </c>
      <c r="D160">
        <v>94.003567000000004</v>
      </c>
      <c r="E160">
        <v>94.018513999999996</v>
      </c>
      <c r="F160">
        <v>3133380.8</v>
      </c>
      <c r="G160">
        <v>2753659.3333330001</v>
      </c>
      <c r="H160">
        <v>1245000</v>
      </c>
      <c r="I160">
        <v>1210866.6666669999</v>
      </c>
      <c r="J160">
        <v>297792.66666699998</v>
      </c>
      <c r="K160" t="s">
        <v>184</v>
      </c>
      <c r="L160" t="s">
        <v>16</v>
      </c>
      <c r="M160" t="s">
        <v>17</v>
      </c>
      <c r="N160">
        <v>36</v>
      </c>
    </row>
    <row r="161" spans="1:14" x14ac:dyDescent="0.25">
      <c r="A161" t="s">
        <v>187</v>
      </c>
      <c r="B161">
        <v>6084316.7999999998</v>
      </c>
      <c r="C161">
        <v>4.7E-2</v>
      </c>
      <c r="D161">
        <v>96.677898999999996</v>
      </c>
      <c r="E161">
        <v>96.673338000000001</v>
      </c>
      <c r="F161">
        <v>1849912.8</v>
      </c>
      <c r="G161">
        <v>1804457.3333330001</v>
      </c>
      <c r="H161">
        <v>890000</v>
      </c>
      <c r="I161">
        <v>656666.66666700004</v>
      </c>
      <c r="J161">
        <v>257790.66666700001</v>
      </c>
      <c r="K161" t="s">
        <v>184</v>
      </c>
      <c r="L161" t="s">
        <v>16</v>
      </c>
      <c r="M161" t="s">
        <v>21</v>
      </c>
      <c r="N161">
        <v>18</v>
      </c>
    </row>
    <row r="162" spans="1:14" x14ac:dyDescent="0.25">
      <c r="A162" t="s">
        <v>188</v>
      </c>
      <c r="B162">
        <v>9720985.5999999996</v>
      </c>
      <c r="C162">
        <v>7.4999999999999997E-2</v>
      </c>
      <c r="D162">
        <v>95.451974000000007</v>
      </c>
      <c r="E162">
        <v>95.476251000000005</v>
      </c>
      <c r="F162">
        <v>2170300.4</v>
      </c>
      <c r="G162">
        <v>2244863</v>
      </c>
      <c r="H162">
        <v>1072500</v>
      </c>
      <c r="I162">
        <v>912350</v>
      </c>
      <c r="J162">
        <v>260013</v>
      </c>
      <c r="K162" t="s">
        <v>184</v>
      </c>
      <c r="L162" t="s">
        <v>16</v>
      </c>
      <c r="M162" t="s">
        <v>21</v>
      </c>
      <c r="N162">
        <v>24</v>
      </c>
    </row>
    <row r="163" spans="1:14" x14ac:dyDescent="0.25">
      <c r="A163" t="s">
        <v>189</v>
      </c>
      <c r="B163">
        <v>19881464.600000001</v>
      </c>
      <c r="C163">
        <v>0.154</v>
      </c>
      <c r="D163">
        <v>93.149107000000001</v>
      </c>
      <c r="E163">
        <v>93.202331000000001</v>
      </c>
      <c r="F163">
        <v>3538483.0666669998</v>
      </c>
      <c r="G163">
        <v>2461769.6666669999</v>
      </c>
      <c r="H163">
        <v>1065000</v>
      </c>
      <c r="I163">
        <v>1114533.3333330001</v>
      </c>
      <c r="J163">
        <v>282236.33333300002</v>
      </c>
      <c r="K163" t="s">
        <v>184</v>
      </c>
      <c r="L163" t="s">
        <v>16</v>
      </c>
      <c r="M163" t="s">
        <v>21</v>
      </c>
      <c r="N163">
        <v>36</v>
      </c>
    </row>
    <row r="164" spans="1:14" x14ac:dyDescent="0.25">
      <c r="A164" t="s">
        <v>190</v>
      </c>
      <c r="B164">
        <v>8675046.1999999993</v>
      </c>
      <c r="C164">
        <v>0.04</v>
      </c>
      <c r="D164">
        <v>94.951967999999994</v>
      </c>
      <c r="E164">
        <v>94.966682000000006</v>
      </c>
      <c r="F164">
        <v>2622778.1333329999</v>
      </c>
      <c r="G164">
        <v>2595527.3333330001</v>
      </c>
      <c r="H164">
        <v>1065000</v>
      </c>
      <c r="I164">
        <v>1206066.6666669999</v>
      </c>
      <c r="J164">
        <v>324460.66666699998</v>
      </c>
      <c r="K164" t="s">
        <v>184</v>
      </c>
      <c r="L164" t="s">
        <v>16</v>
      </c>
      <c r="M164" t="s">
        <v>25</v>
      </c>
      <c r="N164">
        <v>18</v>
      </c>
    </row>
    <row r="165" spans="1:14" x14ac:dyDescent="0.25">
      <c r="A165" t="s">
        <v>191</v>
      </c>
      <c r="B165">
        <v>16239580.800000001</v>
      </c>
      <c r="C165">
        <v>6.5000000000000002E-2</v>
      </c>
      <c r="D165">
        <v>90.895616000000004</v>
      </c>
      <c r="E165">
        <v>90.954003999999998</v>
      </c>
      <c r="F165">
        <v>4656120.8</v>
      </c>
      <c r="G165">
        <v>2578299</v>
      </c>
      <c r="H165">
        <v>956250</v>
      </c>
      <c r="I165">
        <v>1308700</v>
      </c>
      <c r="J165">
        <v>313349</v>
      </c>
      <c r="K165" t="s">
        <v>184</v>
      </c>
      <c r="L165" t="s">
        <v>16</v>
      </c>
      <c r="M165" t="s">
        <v>25</v>
      </c>
      <c r="N165">
        <v>24</v>
      </c>
    </row>
    <row r="166" spans="1:14" x14ac:dyDescent="0.25">
      <c r="A166" t="s">
        <v>192</v>
      </c>
      <c r="B166">
        <v>22221320.399999999</v>
      </c>
      <c r="C166">
        <v>0.39200000000000002</v>
      </c>
      <c r="D166">
        <v>92.089303999999998</v>
      </c>
      <c r="E166">
        <v>92.145196999999996</v>
      </c>
      <c r="F166">
        <v>3981827.4666670002</v>
      </c>
      <c r="G166">
        <v>2862792.6666669999</v>
      </c>
      <c r="H166">
        <v>1212500</v>
      </c>
      <c r="I166">
        <v>1352500</v>
      </c>
      <c r="J166">
        <v>297792.66666699998</v>
      </c>
      <c r="K166" t="s">
        <v>184</v>
      </c>
      <c r="L166" t="s">
        <v>16</v>
      </c>
      <c r="M166" t="s">
        <v>25</v>
      </c>
      <c r="N166">
        <v>36</v>
      </c>
    </row>
    <row r="167" spans="1:14" x14ac:dyDescent="0.25">
      <c r="A167" t="s">
        <v>193</v>
      </c>
      <c r="B167">
        <v>5800622.7999999998</v>
      </c>
      <c r="C167">
        <v>3.5000000000000003E-2</v>
      </c>
      <c r="D167">
        <v>96.549257999999995</v>
      </c>
      <c r="E167">
        <v>96.590901000000002</v>
      </c>
      <c r="F167">
        <v>1689759.733333</v>
      </c>
      <c r="G167">
        <v>1639968</v>
      </c>
      <c r="H167">
        <v>855000</v>
      </c>
      <c r="I167">
        <v>536066.66666700004</v>
      </c>
      <c r="J167">
        <v>248901.33333299999</v>
      </c>
      <c r="K167" t="s">
        <v>184</v>
      </c>
      <c r="L167" t="s">
        <v>16</v>
      </c>
      <c r="M167" t="s">
        <v>29</v>
      </c>
      <c r="N167">
        <v>18</v>
      </c>
    </row>
    <row r="168" spans="1:14" x14ac:dyDescent="0.25">
      <c r="A168" t="s">
        <v>194</v>
      </c>
      <c r="B168">
        <v>7673136</v>
      </c>
      <c r="C168">
        <v>6.3E-2</v>
      </c>
      <c r="D168">
        <v>96.138097999999999</v>
      </c>
      <c r="E168">
        <v>96.190712000000005</v>
      </c>
      <c r="F168">
        <v>1761096.2</v>
      </c>
      <c r="G168">
        <v>1671195</v>
      </c>
      <c r="H168">
        <v>851250</v>
      </c>
      <c r="I168">
        <v>586600</v>
      </c>
      <c r="J168">
        <v>233345</v>
      </c>
      <c r="K168" t="s">
        <v>184</v>
      </c>
      <c r="L168" t="s">
        <v>16</v>
      </c>
      <c r="M168" t="s">
        <v>29</v>
      </c>
      <c r="N168">
        <v>24</v>
      </c>
    </row>
    <row r="169" spans="1:14" x14ac:dyDescent="0.25">
      <c r="A169" t="s">
        <v>195</v>
      </c>
      <c r="B169">
        <v>13766619.6</v>
      </c>
      <c r="C169">
        <v>0.129</v>
      </c>
      <c r="D169">
        <v>95.8386</v>
      </c>
      <c r="E169">
        <v>95.862697999999995</v>
      </c>
      <c r="F169">
        <v>2130383.8666670001</v>
      </c>
      <c r="G169">
        <v>2047536</v>
      </c>
      <c r="H169">
        <v>925000</v>
      </c>
      <c r="I169">
        <v>846966.66666700004</v>
      </c>
      <c r="J169">
        <v>275569.33333300002</v>
      </c>
      <c r="K169" t="s">
        <v>184</v>
      </c>
      <c r="L169" t="s">
        <v>16</v>
      </c>
      <c r="M169" t="s">
        <v>29</v>
      </c>
      <c r="N169">
        <v>36</v>
      </c>
    </row>
    <row r="170" spans="1:14" x14ac:dyDescent="0.25">
      <c r="A170" t="s">
        <v>196</v>
      </c>
      <c r="B170">
        <v>6304430.4000000004</v>
      </c>
      <c r="C170">
        <v>4.2999999999999997E-2</v>
      </c>
      <c r="D170">
        <v>96.362301000000002</v>
      </c>
      <c r="E170">
        <v>96.366392000000005</v>
      </c>
      <c r="F170">
        <v>1797744.8</v>
      </c>
      <c r="G170">
        <v>2330484</v>
      </c>
      <c r="H170">
        <v>770000</v>
      </c>
      <c r="I170">
        <v>1213800</v>
      </c>
      <c r="J170">
        <v>346684</v>
      </c>
      <c r="K170" t="s">
        <v>184</v>
      </c>
      <c r="L170" t="s">
        <v>33</v>
      </c>
      <c r="M170" t="s">
        <v>17</v>
      </c>
      <c r="N170">
        <v>18</v>
      </c>
    </row>
    <row r="171" spans="1:14" x14ac:dyDescent="0.25">
      <c r="A171" t="s">
        <v>197</v>
      </c>
      <c r="B171">
        <v>9870532</v>
      </c>
      <c r="C171">
        <v>6.6000000000000003E-2</v>
      </c>
      <c r="D171">
        <v>96.208000999999996</v>
      </c>
      <c r="E171">
        <v>96.260148999999998</v>
      </c>
      <c r="F171">
        <v>2025600.2</v>
      </c>
      <c r="G171">
        <v>2630917</v>
      </c>
      <c r="H171">
        <v>761250</v>
      </c>
      <c r="I171">
        <v>1529650</v>
      </c>
      <c r="J171">
        <v>340017</v>
      </c>
      <c r="K171" t="s">
        <v>184</v>
      </c>
      <c r="L171" t="s">
        <v>33</v>
      </c>
      <c r="M171" t="s">
        <v>17</v>
      </c>
      <c r="N171">
        <v>24</v>
      </c>
    </row>
    <row r="172" spans="1:14" x14ac:dyDescent="0.25">
      <c r="A172" t="s">
        <v>198</v>
      </c>
      <c r="B172">
        <v>14235250.4</v>
      </c>
      <c r="C172">
        <v>0.11899999999999999</v>
      </c>
      <c r="D172">
        <v>96.241521000000006</v>
      </c>
      <c r="E172">
        <v>96.261376999999996</v>
      </c>
      <c r="F172">
        <v>1849092.6666669999</v>
      </c>
      <c r="G172">
        <v>2715907.3333330001</v>
      </c>
      <c r="H172">
        <v>770000</v>
      </c>
      <c r="I172">
        <v>1577000</v>
      </c>
      <c r="J172">
        <v>368907.33333300002</v>
      </c>
      <c r="K172" t="s">
        <v>184</v>
      </c>
      <c r="L172" t="s">
        <v>33</v>
      </c>
      <c r="M172" t="s">
        <v>17</v>
      </c>
      <c r="N172">
        <v>36</v>
      </c>
    </row>
    <row r="173" spans="1:14" x14ac:dyDescent="0.25">
      <c r="A173" t="s">
        <v>199</v>
      </c>
      <c r="B173">
        <v>5895032.7999999998</v>
      </c>
      <c r="C173">
        <v>4.1000000000000002E-2</v>
      </c>
      <c r="D173">
        <v>96.618150999999997</v>
      </c>
      <c r="E173">
        <v>96.625271999999995</v>
      </c>
      <c r="F173">
        <v>1615379.733333</v>
      </c>
      <c r="G173">
        <v>2082593.3333330001</v>
      </c>
      <c r="H173">
        <v>665000</v>
      </c>
      <c r="I173">
        <v>1106466.6666669999</v>
      </c>
      <c r="J173">
        <v>311126.66666699998</v>
      </c>
      <c r="K173" t="s">
        <v>184</v>
      </c>
      <c r="L173" t="s">
        <v>33</v>
      </c>
      <c r="M173" t="s">
        <v>21</v>
      </c>
      <c r="N173">
        <v>18</v>
      </c>
    </row>
    <row r="174" spans="1:14" x14ac:dyDescent="0.25">
      <c r="A174" t="s">
        <v>200</v>
      </c>
      <c r="B174">
        <v>9704248.5999999996</v>
      </c>
      <c r="C174">
        <v>6.5000000000000002E-2</v>
      </c>
      <c r="D174">
        <v>96.229353000000003</v>
      </c>
      <c r="E174">
        <v>96.261506999999995</v>
      </c>
      <c r="F174">
        <v>1887277.4</v>
      </c>
      <c r="G174">
        <v>2617967.5</v>
      </c>
      <c r="H174">
        <v>735000</v>
      </c>
      <c r="I174">
        <v>1532950</v>
      </c>
      <c r="J174">
        <v>350017.5</v>
      </c>
      <c r="K174" t="s">
        <v>184</v>
      </c>
      <c r="L174" t="s">
        <v>33</v>
      </c>
      <c r="M174" t="s">
        <v>21</v>
      </c>
      <c r="N174">
        <v>24</v>
      </c>
    </row>
    <row r="175" spans="1:14" x14ac:dyDescent="0.25">
      <c r="A175" t="s">
        <v>201</v>
      </c>
      <c r="B175">
        <v>12893271.4</v>
      </c>
      <c r="C175">
        <v>0.111</v>
      </c>
      <c r="D175">
        <v>96.525383000000005</v>
      </c>
      <c r="E175">
        <v>96.537970999999999</v>
      </c>
      <c r="F175">
        <v>1663941.733333</v>
      </c>
      <c r="G175">
        <v>2475595.6666669999</v>
      </c>
      <c r="H175">
        <v>752500</v>
      </c>
      <c r="I175">
        <v>1365300</v>
      </c>
      <c r="J175">
        <v>357795.66666699998</v>
      </c>
      <c r="K175" t="s">
        <v>184</v>
      </c>
      <c r="L175" t="s">
        <v>33</v>
      </c>
      <c r="M175" t="s">
        <v>21</v>
      </c>
      <c r="N175">
        <v>36</v>
      </c>
    </row>
    <row r="176" spans="1:14" x14ac:dyDescent="0.25">
      <c r="A176" t="s">
        <v>202</v>
      </c>
      <c r="B176">
        <v>7010963.7999999998</v>
      </c>
      <c r="C176">
        <v>4.2000000000000003E-2</v>
      </c>
      <c r="D176">
        <v>96.318268000000003</v>
      </c>
      <c r="E176">
        <v>96.317397999999997</v>
      </c>
      <c r="F176">
        <v>1901160</v>
      </c>
      <c r="G176">
        <v>2634307.3333330001</v>
      </c>
      <c r="H176">
        <v>840000</v>
      </c>
      <c r="I176">
        <v>1425400</v>
      </c>
      <c r="J176">
        <v>368907.33333300002</v>
      </c>
      <c r="K176" t="s">
        <v>184</v>
      </c>
      <c r="L176" t="s">
        <v>33</v>
      </c>
      <c r="M176" t="s">
        <v>25</v>
      </c>
      <c r="N176">
        <v>18</v>
      </c>
    </row>
    <row r="177" spans="1:14" x14ac:dyDescent="0.25">
      <c r="A177" t="s">
        <v>203</v>
      </c>
      <c r="B177">
        <v>9372011.1999999993</v>
      </c>
      <c r="C177">
        <v>5.8000000000000003E-2</v>
      </c>
      <c r="D177">
        <v>96.372020000000006</v>
      </c>
      <c r="E177">
        <v>96.369460000000004</v>
      </c>
      <c r="F177">
        <v>1875994.8</v>
      </c>
      <c r="G177">
        <v>2617102</v>
      </c>
      <c r="H177">
        <v>787500</v>
      </c>
      <c r="I177">
        <v>1456250</v>
      </c>
      <c r="J177">
        <v>373352</v>
      </c>
      <c r="K177" t="s">
        <v>184</v>
      </c>
      <c r="L177" t="s">
        <v>33</v>
      </c>
      <c r="M177" t="s">
        <v>25</v>
      </c>
      <c r="N177">
        <v>24</v>
      </c>
    </row>
    <row r="178" spans="1:14" x14ac:dyDescent="0.25">
      <c r="A178" t="s">
        <v>204</v>
      </c>
      <c r="B178">
        <v>16222219</v>
      </c>
      <c r="C178">
        <v>0.11600000000000001</v>
      </c>
      <c r="D178">
        <v>95.935695999999993</v>
      </c>
      <c r="E178">
        <v>95.936321000000007</v>
      </c>
      <c r="F178">
        <v>2055748.266667</v>
      </c>
      <c r="G178">
        <v>3162087.6666669999</v>
      </c>
      <c r="H178">
        <v>857500</v>
      </c>
      <c r="I178">
        <v>1884566.6666669999</v>
      </c>
      <c r="J178">
        <v>420021</v>
      </c>
      <c r="K178" t="s">
        <v>184</v>
      </c>
      <c r="L178" t="s">
        <v>33</v>
      </c>
      <c r="M178" t="s">
        <v>25</v>
      </c>
      <c r="N178">
        <v>36</v>
      </c>
    </row>
    <row r="179" spans="1:14" x14ac:dyDescent="0.25">
      <c r="A179" t="s">
        <v>205</v>
      </c>
      <c r="B179">
        <v>4720216.2</v>
      </c>
      <c r="C179">
        <v>3.9E-2</v>
      </c>
      <c r="D179">
        <v>96.843259000000003</v>
      </c>
      <c r="E179">
        <v>96.854867999999996</v>
      </c>
      <c r="F179">
        <v>1353840.8</v>
      </c>
      <c r="G179">
        <v>1670614</v>
      </c>
      <c r="H179">
        <v>595000</v>
      </c>
      <c r="I179">
        <v>795600</v>
      </c>
      <c r="J179">
        <v>280014</v>
      </c>
      <c r="K179" t="s">
        <v>184</v>
      </c>
      <c r="L179" t="s">
        <v>33</v>
      </c>
      <c r="M179" t="s">
        <v>29</v>
      </c>
      <c r="N179">
        <v>18</v>
      </c>
    </row>
    <row r="180" spans="1:14" x14ac:dyDescent="0.25">
      <c r="A180" t="s">
        <v>206</v>
      </c>
      <c r="B180">
        <v>6858018.2000000002</v>
      </c>
      <c r="C180">
        <v>5.1999999999999998E-2</v>
      </c>
      <c r="D180">
        <v>96.104461000000001</v>
      </c>
      <c r="E180">
        <v>96.074213</v>
      </c>
      <c r="F180">
        <v>1376037.6</v>
      </c>
      <c r="G180">
        <v>1917898.5</v>
      </c>
      <c r="H180">
        <v>630000</v>
      </c>
      <c r="I180">
        <v>984550</v>
      </c>
      <c r="J180">
        <v>303348.5</v>
      </c>
      <c r="K180" t="s">
        <v>184</v>
      </c>
      <c r="L180" t="s">
        <v>33</v>
      </c>
      <c r="M180" t="s">
        <v>29</v>
      </c>
      <c r="N180">
        <v>24</v>
      </c>
    </row>
    <row r="181" spans="1:14" x14ac:dyDescent="0.25">
      <c r="A181" t="s">
        <v>207</v>
      </c>
      <c r="B181">
        <v>14098338.4</v>
      </c>
      <c r="C181">
        <v>0.112</v>
      </c>
      <c r="D181">
        <v>95.392835000000005</v>
      </c>
      <c r="E181">
        <v>95.422882999999999</v>
      </c>
      <c r="F181">
        <v>1819483.2</v>
      </c>
      <c r="G181">
        <v>2627396</v>
      </c>
      <c r="H181">
        <v>700000</v>
      </c>
      <c r="I181">
        <v>1562933.3333330001</v>
      </c>
      <c r="J181">
        <v>364462.66666699998</v>
      </c>
      <c r="K181" t="s">
        <v>184</v>
      </c>
      <c r="L181" t="s">
        <v>33</v>
      </c>
      <c r="M181" t="s">
        <v>29</v>
      </c>
      <c r="N181">
        <v>36</v>
      </c>
    </row>
    <row r="182" spans="1:14" x14ac:dyDescent="0.25">
      <c r="A182" t="s">
        <v>208</v>
      </c>
      <c r="B182">
        <v>6227149</v>
      </c>
      <c r="C182">
        <v>4.1000000000000002E-2</v>
      </c>
      <c r="D182">
        <v>96.741602</v>
      </c>
      <c r="E182">
        <v>96.731426999999996</v>
      </c>
      <c r="F182">
        <v>1751208.8</v>
      </c>
      <c r="G182">
        <v>2132815.3333330001</v>
      </c>
      <c r="H182">
        <v>735000</v>
      </c>
      <c r="I182">
        <v>1091133.3333330001</v>
      </c>
      <c r="J182">
        <v>306682</v>
      </c>
      <c r="K182" t="s">
        <v>184</v>
      </c>
      <c r="L182" t="s">
        <v>46</v>
      </c>
      <c r="M182" t="s">
        <v>17</v>
      </c>
      <c r="N182">
        <v>18</v>
      </c>
    </row>
    <row r="183" spans="1:14" x14ac:dyDescent="0.25">
      <c r="A183" t="s">
        <v>209</v>
      </c>
      <c r="B183">
        <v>9314152.8000000007</v>
      </c>
      <c r="C183">
        <v>6.3E-2</v>
      </c>
      <c r="D183">
        <v>96.369921000000005</v>
      </c>
      <c r="E183">
        <v>96.419582000000005</v>
      </c>
      <c r="F183">
        <v>1833147.8</v>
      </c>
      <c r="G183">
        <v>2543801</v>
      </c>
      <c r="H183">
        <v>761250</v>
      </c>
      <c r="I183">
        <v>1429200</v>
      </c>
      <c r="J183">
        <v>353351</v>
      </c>
      <c r="K183" t="s">
        <v>184</v>
      </c>
      <c r="L183" t="s">
        <v>46</v>
      </c>
      <c r="M183" t="s">
        <v>17</v>
      </c>
      <c r="N183">
        <v>24</v>
      </c>
    </row>
    <row r="184" spans="1:14" x14ac:dyDescent="0.25">
      <c r="A184" t="s">
        <v>210</v>
      </c>
      <c r="B184">
        <v>14866185</v>
      </c>
      <c r="C184">
        <v>0.11799999999999999</v>
      </c>
      <c r="D184">
        <v>96.127651999999998</v>
      </c>
      <c r="E184">
        <v>96.149624000000003</v>
      </c>
      <c r="F184">
        <v>1928711.6</v>
      </c>
      <c r="G184">
        <v>2750152.3333330001</v>
      </c>
      <c r="H184">
        <v>752500</v>
      </c>
      <c r="I184">
        <v>1617633.3333330001</v>
      </c>
      <c r="J184">
        <v>380019</v>
      </c>
      <c r="K184" t="s">
        <v>184</v>
      </c>
      <c r="L184" t="s">
        <v>46</v>
      </c>
      <c r="M184" t="s">
        <v>17</v>
      </c>
      <c r="N184">
        <v>36</v>
      </c>
    </row>
    <row r="185" spans="1:14" x14ac:dyDescent="0.25">
      <c r="A185" t="s">
        <v>211</v>
      </c>
      <c r="B185">
        <v>5593403.7999999998</v>
      </c>
      <c r="C185">
        <v>4.1000000000000002E-2</v>
      </c>
      <c r="D185">
        <v>96.846217999999993</v>
      </c>
      <c r="E185">
        <v>96.878928000000002</v>
      </c>
      <c r="F185">
        <v>1623339.733333</v>
      </c>
      <c r="G185">
        <v>1834615.3333330001</v>
      </c>
      <c r="H185">
        <v>700000</v>
      </c>
      <c r="I185">
        <v>827933.33333299996</v>
      </c>
      <c r="J185">
        <v>306682</v>
      </c>
      <c r="K185" t="s">
        <v>184</v>
      </c>
      <c r="L185" t="s">
        <v>46</v>
      </c>
      <c r="M185" t="s">
        <v>21</v>
      </c>
      <c r="N185">
        <v>18</v>
      </c>
    </row>
    <row r="186" spans="1:14" x14ac:dyDescent="0.25">
      <c r="A186" t="s">
        <v>212</v>
      </c>
      <c r="B186">
        <v>7795905.7999999998</v>
      </c>
      <c r="C186">
        <v>5.3999999999999999E-2</v>
      </c>
      <c r="D186">
        <v>96.869117000000003</v>
      </c>
      <c r="E186">
        <v>96.943619999999996</v>
      </c>
      <c r="F186">
        <v>1566757.8</v>
      </c>
      <c r="G186">
        <v>2095233.5</v>
      </c>
      <c r="H186">
        <v>682500</v>
      </c>
      <c r="I186">
        <v>1076050</v>
      </c>
      <c r="J186">
        <v>336683.5</v>
      </c>
      <c r="K186" t="s">
        <v>184</v>
      </c>
      <c r="L186" t="s">
        <v>46</v>
      </c>
      <c r="M186" t="s">
        <v>21</v>
      </c>
      <c r="N186">
        <v>24</v>
      </c>
    </row>
    <row r="187" spans="1:14" x14ac:dyDescent="0.25">
      <c r="A187" t="s">
        <v>213</v>
      </c>
      <c r="B187">
        <v>14531026.800000001</v>
      </c>
      <c r="C187">
        <v>0.113</v>
      </c>
      <c r="D187">
        <v>96.101545000000002</v>
      </c>
      <c r="E187">
        <v>96.088932999999997</v>
      </c>
      <c r="F187">
        <v>1817031.0666670001</v>
      </c>
      <c r="G187">
        <v>2777194.6666669999</v>
      </c>
      <c r="H187">
        <v>787500</v>
      </c>
      <c r="I187">
        <v>1651900</v>
      </c>
      <c r="J187">
        <v>337794.66666699998</v>
      </c>
      <c r="K187" t="s">
        <v>184</v>
      </c>
      <c r="L187" t="s">
        <v>46</v>
      </c>
      <c r="M187" t="s">
        <v>21</v>
      </c>
      <c r="N187">
        <v>36</v>
      </c>
    </row>
    <row r="188" spans="1:14" x14ac:dyDescent="0.25">
      <c r="A188" t="s">
        <v>214</v>
      </c>
      <c r="B188">
        <v>6813560.7999999998</v>
      </c>
      <c r="C188">
        <v>4.5999999999999999E-2</v>
      </c>
      <c r="D188">
        <v>96.577545999999998</v>
      </c>
      <c r="E188">
        <v>96.604378999999994</v>
      </c>
      <c r="F188">
        <v>1758060.533333</v>
      </c>
      <c r="G188">
        <v>2563108</v>
      </c>
      <c r="H188">
        <v>805000</v>
      </c>
      <c r="I188">
        <v>1375866.6666669999</v>
      </c>
      <c r="J188">
        <v>382241.33333300002</v>
      </c>
      <c r="K188" t="s">
        <v>184</v>
      </c>
      <c r="L188" t="s">
        <v>46</v>
      </c>
      <c r="M188" t="s">
        <v>25</v>
      </c>
      <c r="N188">
        <v>18</v>
      </c>
    </row>
    <row r="189" spans="1:14" x14ac:dyDescent="0.25">
      <c r="A189" t="s">
        <v>215</v>
      </c>
      <c r="B189">
        <v>10174471.199999999</v>
      </c>
      <c r="C189">
        <v>5.8999999999999997E-2</v>
      </c>
      <c r="D189">
        <v>96.25421</v>
      </c>
      <c r="E189">
        <v>96.219937999999999</v>
      </c>
      <c r="F189">
        <v>1950742</v>
      </c>
      <c r="G189">
        <v>2776986</v>
      </c>
      <c r="H189">
        <v>761250</v>
      </c>
      <c r="I189">
        <v>1629050</v>
      </c>
      <c r="J189">
        <v>386686</v>
      </c>
      <c r="K189" t="s">
        <v>184</v>
      </c>
      <c r="L189" t="s">
        <v>46</v>
      </c>
      <c r="M189" t="s">
        <v>25</v>
      </c>
      <c r="N189">
        <v>24</v>
      </c>
    </row>
    <row r="190" spans="1:14" x14ac:dyDescent="0.25">
      <c r="A190" t="s">
        <v>216</v>
      </c>
      <c r="B190">
        <v>16359598.4</v>
      </c>
      <c r="C190">
        <v>0.115</v>
      </c>
      <c r="D190">
        <v>95.977458999999996</v>
      </c>
      <c r="E190">
        <v>96.041651000000002</v>
      </c>
      <c r="F190">
        <v>1995320.4</v>
      </c>
      <c r="G190">
        <v>3169875.3333330001</v>
      </c>
      <c r="H190">
        <v>840000</v>
      </c>
      <c r="I190">
        <v>1934300</v>
      </c>
      <c r="J190">
        <v>395575.33333300002</v>
      </c>
      <c r="K190" t="s">
        <v>184</v>
      </c>
      <c r="L190" t="s">
        <v>46</v>
      </c>
      <c r="M190" t="s">
        <v>25</v>
      </c>
      <c r="N190">
        <v>36</v>
      </c>
    </row>
    <row r="191" spans="1:14" x14ac:dyDescent="0.25">
      <c r="A191" t="s">
        <v>217</v>
      </c>
      <c r="B191">
        <v>4119461.2</v>
      </c>
      <c r="C191">
        <v>3.4000000000000002E-2</v>
      </c>
      <c r="D191">
        <v>97.362151999999995</v>
      </c>
      <c r="E191">
        <v>97.397018000000003</v>
      </c>
      <c r="F191">
        <v>1162773.3333330001</v>
      </c>
      <c r="G191">
        <v>1321569.3333330001</v>
      </c>
      <c r="H191">
        <v>560000</v>
      </c>
      <c r="I191">
        <v>486000</v>
      </c>
      <c r="J191">
        <v>275569.33333300002</v>
      </c>
      <c r="K191" t="s">
        <v>184</v>
      </c>
      <c r="L191" t="s">
        <v>46</v>
      </c>
      <c r="M191" t="s">
        <v>29</v>
      </c>
      <c r="N191">
        <v>18</v>
      </c>
    </row>
    <row r="192" spans="1:14" x14ac:dyDescent="0.25">
      <c r="A192" t="s">
        <v>218</v>
      </c>
      <c r="B192">
        <v>7430130</v>
      </c>
      <c r="C192">
        <v>5.6000000000000001E-2</v>
      </c>
      <c r="D192">
        <v>96.586382999999998</v>
      </c>
      <c r="E192">
        <v>96.602762999999996</v>
      </c>
      <c r="F192">
        <v>1470955</v>
      </c>
      <c r="G192">
        <v>1906015</v>
      </c>
      <c r="H192">
        <v>603750</v>
      </c>
      <c r="I192">
        <v>1002250</v>
      </c>
      <c r="J192">
        <v>300015</v>
      </c>
      <c r="K192" t="s">
        <v>184</v>
      </c>
      <c r="L192" t="s">
        <v>46</v>
      </c>
      <c r="M192" t="s">
        <v>29</v>
      </c>
      <c r="N192">
        <v>24</v>
      </c>
    </row>
    <row r="193" spans="1:14" x14ac:dyDescent="0.25">
      <c r="A193" t="s">
        <v>219</v>
      </c>
      <c r="B193">
        <v>12229721.6</v>
      </c>
      <c r="C193">
        <v>0.11700000000000001</v>
      </c>
      <c r="D193">
        <v>96.311280999999994</v>
      </c>
      <c r="E193">
        <v>96.325513999999998</v>
      </c>
      <c r="F193">
        <v>1589232.6666669999</v>
      </c>
      <c r="G193">
        <v>2260527.3333330001</v>
      </c>
      <c r="H193">
        <v>735000</v>
      </c>
      <c r="I193">
        <v>1201066.6666669999</v>
      </c>
      <c r="J193">
        <v>324460.66666699998</v>
      </c>
      <c r="K193" t="s">
        <v>184</v>
      </c>
      <c r="L193" t="s">
        <v>46</v>
      </c>
      <c r="M193" t="s">
        <v>29</v>
      </c>
      <c r="N19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3"/>
  <sheetViews>
    <sheetView workbookViewId="0">
      <selection activeCell="A3" sqref="A3:XFD3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1" t="s">
        <v>223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221</v>
      </c>
      <c r="B2" cm="1">
        <f t="array" ref="B2">AVERAGE(_xlfn._xlws.FILTER(Collective!B:B, Collective!$K:$K&lt;&gt;"NO"))</f>
        <v>12196873.84</v>
      </c>
      <c r="C2" cm="1">
        <f t="array" ref="C2">AVERAGE(_xlfn._xlws.FILTER(Collective!C:C, Collective!$K:$K&lt;&gt;"NO"))</f>
        <v>9.6177777777777723E-2</v>
      </c>
      <c r="D2" cm="1">
        <f t="array" ref="D2">AVERAGE(_xlfn._xlws.FILTER(Collective!D:D, Collective!$K:$K&lt;&gt;"NO"))</f>
        <v>94.799430866666683</v>
      </c>
      <c r="E2" cm="1">
        <f t="array" ref="E2">AVERAGE(_xlfn._xlws.FILTER(Collective!E:E, Collective!$K:$K&lt;&gt;"NO"))</f>
        <v>94.831701322222159</v>
      </c>
      <c r="F2" cm="1">
        <f t="array" ref="F2">AVERAGE(_xlfn._xlws.FILTER(Collective!F:F, Collective!$K:$K&lt;&gt;"NO"))</f>
        <v>2680877.3155555506</v>
      </c>
      <c r="G2" cm="1">
        <f t="array" ref="G2">AVERAGE(_xlfn._xlws.FILTER(Collective!G:G, Collective!$K:$K&lt;&gt;"NO"))</f>
        <v>2348865.4851851836</v>
      </c>
      <c r="H2" cm="1">
        <f t="array" ref="H2">AVERAGE(_xlfn._xlws.FILTER(Collective!H:H, Collective!$K:$K&lt;&gt;"NO"))</f>
        <v>1083187.5</v>
      </c>
      <c r="I2" cm="1">
        <f t="array" ref="I2">AVERAGE(_xlfn._xlws.FILTER(Collective!I:I, Collective!$K:$K&lt;&gt;"NO"))</f>
        <v>994232.31481483928</v>
      </c>
      <c r="J2" cm="1">
        <f t="array" ref="J2">AVERAGE(_xlfn._xlws.FILTER(Collective!J:J, Collective!$K:$K&lt;&gt;"NO"))</f>
        <v>271445.67037037225</v>
      </c>
      <c r="M2" s="1"/>
    </row>
    <row r="3" spans="1:19" x14ac:dyDescent="0.25">
      <c r="A3" t="s">
        <v>222</v>
      </c>
      <c r="B3" cm="1">
        <f t="array" ref="B3">AVERAGE(_xlfn._xlws.FILTER(Collective!B:B, Collective!$K:$K="NO"))</f>
        <v>14505712.416666666</v>
      </c>
      <c r="C3" cm="1">
        <f t="array" ref="C3">AVERAGE(_xlfn._xlws.FILTER(Collective!C:C, Collective!$K:$K="NO"))</f>
        <v>8.8333333333333333E-2</v>
      </c>
      <c r="D3" cm="1">
        <f t="array" ref="D3">AVERAGE(_xlfn._xlws.FILTER(Collective!D:D, Collective!$K:$K="NO"))</f>
        <v>93.544733666666673</v>
      </c>
      <c r="E3" cm="1">
        <f t="array" ref="E3">AVERAGE(_xlfn._xlws.FILTER(Collective!E:E, Collective!$K:$K="NO"))</f>
        <v>93.562626249999994</v>
      </c>
      <c r="F3" cm="1">
        <f t="array" ref="F3">AVERAGE(_xlfn._xlws.FILTER(Collective!F:F, Collective!$K:$K="NO"))</f>
        <v>3531463.7055555</v>
      </c>
      <c r="G3" cm="1">
        <f t="array" ref="G3">AVERAGE(_xlfn._xlws.FILTER(Collective!G:G, Collective!$K:$K="NO"))</f>
        <v>2334127.1666667499</v>
      </c>
      <c r="H3" cm="1">
        <f t="array" ref="H3">AVERAGE(_xlfn._xlws.FILTER(Collective!H:H, Collective!$K:$K="NO"))</f>
        <v>1355208.3333333333</v>
      </c>
      <c r="I3" cm="1">
        <f t="array" ref="I3">AVERAGE(_xlfn._xlws.FILTER(Collective!I:I, Collective!$K:$K="NO"))</f>
        <v>704090.27777775005</v>
      </c>
      <c r="J3" cm="1">
        <f t="array" ref="J3">AVERAGE(_xlfn._xlws.FILTER(Collective!J:J, Collective!$K:$K="NO"))</f>
        <v>274828.55555558333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L7" sqref="L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1" customFormat="1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15</v>
      </c>
      <c r="B2" cm="1">
        <f t="array" ref="B2">AVERAGE(_xlfn._xlws.FILTER(Collective!B:B, Collective!$K:$K=$A2))</f>
        <v>10229119.794444446</v>
      </c>
      <c r="C2" cm="1">
        <f t="array" ref="C2">AVERAGE(_xlfn._xlws.FILTER(Collective!C:C, Collective!$K:$K=$A2))</f>
        <v>8.744444444444445E-2</v>
      </c>
      <c r="D2" cm="1">
        <f t="array" ref="D2">AVERAGE(_xlfn._xlws.FILTER(Collective!D:D, Collective!$K:$K=$A2))</f>
        <v>95.953616555555584</v>
      </c>
      <c r="E2" cm="1">
        <f t="array" ref="E2">AVERAGE(_xlfn._xlws.FILTER(Collective!E:E, Collective!$K:$K=$A2))</f>
        <v>95.976449472222242</v>
      </c>
      <c r="F2" cm="1">
        <f t="array" ref="F2">AVERAGE(_xlfn._xlws.FILTER(Collective!F:F, Collective!$K:$K=$A2))</f>
        <v>2025340.5777778055</v>
      </c>
      <c r="G2" cm="1">
        <f t="array" ref="G2">AVERAGE(_xlfn._xlws.FILTER(Collective!G:G, Collective!$K:$K=$A2))</f>
        <v>2282270.6712963609</v>
      </c>
      <c r="H2" cm="1">
        <f t="array" ref="H2">AVERAGE(_xlfn._xlws.FILTER(Collective!H:H, Collective!$K:$K=$A2))</f>
        <v>819166.66666666663</v>
      </c>
      <c r="I2" cm="1">
        <f t="array" ref="I2">AVERAGE(_xlfn._xlws.FILTER(Collective!I:I, Collective!$K:$K=$A2))</f>
        <v>1188553.2407407777</v>
      </c>
      <c r="J2" cm="1">
        <f t="array" ref="J2">AVERAGE(_xlfn._xlws.FILTER(Collective!J:J, Collective!$K:$K=$A2))</f>
        <v>274550.76388888888</v>
      </c>
      <c r="M2" s="1"/>
    </row>
    <row r="3" spans="1:13" x14ac:dyDescent="0.25">
      <c r="A3" t="s">
        <v>133</v>
      </c>
      <c r="B3" cm="1">
        <f t="array" ref="B3">AVERAGE(_xlfn._xlws.FILTER(Collective!B:B, Collective!$K:$K=$A3))</f>
        <v>11216337.850000001</v>
      </c>
      <c r="C3" cm="1">
        <f t="array" ref="C3">AVERAGE(_xlfn._xlws.FILTER(Collective!C:C, Collective!$K:$K=$A3))</f>
        <v>0.11494444444444445</v>
      </c>
      <c r="D3" cm="1">
        <f t="array" ref="D3">AVERAGE(_xlfn._xlws.FILTER(Collective!D:D, Collective!$K:$K=$A3))</f>
        <v>95.749107055555541</v>
      </c>
      <c r="E3" cm="1">
        <f t="array" ref="E3">AVERAGE(_xlfn._xlws.FILTER(Collective!E:E, Collective!$K:$K=$A3))</f>
        <v>95.773892250000003</v>
      </c>
      <c r="F3" cm="1">
        <f t="array" ref="F3">AVERAGE(_xlfn._xlws.FILTER(Collective!F:F, Collective!$K:$K=$A3))</f>
        <v>2106229.9314814722</v>
      </c>
      <c r="G3" cm="1">
        <f t="array" ref="G3">AVERAGE(_xlfn._xlws.FILTER(Collective!G:G, Collective!$K:$K=$A3))</f>
        <v>2582857.2962963334</v>
      </c>
      <c r="H3" cm="1">
        <f t="array" ref="H3">AVERAGE(_xlfn._xlws.FILTER(Collective!H:H, Collective!$K:$K=$A3))</f>
        <v>1158055.5555555555</v>
      </c>
      <c r="I3" cm="1">
        <f t="array" ref="I3">AVERAGE(_xlfn._xlws.FILTER(Collective!I:I, Collective!$K:$K=$A3))</f>
        <v>1161578.7037036945</v>
      </c>
      <c r="J3" cm="1">
        <f t="array" ref="J3">AVERAGE(_xlfn._xlws.FILTER(Collective!J:J, Collective!$K:$K=$A3))</f>
        <v>263223.03703699994</v>
      </c>
    </row>
    <row r="4" spans="1:13" x14ac:dyDescent="0.25">
      <c r="A4" t="s">
        <v>59</v>
      </c>
      <c r="B4" cm="1">
        <f t="array" ref="B4">AVERAGE(_xlfn._xlws.FILTER(Collective!B:B, Collective!$K:$K=$A4))</f>
        <v>14382963.361111112</v>
      </c>
      <c r="C4" cm="1">
        <f t="array" ref="C4">AVERAGE(_xlfn._xlws.FILTER(Collective!C:C, Collective!$K:$K=$A4))</f>
        <v>0.11549999999999999</v>
      </c>
      <c r="D4" cm="1">
        <f t="array" ref="D4">AVERAGE(_xlfn._xlws.FILTER(Collective!D:D, Collective!$K:$K=$A4))</f>
        <v>93.178129861111117</v>
      </c>
      <c r="E4" cm="1">
        <f t="array" ref="E4">AVERAGE(_xlfn._xlws.FILTER(Collective!E:E, Collective!$K:$K=$A4))</f>
        <v>93.228918722222232</v>
      </c>
      <c r="F4" cm="1">
        <f t="array" ref="F4">AVERAGE(_xlfn._xlws.FILTER(Collective!F:F, Collective!$K:$K=$A4))</f>
        <v>3606217.8222222235</v>
      </c>
      <c r="G4" cm="1">
        <f t="array" ref="G4">AVERAGE(_xlfn._xlws.FILTER(Collective!G:G, Collective!$K:$K=$A4))</f>
        <v>2225265.416666639</v>
      </c>
      <c r="H4" cm="1">
        <f t="array" ref="H4">AVERAGE(_xlfn._xlws.FILTER(Collective!H:H, Collective!$K:$K=$A4))</f>
        <v>1287291.6666666667</v>
      </c>
      <c r="I4" cm="1">
        <f t="array" ref="I4">AVERAGE(_xlfn._xlws.FILTER(Collective!I:I, Collective!$K:$K=$A4))</f>
        <v>709875.92592591664</v>
      </c>
      <c r="J4" cm="1">
        <f t="array" ref="J4">AVERAGE(_xlfn._xlws.FILTER(Collective!J:J, Collective!$K:$K=$A4))</f>
        <v>228097.82407408339</v>
      </c>
    </row>
    <row r="5" spans="1:13" x14ac:dyDescent="0.25">
      <c r="A5" t="s">
        <v>96</v>
      </c>
      <c r="B5" cm="1">
        <f t="array" ref="B5">AVERAGE(_xlfn._xlws.FILTER(Collective!B:B, Collective!$K:$K=$A5))</f>
        <v>14614988.505555559</v>
      </c>
      <c r="C5" cm="1">
        <f t="array" ref="C5">AVERAGE(_xlfn._xlws.FILTER(Collective!C:C, Collective!$K:$K=$A5))</f>
        <v>8.0972222222222223E-2</v>
      </c>
      <c r="D5" cm="1">
        <f t="array" ref="D5">AVERAGE(_xlfn._xlws.FILTER(Collective!D:D, Collective!$K:$K=$A5))</f>
        <v>93.259947416666705</v>
      </c>
      <c r="E5" cm="1">
        <f t="array" ref="E5">AVERAGE(_xlfn._xlws.FILTER(Collective!E:E, Collective!$K:$K=$A5))</f>
        <v>93.301927972222245</v>
      </c>
      <c r="F5" cm="1">
        <f t="array" ref="F5">AVERAGE(_xlfn._xlws.FILTER(Collective!F:F, Collective!$K:$K=$A5))</f>
        <v>3616632.9685184718</v>
      </c>
      <c r="G5" cm="1">
        <f t="array" ref="G5">AVERAGE(_xlfn._xlws.FILTER(Collective!G:G, Collective!$K:$K=$A5))</f>
        <v>2313245.8194444166</v>
      </c>
      <c r="H5" cm="1">
        <f t="array" ref="H5">AVERAGE(_xlfn._xlws.FILTER(Collective!H:H, Collective!$K:$K=$A5))</f>
        <v>1334062.5</v>
      </c>
      <c r="I5" cm="1">
        <f t="array" ref="I5">AVERAGE(_xlfn._xlws.FILTER(Collective!I:I, Collective!$K:$K=$A5))</f>
        <v>710929.16666672216</v>
      </c>
      <c r="J5" cm="1">
        <f t="array" ref="J5">AVERAGE(_xlfn._xlws.FILTER(Collective!J:J, Collective!$K:$K=$A5))</f>
        <v>268254.15277780552</v>
      </c>
    </row>
    <row r="6" spans="1:13" x14ac:dyDescent="0.25">
      <c r="A6" t="s">
        <v>184</v>
      </c>
      <c r="B6" cm="1">
        <f t="array" ref="B6">AVERAGE(_xlfn._xlws.FILTER(Collective!B:B, Collective!$K:$K=$A6))</f>
        <v>10540959.688888889</v>
      </c>
      <c r="C6" cm="1">
        <f t="array" ref="C6">AVERAGE(_xlfn._xlws.FILTER(Collective!C:C, Collective!$K:$K=$A6))</f>
        <v>8.2027777777777755E-2</v>
      </c>
      <c r="D6" cm="1">
        <f t="array" ref="D6">AVERAGE(_xlfn._xlws.FILTER(Collective!D:D, Collective!$K:$K=$A6))</f>
        <v>95.856353444444451</v>
      </c>
      <c r="E6" cm="1">
        <f t="array" ref="E6">AVERAGE(_xlfn._xlws.FILTER(Collective!E:E, Collective!$K:$K=$A6))</f>
        <v>95.877318194444456</v>
      </c>
      <c r="F6" cm="1">
        <f t="array" ref="F6">AVERAGE(_xlfn._xlws.FILTER(Collective!F:F, Collective!$K:$K=$A6))</f>
        <v>2049965.2777777778</v>
      </c>
      <c r="G6" cm="1">
        <f t="array" ref="G6">AVERAGE(_xlfn._xlws.FILTER(Collective!G:G, Collective!$K:$K=$A6))</f>
        <v>2340688.2222221666</v>
      </c>
      <c r="H6" cm="1">
        <f t="array" ref="H6">AVERAGE(_xlfn._xlws.FILTER(Collective!H:H, Collective!$K:$K=$A6))</f>
        <v>817361.11111111112</v>
      </c>
      <c r="I6" cm="1">
        <f t="array" ref="I6">AVERAGE(_xlfn._xlws.FILTER(Collective!I:I, Collective!$K:$K=$A6))</f>
        <v>1200224.5370370832</v>
      </c>
      <c r="J6" cm="1">
        <f t="array" ref="J6">AVERAGE(_xlfn._xlws.FILTER(Collective!J:J, Collective!$K:$K=$A6))</f>
        <v>323102.57407408336</v>
      </c>
    </row>
    <row r="7" spans="1:13" x14ac:dyDescent="0.25">
      <c r="A7" t="s">
        <v>170</v>
      </c>
      <c r="B7" cm="1">
        <f t="array" ref="B7">AVERAGE(_xlfn._xlws.FILTER(Collective!B:B, Collective!$K:$K=$A7))</f>
        <v>14505712.416666666</v>
      </c>
      <c r="C7" cm="1">
        <f t="array" ref="C7">AVERAGE(_xlfn._xlws.FILTER(Collective!C:C, Collective!$K:$K=$A7))</f>
        <v>8.8333333333333333E-2</v>
      </c>
      <c r="D7" cm="1">
        <f t="array" ref="D7">AVERAGE(_xlfn._xlws.FILTER(Collective!D:D, Collective!$K:$K=$A7))</f>
        <v>93.544733666666673</v>
      </c>
      <c r="E7" cm="1">
        <f t="array" ref="E7">AVERAGE(_xlfn._xlws.FILTER(Collective!E:E, Collective!$K:$K=$A7))</f>
        <v>93.562626249999994</v>
      </c>
      <c r="F7" cm="1">
        <f t="array" ref="F7">AVERAGE(_xlfn._xlws.FILTER(Collective!F:F, Collective!$K:$K=$A7))</f>
        <v>3531463.7055555</v>
      </c>
      <c r="G7" cm="1">
        <f t="array" ref="G7">AVERAGE(_xlfn._xlws.FILTER(Collective!G:G, Collective!$K:$K=$A7))</f>
        <v>2334127.1666667499</v>
      </c>
      <c r="H7" cm="1">
        <f t="array" ref="H7">AVERAGE(_xlfn._xlws.FILTER(Collective!H:H, Collective!$K:$K=$A7))</f>
        <v>1355208.3333333333</v>
      </c>
      <c r="I7" cm="1">
        <f t="array" ref="I7">AVERAGE(_xlfn._xlws.FILTER(Collective!I:I, Collective!$K:$K=$A7))</f>
        <v>704090.27777775005</v>
      </c>
      <c r="J7" cm="1">
        <f t="array" ref="J7">AVERAGE(_xlfn._xlws.FILTER(Collective!J:J, Collective!$K:$K=$A7))</f>
        <v>274828.55555558333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H7" sqref="H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0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cm="1">
        <f t="array" ref="B2">AVERAGE(_xlfn._xlws.FILTER(Collective!B:B, Collective!$L:$L=$A2))</f>
        <v>13470887.629999999</v>
      </c>
      <c r="C2" cm="1">
        <f t="array" ref="C2">AVERAGE(_xlfn._xlws.FILTER(Collective!C:C, Collective!$L:$L=$A2))</f>
        <v>0.11029999999999998</v>
      </c>
      <c r="D2" cm="1">
        <f t="array" ref="D2">AVERAGE(_xlfn._xlws.FILTER(Collective!D:D, Collective!$L:$L=$A2))</f>
        <v>94.167432599999998</v>
      </c>
      <c r="E2" cm="1">
        <f t="array" ref="E2">AVERAGE(_xlfn._xlws.FILTER(Collective!E:E, Collective!$L:$L=$A2))</f>
        <v>94.204645433333326</v>
      </c>
      <c r="F2" cm="1">
        <f t="array" ref="F2">AVERAGE(_xlfn._xlws.FILTER(Collective!F:F, Collective!$L:$L=$A2))</f>
        <v>3072453.4511110839</v>
      </c>
      <c r="G2" cm="1">
        <f t="array" ref="G2">AVERAGE(_xlfn._xlws.FILTER(Collective!G:G, Collective!$L:$L=$A2))</f>
        <v>2362116.5027777837</v>
      </c>
      <c r="H2" cm="1">
        <f t="array" ref="H2">AVERAGE(_xlfn._xlws.FILTER(Collective!H:H, Collective!$L:$L=$A2))</f>
        <v>1216812.5</v>
      </c>
      <c r="I2" cm="1">
        <f t="array" ref="I2">AVERAGE(_xlfn._xlws.FILTER(Collective!I:I, Collective!$L:$L=$A2))</f>
        <v>872642.2222222666</v>
      </c>
      <c r="J2" cm="1">
        <f t="array" ref="J2">AVERAGE(_xlfn._xlws.FILTER(Collective!J:J, Collective!$L:$L=$A2))</f>
        <v>272661.78055555001</v>
      </c>
    </row>
    <row r="3" spans="1:10" x14ac:dyDescent="0.25">
      <c r="A3" t="s">
        <v>33</v>
      </c>
      <c r="B3" cm="1">
        <f t="array" ref="B3">AVERAGE(_xlfn._xlws.FILTER(Collective!B:B, Collective!$L:$L=$A3))</f>
        <v>11680261.659999996</v>
      </c>
      <c r="C3" cm="1">
        <f t="array" ref="C3">AVERAGE(_xlfn._xlws.FILTER(Collective!C:C, Collective!$L:$L=$A3))</f>
        <v>9.6933333333333316E-2</v>
      </c>
      <c r="D3" cm="1">
        <f t="array" ref="D3">AVERAGE(_xlfn._xlws.FILTER(Collective!D:D, Collective!$L:$L=$A3))</f>
        <v>94.977545099999958</v>
      </c>
      <c r="E3" cm="1">
        <f t="array" ref="E3">AVERAGE(_xlfn._xlws.FILTER(Collective!E:E, Collective!$L:$L=$A3))</f>
        <v>95.002212883333357</v>
      </c>
      <c r="F3" cm="1">
        <f t="array" ref="F3">AVERAGE(_xlfn._xlws.FILTER(Collective!F:F, Collective!$L:$L=$A3))</f>
        <v>2543549.11444445</v>
      </c>
      <c r="G3" cm="1">
        <f t="array" ref="G3">AVERAGE(_xlfn._xlws.FILTER(Collective!G:G, Collective!$L:$L=$A3))</f>
        <v>2352719.4277777667</v>
      </c>
      <c r="H3" cm="1">
        <f t="array" ref="H3">AVERAGE(_xlfn._xlws.FILTER(Collective!H:H, Collective!$L:$L=$A3))</f>
        <v>1006000</v>
      </c>
      <c r="I3" cm="1">
        <f t="array" ref="I3">AVERAGE(_xlfn._xlws.FILTER(Collective!I:I, Collective!$L:$L=$A3))</f>
        <v>1074816.9444444501</v>
      </c>
      <c r="J3" cm="1">
        <f t="array" ref="J3">AVERAGE(_xlfn._xlws.FILTER(Collective!J:J, Collective!$L:$L=$A3))</f>
        <v>271902.48333331669</v>
      </c>
    </row>
    <row r="4" spans="1:10" x14ac:dyDescent="0.25">
      <c r="A4" t="s">
        <v>46</v>
      </c>
      <c r="B4" cm="1">
        <f t="array" ref="B4">AVERAGE(_xlfn._xlws.FILTER(Collective!B:B, Collective!$L:$L=$A4))</f>
        <v>11439472.229999997</v>
      </c>
      <c r="C4" cm="1">
        <f t="array" ref="C4">AVERAGE(_xlfn._xlws.FILTER(Collective!C:C, Collective!$L:$L=$A4))</f>
        <v>8.1300000000000025E-2</v>
      </c>
      <c r="D4" cm="1">
        <f t="array" ref="D4">AVERAGE(_xlfn._xlws.FILTER(Collective!D:D, Collective!$L:$L=$A4))</f>
        <v>95.253314900000049</v>
      </c>
      <c r="E4" cm="1">
        <f t="array" ref="E4">AVERAGE(_xlfn._xlws.FILTER(Collective!E:E, Collective!$L:$L=$A4))</f>
        <v>95.288245649999993</v>
      </c>
      <c r="F4" cm="1">
        <f t="array" ref="F4">AVERAGE(_xlfn._xlws.FILTER(Collective!F:F, Collective!$L:$L=$A4))</f>
        <v>2426629.3811111161</v>
      </c>
      <c r="G4" cm="1">
        <f t="array" ref="G4">AVERAGE(_xlfn._xlws.FILTER(Collective!G:G, Collective!$L:$L=$A4))</f>
        <v>2331760.5249999994</v>
      </c>
      <c r="H4" cm="1">
        <f t="array" ref="H4">AVERAGE(_xlfn._xlws.FILTER(Collective!H:H, Collective!$L:$L=$A4))</f>
        <v>1026750</v>
      </c>
      <c r="I4" cm="1">
        <f t="array" ref="I4">AVERAGE(_xlfn._xlws.FILTER(Collective!I:I, Collective!$L:$L=$A4))</f>
        <v>1035237.7777778</v>
      </c>
      <c r="J4" cm="1">
        <f t="array" ref="J4">AVERAGE(_xlfn._xlws.FILTER(Collective!J:J, Collective!$L:$L=$A4))</f>
        <v>269772.74722225004</v>
      </c>
    </row>
    <row r="5" spans="1:10" x14ac:dyDescent="0.25">
      <c r="A5" t="s">
        <v>171</v>
      </c>
      <c r="B5" cm="1">
        <f t="array" ref="B5">AVERAGE(_xlfn._xlws.FILTER(Collective!B:B, Collective!$L:$L=$A5))</f>
        <v>14505712.416666666</v>
      </c>
      <c r="C5" cm="1">
        <f t="array" ref="C5">AVERAGE(_xlfn._xlws.FILTER(Collective!C:C, Collective!$L:$L=$A5))</f>
        <v>8.8333333333333333E-2</v>
      </c>
      <c r="D5" cm="1">
        <f t="array" ref="D5">AVERAGE(_xlfn._xlws.FILTER(Collective!D:D, Collective!$L:$L=$A5))</f>
        <v>93.544733666666673</v>
      </c>
      <c r="E5" cm="1">
        <f t="array" ref="E5">AVERAGE(_xlfn._xlws.FILTER(Collective!E:E, Collective!$L:$L=$A5))</f>
        <v>93.562626249999994</v>
      </c>
      <c r="F5" cm="1">
        <f t="array" ref="F5">AVERAGE(_xlfn._xlws.FILTER(Collective!F:F, Collective!$L:$L=$A5))</f>
        <v>3531463.7055555</v>
      </c>
      <c r="G5" cm="1">
        <f t="array" ref="G5">AVERAGE(_xlfn._xlws.FILTER(Collective!G:G, Collective!$L:$L=$A5))</f>
        <v>2334127.1666667499</v>
      </c>
      <c r="H5" cm="1">
        <f t="array" ref="H5">AVERAGE(_xlfn._xlws.FILTER(Collective!H:H, Collective!$L:$L=$A5))</f>
        <v>1355208.3333333333</v>
      </c>
      <c r="I5" cm="1">
        <f t="array" ref="I5">AVERAGE(_xlfn._xlws.FILTER(Collective!I:I, Collective!$L:$L=$A5))</f>
        <v>704090.27777775005</v>
      </c>
      <c r="J5" cm="1">
        <f t="array" ref="J5">AVERAGE(_xlfn._xlws.FILTER(Collective!J:J, Collective!$L:$L=$A5))</f>
        <v>274828.55555558333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B4" sqref="B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221</v>
      </c>
      <c r="B2" t="s">
        <v>17</v>
      </c>
      <c r="C2" cm="1">
        <f t="array" ref="C2">AVERAGE(_xlfn._xlws.FILTER(Collective!B:B,(Collective!$M:$M=$B2)*(Collective!$K:$K&lt;&gt;"NO")))</f>
        <v>12444642.155555554</v>
      </c>
      <c r="D2" cm="1">
        <f t="array" ref="D2">AVERAGE(_xlfn._xlws.FILTER(Collective!C:C,(Collective!$M:$M=$B2)*(Collective!$K:$K&lt;&gt;"NO")))</f>
        <v>8.7644444444444428E-2</v>
      </c>
      <c r="E2" cm="1">
        <f t="array" ref="E2">AVERAGE(_xlfn._xlws.FILTER(Collective!D:D,(Collective!$M:$M=$B2)*(Collective!$K:$K&lt;&gt;"NO")))</f>
        <v>94.840512000000004</v>
      </c>
      <c r="F2" cm="1">
        <f t="array" ref="F2">AVERAGE(_xlfn._xlws.FILTER(Collective!E:E,(Collective!$M:$M=$B2)*(Collective!$K:$K&lt;&gt;"NO")))</f>
        <v>94.877080266666681</v>
      </c>
      <c r="G2" cm="1">
        <f t="array" ref="G2">AVERAGE(_xlfn._xlws.FILTER(Collective!F:F,(Collective!$M:$M=$B2)*(Collective!$K:$K&lt;&gt;"NO")))</f>
        <v>2809397.488888911</v>
      </c>
      <c r="H2" cm="1">
        <f t="array" ref="H2">AVERAGE(_xlfn._xlws.FILTER(Collective!G:G,(Collective!$M:$M=$B2)*(Collective!$K:$K&lt;&gt;"NO")))</f>
        <v>2344412.9851851999</v>
      </c>
      <c r="I2" cm="1">
        <f t="array" ref="I2">AVERAGE(_xlfn._xlws.FILTER(Collective!H:H,(Collective!$M:$M=$B2)*(Collective!$K:$K&lt;&gt;"NO")))</f>
        <v>1052638.888888889</v>
      </c>
      <c r="J2" cm="1">
        <f t="array" ref="J2">AVERAGE(_xlfn._xlws.FILTER(Collective!I:I,(Collective!$M:$M=$B2)*(Collective!$K:$K&lt;&gt;"NO")))</f>
        <v>1014772.5925926222</v>
      </c>
      <c r="K2" cm="1">
        <f t="array" ref="K2">AVERAGE(_xlfn._xlws.FILTER(Collective!J:J,(Collective!$M:$M=$B2)*(Collective!$K:$K&lt;&gt;"NO")))</f>
        <v>277001.50370366662</v>
      </c>
    </row>
    <row r="3" spans="1:11" x14ac:dyDescent="0.25">
      <c r="A3" t="s">
        <v>222</v>
      </c>
      <c r="B3" t="s">
        <v>17</v>
      </c>
      <c r="C3" cm="1">
        <f t="array" ref="C3">AVERAGE(_xlfn._xlws.FILTER(Collective!B:B,(Collective!$M:$M=$B3)*(Collective!$K:$K="NO")))</f>
        <v>15773577.6</v>
      </c>
      <c r="D3" cm="1">
        <f t="array" ref="D3">AVERAGE(_xlfn._xlws.FILTER(Collective!C:C,(Collective!$M:$M=$B3)*(Collective!$K:$K="NO")))</f>
        <v>0.12333333333333334</v>
      </c>
      <c r="E3" cm="1">
        <f t="array" ref="E3">AVERAGE(_xlfn._xlws.FILTER(Collective!D:D,(Collective!$M:$M=$B3)*(Collective!$K:$K="NO")))</f>
        <v>93.045989000000006</v>
      </c>
      <c r="F3" cm="1">
        <f t="array" ref="F3">AVERAGE(_xlfn._xlws.FILTER(Collective!E:E,(Collective!$M:$M=$B3)*(Collective!$K:$K="NO")))</f>
        <v>93.061819</v>
      </c>
      <c r="G3" cm="1">
        <f t="array" ref="G3">AVERAGE(_xlfn._xlws.FILTER(Collective!F:F,(Collective!$M:$M=$B3)*(Collective!$K:$K="NO")))</f>
        <v>3995136.244444333</v>
      </c>
      <c r="H3" cm="1">
        <f t="array" ref="H3">AVERAGE(_xlfn._xlws.FILTER(Collective!G:G,(Collective!$M:$M=$B3)*(Collective!$K:$K="NO")))</f>
        <v>2375086.1666666665</v>
      </c>
      <c r="I3" cm="1">
        <f t="array" ref="I3">AVERAGE(_xlfn._xlws.FILTER(Collective!H:H,(Collective!$M:$M=$B3)*(Collective!$K:$K="NO")))</f>
        <v>1371666.6666666667</v>
      </c>
      <c r="J3" cm="1">
        <f t="array" ref="J3">AVERAGE(_xlfn._xlws.FILTER(Collective!I:I,(Collective!$M:$M=$B3)*(Collective!$K:$K="NO")))</f>
        <v>724516.66666666663</v>
      </c>
      <c r="K3" cm="1">
        <f t="array" ref="K3">AVERAGE(_xlfn._xlws.FILTER(Collective!J:J,(Collective!$M:$M=$B3)*(Collective!$K:$K="NO")))</f>
        <v>278902.83333333331</v>
      </c>
    </row>
    <row r="4" spans="1:11" x14ac:dyDescent="0.25">
      <c r="A4" t="s">
        <v>221</v>
      </c>
      <c r="B4" t="s">
        <v>21</v>
      </c>
      <c r="C4" cm="1">
        <f t="array" ref="C4">AVERAGE(_xlfn._xlws.FILTER(Collective!B:B,(Collective!$M:$M=$B4)*(Collective!$K:$K&lt;&gt;"NO")))</f>
        <v>11780750.626666667</v>
      </c>
      <c r="D4" cm="1">
        <f t="array" ref="D4">AVERAGE(_xlfn._xlws.FILTER(Collective!C:C,(Collective!$M:$M=$B4)*(Collective!$K:$K&lt;&gt;"NO")))</f>
        <v>9.0266666666666676E-2</v>
      </c>
      <c r="E4" cm="1">
        <f t="array" ref="E4">AVERAGE(_xlfn._xlws.FILTER(Collective!D:D,(Collective!$M:$M=$B4)*(Collective!$K:$K&lt;&gt;"NO")))</f>
        <v>95.012157933333356</v>
      </c>
      <c r="F4" cm="1">
        <f t="array" ref="F4">AVERAGE(_xlfn._xlws.FILTER(Collective!E:E,(Collective!$M:$M=$B4)*(Collective!$K:$K&lt;&gt;"NO")))</f>
        <v>95.039273444444447</v>
      </c>
      <c r="G4" cm="1">
        <f t="array" ref="G4">AVERAGE(_xlfn._xlws.FILTER(Collective!F:F,(Collective!$M:$M=$B4)*(Collective!$K:$K&lt;&gt;"NO")))</f>
        <v>2659204.6874073786</v>
      </c>
      <c r="H4" cm="1">
        <f t="array" ref="H4">AVERAGE(_xlfn._xlws.FILTER(Collective!G:G,(Collective!$M:$M=$B4)*(Collective!$K:$K&lt;&gt;"NO")))</f>
        <v>2185431.6999999778</v>
      </c>
      <c r="I4" cm="1">
        <f t="array" ref="I4">AVERAGE(_xlfn._xlws.FILTER(Collective!H:H,(Collective!$M:$M=$B4)*(Collective!$K:$K&lt;&gt;"NO")))</f>
        <v>1002166.6666666666</v>
      </c>
      <c r="J4" cm="1">
        <f t="array" ref="J4">AVERAGE(_xlfn._xlws.FILTER(Collective!I:I,(Collective!$M:$M=$B4)*(Collective!$K:$K&lt;&gt;"NO")))</f>
        <v>924560.74074073334</v>
      </c>
      <c r="K4" cm="1">
        <f t="array" ref="K4">AVERAGE(_xlfn._xlws.FILTER(Collective!J:J,(Collective!$M:$M=$B4)*(Collective!$K:$K&lt;&gt;"NO")))</f>
        <v>258704.29259262217</v>
      </c>
    </row>
    <row r="5" spans="1:11" x14ac:dyDescent="0.25">
      <c r="A5" t="s">
        <v>222</v>
      </c>
      <c r="B5" t="s">
        <v>21</v>
      </c>
      <c r="C5" cm="1">
        <f t="array" ref="C5">AVERAGE(_xlfn._xlws.FILTER(Collective!B:B,(Collective!$M:$M=$B5)*(Collective!$K:$K="NO")))</f>
        <v>14174037.466666667</v>
      </c>
      <c r="D5" cm="1">
        <f t="array" ref="D5">AVERAGE(_xlfn._xlws.FILTER(Collective!C:C,(Collective!$M:$M=$B5)*(Collective!$K:$K="NO")))</f>
        <v>7.166666666666667E-2</v>
      </c>
      <c r="E5" cm="1">
        <f t="array" ref="E5">AVERAGE(_xlfn._xlws.FILTER(Collective!D:D,(Collective!$M:$M=$B5)*(Collective!$K:$K="NO")))</f>
        <v>93.757616333333331</v>
      </c>
      <c r="F5" cm="1">
        <f t="array" ref="F5">AVERAGE(_xlfn._xlws.FILTER(Collective!E:E,(Collective!$M:$M=$B5)*(Collective!$K:$K="NO")))</f>
        <v>93.768844999999999</v>
      </c>
      <c r="G5" cm="1">
        <f t="array" ref="G5">AVERAGE(_xlfn._xlws.FILTER(Collective!F:F,(Collective!$M:$M=$B5)*(Collective!$K:$K="NO")))</f>
        <v>3616515.9777776669</v>
      </c>
      <c r="H5" cm="1">
        <f t="array" ref="H5">AVERAGE(_xlfn._xlws.FILTER(Collective!G:G,(Collective!$M:$M=$B5)*(Collective!$K:$K="NO")))</f>
        <v>1943135.5</v>
      </c>
      <c r="I5" cm="1">
        <f t="array" ref="I5">AVERAGE(_xlfn._xlws.FILTER(Collective!H:H,(Collective!$M:$M=$B5)*(Collective!$K:$K="NO")))</f>
        <v>1063750</v>
      </c>
      <c r="J5" cm="1">
        <f t="array" ref="J5">AVERAGE(_xlfn._xlws.FILTER(Collective!I:I,(Collective!$M:$M=$B5)*(Collective!$K:$K="NO")))</f>
        <v>613816.66666666663</v>
      </c>
      <c r="K5" cm="1">
        <f t="array" ref="K5">AVERAGE(_xlfn._xlws.FILTER(Collective!J:J,(Collective!$M:$M=$B5)*(Collective!$K:$K="NO")))</f>
        <v>265568.83333333331</v>
      </c>
    </row>
    <row r="6" spans="1:11" x14ac:dyDescent="0.25">
      <c r="A6" t="s">
        <v>221</v>
      </c>
      <c r="B6" t="s">
        <v>25</v>
      </c>
      <c r="C6" cm="1">
        <f t="array" ref="C6">AVERAGE(_xlfn._xlws.FILTER(Collective!B:B,(Collective!$M:$M=$B6)*(Collective!$K:$K&lt;&gt;"NO")))</f>
        <v>14693368.804444445</v>
      </c>
      <c r="D6" cm="1">
        <f t="array" ref="D6">AVERAGE(_xlfn._xlws.FILTER(Collective!C:C,(Collective!$M:$M=$B6)*(Collective!$K:$K&lt;&gt;"NO")))</f>
        <v>0.12675555555555562</v>
      </c>
      <c r="E6" cm="1">
        <f t="array" ref="E6">AVERAGE(_xlfn._xlws.FILTER(Collective!D:D,(Collective!$M:$M=$B6)*(Collective!$K:$K&lt;&gt;"NO")))</f>
        <v>93.92089002222221</v>
      </c>
      <c r="F6" cm="1">
        <f t="array" ref="F6">AVERAGE(_xlfn._xlws.FILTER(Collective!E:E,(Collective!$M:$M=$B6)*(Collective!$K:$K&lt;&gt;"NO")))</f>
        <v>93.958319466666666</v>
      </c>
      <c r="G6" cm="1">
        <f t="array" ref="G6">AVERAGE(_xlfn._xlws.FILTER(Collective!F:F,(Collective!$M:$M=$B6)*(Collective!$K:$K&lt;&gt;"NO")))</f>
        <v>3107294.6977777774</v>
      </c>
      <c r="H6" cm="1">
        <f t="array" ref="H6">AVERAGE(_xlfn._xlws.FILTER(Collective!G:G,(Collective!$M:$M=$B6)*(Collective!$K:$K&lt;&gt;"NO")))</f>
        <v>3040767.3481481331</v>
      </c>
      <c r="I6" cm="1">
        <f t="array" ref="I6">AVERAGE(_xlfn._xlws.FILTER(Collective!H:H,(Collective!$M:$M=$B6)*(Collective!$K:$K&lt;&gt;"NO")))</f>
        <v>1409500</v>
      </c>
      <c r="J6" cm="1">
        <f t="array" ref="J6">AVERAGE(_xlfn._xlws.FILTER(Collective!I:I,(Collective!$M:$M=$B6)*(Collective!$K:$K&lt;&gt;"NO")))</f>
        <v>1321325.9259259778</v>
      </c>
      <c r="K6" cm="1">
        <f t="array" ref="K6">AVERAGE(_xlfn._xlws.FILTER(Collective!J:J,(Collective!$M:$M=$B6)*(Collective!$K:$K&lt;&gt;"NO")))</f>
        <v>309941.42222224444</v>
      </c>
    </row>
    <row r="7" spans="1:11" x14ac:dyDescent="0.25">
      <c r="A7" t="s">
        <v>222</v>
      </c>
      <c r="B7" t="s">
        <v>25</v>
      </c>
      <c r="C7" cm="1">
        <f t="array" ref="C7">AVERAGE(_xlfn._xlws.FILTER(Collective!B:B,(Collective!$M:$M=$B7)*(Collective!$K:$K="NO")))</f>
        <v>16153612.800000003</v>
      </c>
      <c r="D7" cm="1">
        <f t="array" ref="D7">AVERAGE(_xlfn._xlws.FILTER(Collective!C:C,(Collective!$M:$M=$B7)*(Collective!$K:$K="NO")))</f>
        <v>7.9666666666666677E-2</v>
      </c>
      <c r="E7" cm="1">
        <f t="array" ref="E7">AVERAGE(_xlfn._xlws.FILTER(Collective!D:D,(Collective!$M:$M=$B7)*(Collective!$K:$K="NO")))</f>
        <v>92.939190999999994</v>
      </c>
      <c r="F7" cm="1">
        <f t="array" ref="F7">AVERAGE(_xlfn._xlws.FILTER(Collective!E:E,(Collective!$M:$M=$B7)*(Collective!$K:$K="NO")))</f>
        <v>92.946007666666674</v>
      </c>
      <c r="G7" cm="1">
        <f t="array" ref="G7">AVERAGE(_xlfn._xlws.FILTER(Collective!F:F,(Collective!$M:$M=$B7)*(Collective!$K:$K="NO")))</f>
        <v>3632922.2888889997</v>
      </c>
      <c r="H7" cm="1">
        <f t="array" ref="H7">AVERAGE(_xlfn._xlws.FILTER(Collective!G:G,(Collective!$M:$M=$B7)*(Collective!$K:$K="NO")))</f>
        <v>3137739.2777779996</v>
      </c>
      <c r="I7" cm="1">
        <f t="array" ref="I7">AVERAGE(_xlfn._xlws.FILTER(Collective!H:H,(Collective!$M:$M=$B7)*(Collective!$K:$K="NO")))</f>
        <v>1841250</v>
      </c>
      <c r="J7" cm="1">
        <f t="array" ref="J7">AVERAGE(_xlfn._xlws.FILTER(Collective!I:I,(Collective!$M:$M=$B7)*(Collective!$K:$K="NO")))</f>
        <v>992400</v>
      </c>
      <c r="K7" cm="1">
        <f t="array" ref="K7">AVERAGE(_xlfn._xlws.FILTER(Collective!J:J,(Collective!$M:$M=$B7)*(Collective!$K:$K="NO")))</f>
        <v>304089.27777799993</v>
      </c>
    </row>
    <row r="8" spans="1:11" x14ac:dyDescent="0.25">
      <c r="A8" t="s">
        <v>221</v>
      </c>
      <c r="B8" t="s">
        <v>29</v>
      </c>
      <c r="C8" cm="1">
        <f t="array" ref="C8">AVERAGE(_xlfn._xlws.FILTER(Collective!B:B,(Collective!$M:$M=$B8)*(Collective!$K:$K&lt;&gt;"NO")))</f>
        <v>9868733.7733333316</v>
      </c>
      <c r="D8" cm="1">
        <f t="array" ref="D8">AVERAGE(_xlfn._xlws.FILTER(Collective!C:C,(Collective!$M:$M=$B8)*(Collective!$K:$K&lt;&gt;"NO")))</f>
        <v>8.0044444444444446E-2</v>
      </c>
      <c r="E8" cm="1">
        <f t="array" ref="E8">AVERAGE(_xlfn._xlws.FILTER(Collective!D:D,(Collective!$M:$M=$B8)*(Collective!$K:$K&lt;&gt;"NO")))</f>
        <v>95.424163511111104</v>
      </c>
      <c r="F8" cm="1">
        <f t="array" ref="F8">AVERAGE(_xlfn._xlws.FILTER(Collective!E:E,(Collective!$M:$M=$B8)*(Collective!$K:$K&lt;&gt;"NO")))</f>
        <v>95.452132111111098</v>
      </c>
      <c r="G8" cm="1">
        <f t="array" ref="G8">AVERAGE(_xlfn._xlws.FILTER(Collective!F:F,(Collective!$M:$M=$B8)*(Collective!$K:$K&lt;&gt;"NO")))</f>
        <v>2147612.3881481327</v>
      </c>
      <c r="H8" cm="1">
        <f t="array" ref="H8">AVERAGE(_xlfn._xlws.FILTER(Collective!G:G,(Collective!$M:$M=$B8)*(Collective!$K:$K&lt;&gt;"NO")))</f>
        <v>1824849.9074074221</v>
      </c>
      <c r="I8" cm="1">
        <f t="array" ref="I8">AVERAGE(_xlfn._xlws.FILTER(Collective!H:H,(Collective!$M:$M=$B8)*(Collective!$K:$K&lt;&gt;"NO")))</f>
        <v>868444.4444444445</v>
      </c>
      <c r="J8" cm="1">
        <f t="array" ref="J8">AVERAGE(_xlfn._xlws.FILTER(Collective!I:I,(Collective!$M:$M=$B8)*(Collective!$K:$K&lt;&gt;"NO")))</f>
        <v>716270.00000002224</v>
      </c>
      <c r="K8" cm="1">
        <f t="array" ref="K8">AVERAGE(_xlfn._xlws.FILTER(Collective!J:J,(Collective!$M:$M=$B8)*(Collective!$K:$K&lt;&gt;"NO")))</f>
        <v>240135.46296295556</v>
      </c>
    </row>
    <row r="9" spans="1:11" x14ac:dyDescent="0.25">
      <c r="A9" t="s">
        <v>222</v>
      </c>
      <c r="B9" t="s">
        <v>29</v>
      </c>
      <c r="C9" cm="1">
        <f t="array" ref="C9">AVERAGE(_xlfn._xlws.FILTER(Collective!B:B,(Collective!$M:$M=$B9)*(Collective!$K:$K="NO")))</f>
        <v>11921621.799999999</v>
      </c>
      <c r="D9" cm="1">
        <f t="array" ref="D9">AVERAGE(_xlfn._xlws.FILTER(Collective!C:C,(Collective!$M:$M=$B9)*(Collective!$K:$K="NO")))</f>
        <v>7.8666666666666663E-2</v>
      </c>
      <c r="E9" cm="1">
        <f t="array" ref="E9">AVERAGE(_xlfn._xlws.FILTER(Collective!D:D,(Collective!$M:$M=$B9)*(Collective!$K:$K="NO")))</f>
        <v>94.436138333333346</v>
      </c>
      <c r="F9" cm="1">
        <f t="array" ref="F9">AVERAGE(_xlfn._xlws.FILTER(Collective!E:E,(Collective!$M:$M=$B9)*(Collective!$K:$K="NO")))</f>
        <v>94.473833333333332</v>
      </c>
      <c r="G9" cm="1">
        <f t="array" ref="G9">AVERAGE(_xlfn._xlws.FILTER(Collective!F:F,(Collective!$M:$M=$B9)*(Collective!$K:$K="NO")))</f>
        <v>2881280.3111109999</v>
      </c>
      <c r="H9" cm="1">
        <f t="array" ref="H9">AVERAGE(_xlfn._xlws.FILTER(Collective!G:G,(Collective!$M:$M=$B9)*(Collective!$K:$K="NO")))</f>
        <v>1880547.7222223331</v>
      </c>
      <c r="I9" cm="1">
        <f t="array" ref="I9">AVERAGE(_xlfn._xlws.FILTER(Collective!H:H,(Collective!$M:$M=$B9)*(Collective!$K:$K="NO")))</f>
        <v>1144166.6666666667</v>
      </c>
      <c r="J9" cm="1">
        <f t="array" ref="J9">AVERAGE(_xlfn._xlws.FILTER(Collective!I:I,(Collective!$M:$M=$B9)*(Collective!$K:$K="NO")))</f>
        <v>485627.77777766669</v>
      </c>
      <c r="K9" cm="1">
        <f t="array" ref="K9">AVERAGE(_xlfn._xlws.FILTER(Collective!J:J,(Collective!$M:$M=$B9)*(Collective!$K:$K="NO")))</f>
        <v>250753.27777766666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C30" sqref="C30:H3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224</v>
      </c>
      <c r="B2">
        <v>18</v>
      </c>
      <c r="C2" cm="1">
        <f t="array" ref="C2">AVERAGE(_xlfn._xlws.FILTER(Collective!B:B,(Collective!$N:$N=$B2)*(Collective!$K:$K&lt;&gt;"NO")))</f>
        <v>7318773.7766666673</v>
      </c>
      <c r="D2" cm="1">
        <f t="array" ref="D2">AVERAGE(_xlfn._xlws.FILTER(Collective!C:C,(Collective!$N:$N=$B2)*(Collective!$K:$K&lt;&gt;"NO")))</f>
        <v>4.5783333333333322E-2</v>
      </c>
      <c r="E2" cm="1">
        <f t="array" ref="E2">AVERAGE(_xlfn._xlws.FILTER(Collective!D:D,(Collective!$N:$N=$B2)*(Collective!$K:$K&lt;&gt;"NO")))</f>
        <v>95.464730583333321</v>
      </c>
      <c r="F2" cm="1">
        <f t="array" ref="F2">AVERAGE(_xlfn._xlws.FILTER(Collective!E:E,(Collective!$N:$N=$B2)*(Collective!$K:$K&lt;&gt;"NO")))</f>
        <v>95.492096549999999</v>
      </c>
      <c r="G2" cm="1">
        <f t="array" ref="G2">AVERAGE(_xlfn._xlws.FILTER(Collective!F:F,(Collective!$N:$N=$B2)*(Collective!$K:$K&lt;&gt;"NO")))</f>
        <v>2369551.6755555002</v>
      </c>
      <c r="H2" cm="1">
        <f t="array" ref="H2">AVERAGE(_xlfn._xlws.FILTER(Collective!G:G,(Collective!$N:$N=$B2)*(Collective!$K:$K&lt;&gt;"NO")))</f>
        <v>2068203.8777777501</v>
      </c>
      <c r="I2" cm="1">
        <f t="array" ref="I2">AVERAGE(_xlfn._xlws.FILTER(Collective!H:H,(Collective!$N:$N=$B2)*(Collective!$K:$K&lt;&gt;"NO")))</f>
        <v>950750</v>
      </c>
      <c r="J2" cm="1">
        <f t="array" ref="J2">AVERAGE(_xlfn._xlws.FILTER(Collective!I:I,(Collective!$N:$N=$B2)*(Collective!$K:$K&lt;&gt;"NO")))</f>
        <v>854700.00000001665</v>
      </c>
      <c r="K2" cm="1">
        <f t="array" ref="K2">AVERAGE(_xlfn._xlws.FILTER(Collective!J:J,(Collective!$N:$N=$B2)*(Collective!$K:$K&lt;&gt;"NO")))</f>
        <v>262753.87777776667</v>
      </c>
    </row>
    <row r="3" spans="1:11" x14ac:dyDescent="0.25">
      <c r="A3" t="s">
        <v>225</v>
      </c>
      <c r="B3">
        <v>24</v>
      </c>
      <c r="C3" cm="1">
        <f t="array" ref="C3">AVERAGE(_xlfn._xlws.FILTER(Collective!B:B,(Collective!$N:$N=$B3)*(Collective!$K:$K&lt;&gt;"NO")))</f>
        <v>10637928.960000003</v>
      </c>
      <c r="D3" cm="1">
        <f t="array" ref="D3">AVERAGE(_xlfn._xlws.FILTER(Collective!C:C,(Collective!$N:$N=$B3)*(Collective!$K:$K&lt;&gt;"NO")))</f>
        <v>6.6416666666666666E-2</v>
      </c>
      <c r="E3" cm="1">
        <f t="array" ref="E3">AVERAGE(_xlfn._xlws.FILTER(Collective!D:D,(Collective!$N:$N=$B3)*(Collective!$K:$K&lt;&gt;"NO")))</f>
        <v>94.769279116666681</v>
      </c>
      <c r="F3" cm="1">
        <f t="array" ref="F3">AVERAGE(_xlfn._xlws.FILTER(Collective!E:E,(Collective!$N:$N=$B3)*(Collective!$K:$K&lt;&gt;"NO")))</f>
        <v>94.799864849999977</v>
      </c>
      <c r="G3" cm="1">
        <f t="array" ref="G3">AVERAGE(_xlfn._xlws.FILTER(Collective!F:F,(Collective!$N:$N=$B3)*(Collective!$K:$K&lt;&gt;"NO")))</f>
        <v>2644800.666666667</v>
      </c>
      <c r="H3" cm="1">
        <f t="array" ref="H3">AVERAGE(_xlfn._xlws.FILTER(Collective!G:G,(Collective!$N:$N=$B3)*(Collective!$K:$K&lt;&gt;"NO")))</f>
        <v>2226086.15</v>
      </c>
      <c r="I3" cm="1">
        <f t="array" ref="I3">AVERAGE(_xlfn._xlws.FILTER(Collective!H:H,(Collective!$N:$N=$B3)*(Collective!$K:$K&lt;&gt;"NO")))</f>
        <v>999437.5</v>
      </c>
      <c r="J3" cm="1">
        <f t="array" ref="J3">AVERAGE(_xlfn._xlws.FILTER(Collective!I:I,(Collective!$N:$N=$B3)*(Collective!$K:$K&lt;&gt;"NO")))</f>
        <v>959190.83333333337</v>
      </c>
      <c r="K3" cm="1">
        <f t="array" ref="K3">AVERAGE(_xlfn._xlws.FILTER(Collective!J:J,(Collective!$N:$N=$B3)*(Collective!$K:$K&lt;&gt;"NO")))</f>
        <v>267457.81666666665</v>
      </c>
    </row>
    <row r="4" spans="1:11" x14ac:dyDescent="0.25">
      <c r="A4" t="s">
        <v>226</v>
      </c>
      <c r="B4">
        <v>36</v>
      </c>
      <c r="C4" cm="1">
        <f t="array" ref="C4">AVERAGE(_xlfn._xlws.FILTER(Collective!B:B,(Collective!$N:$N=$B4)*(Collective!$K:$K&lt;&gt;"NO")))</f>
        <v>18633918.783333335</v>
      </c>
      <c r="D4" cm="1">
        <f t="array" ref="D4">AVERAGE(_xlfn._xlws.FILTER(Collective!C:C,(Collective!$N:$N=$B4)*(Collective!$K:$K&lt;&gt;"NO")))</f>
        <v>0.17633333333333329</v>
      </c>
      <c r="E4" cm="1">
        <f t="array" ref="E4">AVERAGE(_xlfn._xlws.FILTER(Collective!D:D,(Collective!$N:$N=$B4)*(Collective!$K:$K&lt;&gt;"NO")))</f>
        <v>94.164282900000003</v>
      </c>
      <c r="F4" cm="1">
        <f t="array" ref="F4">AVERAGE(_xlfn._xlws.FILTER(Collective!E:E,(Collective!$N:$N=$B4)*(Collective!$K:$K&lt;&gt;"NO")))</f>
        <v>94.203142566666671</v>
      </c>
      <c r="G4" cm="1">
        <f t="array" ref="G4">AVERAGE(_xlfn._xlws.FILTER(Collective!F:F,(Collective!$N:$N=$B4)*(Collective!$K:$K&lt;&gt;"NO")))</f>
        <v>3028279.6044444833</v>
      </c>
      <c r="H4" cm="1">
        <f t="array" ref="H4">AVERAGE(_xlfn._xlws.FILTER(Collective!G:G,(Collective!$N:$N=$B4)*(Collective!$K:$K&lt;&gt;"NO")))</f>
        <v>2752306.4277777998</v>
      </c>
      <c r="I4" cm="1">
        <f t="array" ref="I4">AVERAGE(_xlfn._xlws.FILTER(Collective!H:H,(Collective!$N:$N=$B4)*(Collective!$K:$K&lt;&gt;"NO")))</f>
        <v>1299375</v>
      </c>
      <c r="J4" cm="1">
        <f t="array" ref="J4">AVERAGE(_xlfn._xlws.FILTER(Collective!I:I,(Collective!$N:$N=$B4)*(Collective!$K:$K&lt;&gt;"NO")))</f>
        <v>1168806.1111111667</v>
      </c>
      <c r="K4" cm="1">
        <f t="array" ref="K4">AVERAGE(_xlfn._xlws.FILTER(Collective!J:J,(Collective!$N:$N=$B4)*(Collective!$K:$K&lt;&gt;"NO")))</f>
        <v>284125.3166666833</v>
      </c>
    </row>
    <row r="5" spans="1:11" x14ac:dyDescent="0.25">
      <c r="A5" t="s">
        <v>227</v>
      </c>
      <c r="B5">
        <v>18</v>
      </c>
      <c r="C5" cm="1">
        <f t="array" ref="C5">AVERAGE(_xlfn._xlws.FILTER(Collective!B:B,(Collective!$N:$N=$B5)*(Collective!$K:$K="NO")))</f>
        <v>7848228.3499999996</v>
      </c>
      <c r="D5" cm="1">
        <f t="array" ref="D5">AVERAGE(_xlfn._xlws.FILTER(Collective!C:C,(Collective!$N:$N=$B5)*(Collective!$K:$K="NO")))</f>
        <v>4.3999999999999997E-2</v>
      </c>
      <c r="E5" cm="1">
        <f t="array" ref="E5">AVERAGE(_xlfn._xlws.FILTER(Collective!D:D,(Collective!$N:$N=$B5)*(Collective!$K:$K="NO")))</f>
        <v>94.748169499999989</v>
      </c>
      <c r="F5" cm="1">
        <f t="array" ref="F5">AVERAGE(_xlfn._xlws.FILTER(Collective!E:E,(Collective!$N:$N=$B5)*(Collective!$K:$K="NO")))</f>
        <v>94.771138000000008</v>
      </c>
      <c r="G5" cm="1">
        <f t="array" ref="G5">AVERAGE(_xlfn._xlws.FILTER(Collective!F:F,(Collective!$N:$N=$B5)*(Collective!$K:$K="NO")))</f>
        <v>2821994.2666667504</v>
      </c>
      <c r="H5" cm="1">
        <f t="array" ref="H5">AVERAGE(_xlfn._xlws.FILTER(Collective!G:G,(Collective!$N:$N=$B5)*(Collective!$K:$K="NO")))</f>
        <v>1908268.8333334997</v>
      </c>
      <c r="I5" cm="1">
        <f t="array" ref="I5">AVERAGE(_xlfn._xlws.FILTER(Collective!H:H,(Collective!$N:$N=$B5)*(Collective!$K:$K="NO")))</f>
        <v>1033750</v>
      </c>
      <c r="J5" cm="1">
        <f t="array" ref="J5">AVERAGE(_xlfn._xlws.FILTER(Collective!I:I,(Collective!$N:$N=$B5)*(Collective!$K:$K="NO")))</f>
        <v>608950</v>
      </c>
      <c r="K5" cm="1">
        <f t="array" ref="K5">AVERAGE(_xlfn._xlws.FILTER(Collective!J:J,(Collective!$N:$N=$B5)*(Collective!$K:$K="NO")))</f>
        <v>265568.83333350002</v>
      </c>
    </row>
    <row r="6" spans="1:11" x14ac:dyDescent="0.25">
      <c r="A6" t="s">
        <v>228</v>
      </c>
      <c r="B6">
        <v>24</v>
      </c>
      <c r="C6" cm="1">
        <f t="array" ref="C6">AVERAGE(_xlfn._xlws.FILTER(Collective!B:B,(Collective!$N:$N=$B6)*(Collective!$K:$K="NO")))</f>
        <v>12657507.799999999</v>
      </c>
      <c r="D6" cm="1">
        <f t="array" ref="D6">AVERAGE(_xlfn._xlws.FILTER(Collective!C:C,(Collective!$N:$N=$B6)*(Collective!$K:$K="NO")))</f>
        <v>5.9249999999999997E-2</v>
      </c>
      <c r="E6" cm="1">
        <f t="array" ref="E6">AVERAGE(_xlfn._xlws.FILTER(Collective!D:D,(Collective!$N:$N=$B6)*(Collective!$K:$K="NO")))</f>
        <v>93.420095000000003</v>
      </c>
      <c r="F6" cm="1">
        <f t="array" ref="F6">AVERAGE(_xlfn._xlws.FILTER(Collective!E:E,(Collective!$N:$N=$B6)*(Collective!$K:$K="NO")))</f>
        <v>93.439460750000009</v>
      </c>
      <c r="G6" cm="1">
        <f t="array" ref="G6">AVERAGE(_xlfn._xlws.FILTER(Collective!F:F,(Collective!$N:$N=$B6)*(Collective!$K:$K="NO")))</f>
        <v>3620121.65</v>
      </c>
      <c r="H6" cm="1">
        <f t="array" ref="H6">AVERAGE(_xlfn._xlws.FILTER(Collective!G:G,(Collective!$N:$N=$B6)*(Collective!$K:$K="NO")))</f>
        <v>2155868</v>
      </c>
      <c r="I6" cm="1">
        <f t="array" ref="I6">AVERAGE(_xlfn._xlws.FILTER(Collective!H:H,(Collective!$N:$N=$B6)*(Collective!$K:$K="NO")))</f>
        <v>1228125</v>
      </c>
      <c r="J6" cm="1">
        <f t="array" ref="J6">AVERAGE(_xlfn._xlws.FILTER(Collective!I:I,(Collective!$N:$N=$B6)*(Collective!$K:$K="NO")))</f>
        <v>651062.5</v>
      </c>
      <c r="K6" cm="1">
        <f t="array" ref="K6">AVERAGE(_xlfn._xlws.FILTER(Collective!J:J,(Collective!$N:$N=$B6)*(Collective!$K:$K="NO")))</f>
        <v>276680.5</v>
      </c>
    </row>
    <row r="7" spans="1:11" x14ac:dyDescent="0.25">
      <c r="A7" t="s">
        <v>229</v>
      </c>
      <c r="B7">
        <v>36</v>
      </c>
      <c r="C7" cm="1">
        <f t="array" ref="C7">AVERAGE(_xlfn._xlws.FILTER(Collective!B:B,(Collective!$N:$N=$B7)*(Collective!$K:$K="NO")))</f>
        <v>23011401.100000001</v>
      </c>
      <c r="D7" cm="1">
        <f t="array" ref="D7">AVERAGE(_xlfn._xlws.FILTER(Collective!C:C,(Collective!$N:$N=$B7)*(Collective!$K:$K="NO")))</f>
        <v>0.16175</v>
      </c>
      <c r="E7" cm="1">
        <f t="array" ref="E7">AVERAGE(_xlfn._xlws.FILTER(Collective!D:D,(Collective!$N:$N=$B7)*(Collective!$K:$K="NO")))</f>
        <v>92.465936499999998</v>
      </c>
      <c r="F7" cm="1">
        <f t="array" ref="F7">AVERAGE(_xlfn._xlws.FILTER(Collective!E:E,(Collective!$N:$N=$B7)*(Collective!$K:$K="NO")))</f>
        <v>92.477280000000007</v>
      </c>
      <c r="G7" cm="1">
        <f t="array" ref="G7">AVERAGE(_xlfn._xlws.FILTER(Collective!F:F,(Collective!$N:$N=$B7)*(Collective!$K:$K="NO")))</f>
        <v>4152275.1999997497</v>
      </c>
      <c r="H7" cm="1">
        <f t="array" ref="H7">AVERAGE(_xlfn._xlws.FILTER(Collective!G:G,(Collective!$N:$N=$B7)*(Collective!$K:$K="NO")))</f>
        <v>2938244.6666667499</v>
      </c>
      <c r="I7" cm="1">
        <f t="array" ref="I7">AVERAGE(_xlfn._xlws.FILTER(Collective!H:H,(Collective!$N:$N=$B7)*(Collective!$K:$K="NO")))</f>
        <v>1803750</v>
      </c>
      <c r="J7" cm="1">
        <f t="array" ref="J7">AVERAGE(_xlfn._xlws.FILTER(Collective!I:I,(Collective!$N:$N=$B7)*(Collective!$K:$K="NO")))</f>
        <v>852258.33333325002</v>
      </c>
      <c r="K7" cm="1">
        <f t="array" ref="K7">AVERAGE(_xlfn._xlws.FILTER(Collective!J:J,(Collective!$N:$N=$B7)*(Collective!$K:$K="NO")))</f>
        <v>282236.33333325002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Collective</vt:lpstr>
      <vt:lpstr>Overview</vt:lpstr>
      <vt:lpstr>Vessels</vt:lpstr>
      <vt:lpstr>Pattern</vt:lpstr>
      <vt:lpstr>Turbines</vt:lpstr>
      <vt:lpstr>Months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2021-06-04T10:31:18Z</dcterms:modified>
</cp:coreProperties>
</file>