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8EFB29AE-B38A-4DD7-B712-C013ECF3938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llective" sheetId="1" r:id="rId1"/>
    <sheet name="Overview" sheetId="8" r:id="rId2"/>
    <sheet name="Vessels" sheetId="2" r:id="rId3"/>
    <sheet name="Pattern" sheetId="3" r:id="rId4"/>
    <sheet name="Turbines" sheetId="4" r:id="rId5"/>
    <sheet name="Months" sheetId="5" r:id="rId6"/>
  </sheets>
  <definedNames>
    <definedName name="_xlnm.Extract" localSheetId="4">Turbines!$M:$M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8" l="1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B3" i="8" a="1"/>
  <c r="B3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B2" i="8" a="1"/>
  <c r="B2" i="8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C7" i="5" a="1"/>
  <c r="C7" i="5" s="1"/>
  <c r="D7" i="5" a="1"/>
  <c r="D7" i="5" s="1"/>
  <c r="E7" i="5" a="1"/>
  <c r="E7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C5" i="5" a="1"/>
  <c r="C5" i="5" s="1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D2" i="5" a="1"/>
  <c r="D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C2" i="5" a="1"/>
  <c r="C2" i="5" s="1"/>
  <c r="C2" i="4" a="1"/>
  <c r="C2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 s="1"/>
  <c r="J3" i="4" a="1"/>
  <c r="J3" i="4" s="1"/>
  <c r="K3" i="4" a="1"/>
  <c r="K3" i="4" s="1"/>
  <c r="C3" i="4" a="1"/>
  <c r="C3" i="4" s="1"/>
  <c r="C4" i="4" a="1"/>
  <c r="C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B2" i="3" a="1"/>
  <c r="B2" i="3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<sst xmlns="http://schemas.openxmlformats.org/spreadsheetml/2006/main" count="868" uniqueCount="230">
  <si>
    <t>Name</t>
  </si>
  <si>
    <t>Objective</t>
  </si>
  <si>
    <t>Duration</t>
  </si>
  <si>
    <t>Availability (time)</t>
  </si>
  <si>
    <t>Availability (energy)</t>
  </si>
  <si>
    <t>Prod losses (annual)</t>
  </si>
  <si>
    <t>Direct costs (annual)</t>
  </si>
  <si>
    <t>Vessel costs (annual)</t>
  </si>
  <si>
    <t>Repair costs (annual)</t>
  </si>
  <si>
    <t>Technician costs (annual)</t>
  </si>
  <si>
    <t>Vessels</t>
  </si>
  <si>
    <t>Pattern</t>
  </si>
  <si>
    <t>Turbines</t>
  </si>
  <si>
    <t>Months</t>
  </si>
  <si>
    <t>Al_Bi_Ba_18</t>
  </si>
  <si>
    <t>Al</t>
  </si>
  <si>
    <t>Bi</t>
  </si>
  <si>
    <t>Ba</t>
  </si>
  <si>
    <t>Al_Bi_Ba_24</t>
  </si>
  <si>
    <t>Al_Bi_Ba_36</t>
  </si>
  <si>
    <t>Al_Bi_Eq_18</t>
  </si>
  <si>
    <t>Eq</t>
  </si>
  <si>
    <t>Al_Bi_Eq_24</t>
  </si>
  <si>
    <t>Al_Bi_Eq_36</t>
  </si>
  <si>
    <t>Al_Bi_Ha_18</t>
  </si>
  <si>
    <t>Ha</t>
  </si>
  <si>
    <t>Al_Bi_Ha_24</t>
  </si>
  <si>
    <t>Al_Bi_Ha_36</t>
  </si>
  <si>
    <t>Al_Bi_Ra_18</t>
  </si>
  <si>
    <t>Ra</t>
  </si>
  <si>
    <t>Al_Bi_Ra_24</t>
  </si>
  <si>
    <t>Al_Bi_Ra_36</t>
  </si>
  <si>
    <t>Al_Co_Ba_18</t>
  </si>
  <si>
    <t>Co</t>
  </si>
  <si>
    <t>Al_Co_Ba_24</t>
  </si>
  <si>
    <t>Al_Co_Ba_36</t>
  </si>
  <si>
    <t>Al_Co_Eq_18</t>
  </si>
  <si>
    <t>Al_Co_Eq_24</t>
  </si>
  <si>
    <t>Al_Co_Eq_36</t>
  </si>
  <si>
    <t>Al_Co_Ha_18</t>
  </si>
  <si>
    <t>Al_Co_Ha_24</t>
  </si>
  <si>
    <t>Al_Co_Ha_36</t>
  </si>
  <si>
    <t>Al_Co_Ra_18</t>
  </si>
  <si>
    <t>Al_Co_Ra_24</t>
  </si>
  <si>
    <t>Al_Co_Ra_36</t>
  </si>
  <si>
    <t>Al_Wa_Ba_18</t>
  </si>
  <si>
    <t>Wa</t>
  </si>
  <si>
    <t>Al_Wa_Ba_24</t>
  </si>
  <si>
    <t>Al_Wa_Ba_36</t>
  </si>
  <si>
    <t>Al_Wa_Eq_18</t>
  </si>
  <si>
    <t>Al_Wa_Eq_24</t>
  </si>
  <si>
    <t>Al_Wa_Eq_36</t>
  </si>
  <si>
    <t>Al_Wa_Ha_18</t>
  </si>
  <si>
    <t>Al_Wa_Ha_24</t>
  </si>
  <si>
    <t>Al_Wa_Ha_36</t>
  </si>
  <si>
    <t>Al_Wa_Ra_18</t>
  </si>
  <si>
    <t>Al_Wa_Ra_24</t>
  </si>
  <si>
    <t>Al_Wa_Ra_36</t>
  </si>
  <si>
    <t>Cr_Bi_Ba_18</t>
  </si>
  <si>
    <t>Cr</t>
  </si>
  <si>
    <t>Cr_Bi_Ba_24</t>
  </si>
  <si>
    <t>Cr_Bi_Ba_36</t>
  </si>
  <si>
    <t>Cr_Bi_Eq_18</t>
  </si>
  <si>
    <t>Cr_Bi_Eq_24</t>
  </si>
  <si>
    <t>Cr_Bi_Eq_36</t>
  </si>
  <si>
    <t>Cr_Bi_Ha_18</t>
  </si>
  <si>
    <t>Cr_Bi_Ha_24</t>
  </si>
  <si>
    <t>Cr_Bi_Ha_36</t>
  </si>
  <si>
    <t>Cr_Bi_Ra_18</t>
  </si>
  <si>
    <t>Cr_Bi_Ra_24</t>
  </si>
  <si>
    <t>Cr_Bi_Ra_36</t>
  </si>
  <si>
    <t>Cr_Co_Ba_18</t>
  </si>
  <si>
    <t>Cr_Co_Ba_24</t>
  </si>
  <si>
    <t>Cr_Co_Ba_36</t>
  </si>
  <si>
    <t>Cr_Co_Eq_18</t>
  </si>
  <si>
    <t>Cr_Co_Eq_24</t>
  </si>
  <si>
    <t>Cr_Co_Eq_36</t>
  </si>
  <si>
    <t>Cr_Co_Ha_18</t>
  </si>
  <si>
    <t>Cr_Co_Ha_24</t>
  </si>
  <si>
    <t>Cr_Co_Ha_36</t>
  </si>
  <si>
    <t>Cr_Co_Ra_18</t>
  </si>
  <si>
    <t>Cr_Co_Ra_24</t>
  </si>
  <si>
    <t>Cr_Co_Ra_36</t>
  </si>
  <si>
    <t>Cr_Wa_Ba_18</t>
  </si>
  <si>
    <t>Cr_Wa_Ba_24</t>
  </si>
  <si>
    <t>Cr_Wa_Ba_36</t>
  </si>
  <si>
    <t>Cr_Wa_Eq_18</t>
  </si>
  <si>
    <t>Cr_Wa_Eq_24</t>
  </si>
  <si>
    <t>Cr_Wa_Eq_36</t>
  </si>
  <si>
    <t>Cr_Wa_Ha_18</t>
  </si>
  <si>
    <t>Cr_Wa_Ha_24</t>
  </si>
  <si>
    <t>Cr_Wa_Ha_36</t>
  </si>
  <si>
    <t>Cr_Wa_Ra_18</t>
  </si>
  <si>
    <t>Cr_Wa_Ra_24</t>
  </si>
  <si>
    <t>Cr_Wa_Ra_36</t>
  </si>
  <si>
    <t>CT_Bi_Ba_18</t>
  </si>
  <si>
    <t>CT</t>
  </si>
  <si>
    <t>CT_Bi_Ba_24</t>
  </si>
  <si>
    <t>CT_Bi_Ba_36</t>
  </si>
  <si>
    <t>CT_Bi_Eq_18</t>
  </si>
  <si>
    <t>CT_Bi_Eq_24</t>
  </si>
  <si>
    <t>CT_Bi_Eq_36</t>
  </si>
  <si>
    <t>CT_Bi_Ha_18</t>
  </si>
  <si>
    <t>CT_Bi_Ha_24</t>
  </si>
  <si>
    <t>CT_Bi_Ha_36</t>
  </si>
  <si>
    <t>CT_Bi_Ra_18</t>
  </si>
  <si>
    <t>CT_Bi_Ra_24</t>
  </si>
  <si>
    <t>CT_Bi_Ra_36</t>
  </si>
  <si>
    <t>CT_Co_Ba_18</t>
  </si>
  <si>
    <t>CT_Co_Ba_24</t>
  </si>
  <si>
    <t>CT_Co_Ba_36</t>
  </si>
  <si>
    <t>CT_Co_Eq_18</t>
  </si>
  <si>
    <t>CT_Co_Eq_24</t>
  </si>
  <si>
    <t>CT_Co_Eq_36</t>
  </si>
  <si>
    <t>CT_Co_Ha_18</t>
  </si>
  <si>
    <t>CT_Co_Ha_24</t>
  </si>
  <si>
    <t>CT_Co_Ha_36</t>
  </si>
  <si>
    <t>CT_Co_Ra_18</t>
  </si>
  <si>
    <t>CT_Co_Ra_24</t>
  </si>
  <si>
    <t>CT_Co_Ra_36</t>
  </si>
  <si>
    <t>CT_Wa_Ba_18</t>
  </si>
  <si>
    <t>CT_Wa_Ba_24</t>
  </si>
  <si>
    <t>CT_Wa_Ba_36</t>
  </si>
  <si>
    <t>CT_Wa_Eq_18</t>
  </si>
  <si>
    <t>CT_Wa_Eq_24</t>
  </si>
  <si>
    <t>CT_Wa_Eq_36</t>
  </si>
  <si>
    <t>CT_Wa_Ha_18</t>
  </si>
  <si>
    <t>CT_Wa_Ha_24</t>
  </si>
  <si>
    <t>CT_Wa_Ha_36</t>
  </si>
  <si>
    <t>CT_Wa_Ra_18</t>
  </si>
  <si>
    <t>CT_Wa_Ra_24</t>
  </si>
  <si>
    <t>CT_Wa_Ra_36</t>
  </si>
  <si>
    <t>NF_Bi_Ba_18</t>
  </si>
  <si>
    <t>NF</t>
  </si>
  <si>
    <t>NF_Bi_Ba_24</t>
  </si>
  <si>
    <t>NF_Bi_Ba_36</t>
  </si>
  <si>
    <t>NF_Bi_Eq_18</t>
  </si>
  <si>
    <t>NF_Bi_Eq_24</t>
  </si>
  <si>
    <t>NF_Bi_Eq_36</t>
  </si>
  <si>
    <t>NF_Bi_Ha_18</t>
  </si>
  <si>
    <t>NF_Bi_Ha_24</t>
  </si>
  <si>
    <t>NF_Bi_Ha_36</t>
  </si>
  <si>
    <t>NF_Bi_Ra_18</t>
  </si>
  <si>
    <t>NF_Bi_Ra_24</t>
  </si>
  <si>
    <t>NF_Bi_Ra_36</t>
  </si>
  <si>
    <t>NF_Co_Ba_18</t>
  </si>
  <si>
    <t>NF_Co_Ba_24</t>
  </si>
  <si>
    <t>NF_Co_Ba_36</t>
  </si>
  <si>
    <t>NF_Co_Eq_18</t>
  </si>
  <si>
    <t>NF_Co_Eq_24</t>
  </si>
  <si>
    <t>NF_Co_Eq_36</t>
  </si>
  <si>
    <t>NF_Co_Ha_18</t>
  </si>
  <si>
    <t>NF_Co_Ha_24</t>
  </si>
  <si>
    <t>NF_Co_Ha_36</t>
  </si>
  <si>
    <t>NF_Co_Ra_18</t>
  </si>
  <si>
    <t>NF_Co_Ra_24</t>
  </si>
  <si>
    <t>NF_Co_Ra_36</t>
  </si>
  <si>
    <t>NF_Wa_Ba_18</t>
  </si>
  <si>
    <t>NF_Wa_Ba_24</t>
  </si>
  <si>
    <t>NF_Wa_Ba_36</t>
  </si>
  <si>
    <t>NF_Wa_Eq_18</t>
  </si>
  <si>
    <t>NF_Wa_Eq_24</t>
  </si>
  <si>
    <t>NF_Wa_Eq_36</t>
  </si>
  <si>
    <t>NF_Wa_Ha_18</t>
  </si>
  <si>
    <t>NF_Wa_Ha_24</t>
  </si>
  <si>
    <t>NF_Wa_Ha_36</t>
  </si>
  <si>
    <t>NF_Wa_Ra_18</t>
  </si>
  <si>
    <t>NF_Wa_Ra_24</t>
  </si>
  <si>
    <t>NF_Wa_Ra_36</t>
  </si>
  <si>
    <t>NO_No_Ba_18</t>
  </si>
  <si>
    <t>NO</t>
  </si>
  <si>
    <t>No</t>
  </si>
  <si>
    <t>NO_No_Ba_24</t>
  </si>
  <si>
    <t>NO_No_Ba_36</t>
  </si>
  <si>
    <t>NO_No_Eq_18</t>
  </si>
  <si>
    <t>NO_No_Eq_24</t>
  </si>
  <si>
    <t>NO_No_Eq_36</t>
  </si>
  <si>
    <t>NO_No_Ha_18</t>
  </si>
  <si>
    <t>NO_No_Ha_24</t>
  </si>
  <si>
    <t>NO_No_Ha_36</t>
  </si>
  <si>
    <t>NO_No_Ra_18</t>
  </si>
  <si>
    <t>NO_No_Ra_24</t>
  </si>
  <si>
    <t>NO_No_Ra_36</t>
  </si>
  <si>
    <t>NT_Bi_Ba_18</t>
  </si>
  <si>
    <t>NT</t>
  </si>
  <si>
    <t>NT_Bi_Ba_24</t>
  </si>
  <si>
    <t>NT_Bi_Ba_36</t>
  </si>
  <si>
    <t>NT_Bi_Eq_18</t>
  </si>
  <si>
    <t>NT_Bi_Eq_24</t>
  </si>
  <si>
    <t>NT_Bi_Eq_36</t>
  </si>
  <si>
    <t>NT_Bi_Ha_18</t>
  </si>
  <si>
    <t>NT_Bi_Ha_24</t>
  </si>
  <si>
    <t>NT_Bi_Ha_36</t>
  </si>
  <si>
    <t>NT_Bi_Ra_18</t>
  </si>
  <si>
    <t>NT_Bi_Ra_24</t>
  </si>
  <si>
    <t>NT_Bi_Ra_36</t>
  </si>
  <si>
    <t>NT_Co_Ba_18</t>
  </si>
  <si>
    <t>NT_Co_Ba_24</t>
  </si>
  <si>
    <t>NT_Co_Ba_36</t>
  </si>
  <si>
    <t>NT_Co_Eq_18</t>
  </si>
  <si>
    <t>NT_Co_Eq_24</t>
  </si>
  <si>
    <t>NT_Co_Eq_36</t>
  </si>
  <si>
    <t>NT_Co_Ha_18</t>
  </si>
  <si>
    <t>NT_Co_Ha_24</t>
  </si>
  <si>
    <t>NT_Co_Ha_36</t>
  </si>
  <si>
    <t>NT_Co_Ra_18</t>
  </si>
  <si>
    <t>NT_Co_Ra_24</t>
  </si>
  <si>
    <t>NT_Co_Ra_36</t>
  </si>
  <si>
    <t>NT_Wa_Ba_18</t>
  </si>
  <si>
    <t>NT_Wa_Ba_24</t>
  </si>
  <si>
    <t>NT_Wa_Ba_36</t>
  </si>
  <si>
    <t>NT_Wa_Eq_18</t>
  </si>
  <si>
    <t>NT_Wa_Eq_24</t>
  </si>
  <si>
    <t>NT_Wa_Eq_36</t>
  </si>
  <si>
    <t>NT_Wa_Ha_18</t>
  </si>
  <si>
    <t>NT_Wa_Ha_24</t>
  </si>
  <si>
    <t>NT_Wa_Ha_36</t>
  </si>
  <si>
    <t>NT_Wa_Ra_18</t>
  </si>
  <si>
    <t>NT_Wa_Ra_24</t>
  </si>
  <si>
    <t>NT_Wa_Ra_36</t>
  </si>
  <si>
    <t>Setup</t>
  </si>
  <si>
    <t>OV</t>
  </si>
  <si>
    <t>MA</t>
  </si>
  <si>
    <t>Mode</t>
  </si>
  <si>
    <t>OV 18</t>
  </si>
  <si>
    <t>OV 24</t>
  </si>
  <si>
    <t>OV 36</t>
  </si>
  <si>
    <t>MA 18</t>
  </si>
  <si>
    <t>MA 24</t>
  </si>
  <si>
    <t>MA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</si>
</sst>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(Overview!$B$2,Overview!$F$2:$J$2)</c:f>
              <c:numCache>
                <c:formatCode>General</c:formatCode>
                <c:ptCount val="6"/>
                <c:pt idx="0">
                  <c:v>20617941.564444445</c:v>
                </c:pt>
                <c:pt idx="1">
                  <c:v>4972409.6426277775</c:v>
                </c:pt>
                <c:pt idx="2">
                  <c:v>2784486.0870611109</c:v>
                </c:pt>
                <c:pt idx="3">
                  <c:v>1584798.611111111</c:v>
                </c:pt>
                <c:pt idx="4">
                  <c:v>940279.44444500015</c:v>
                </c:pt>
                <c:pt idx="5">
                  <c:v>259408.03148222214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9-4BF2-8F9E-1257C813D89C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(Overview!$B$3,Overview!$F$3:$J$3)</c:f>
              <c:numCache>
                <c:formatCode>General</c:formatCode>
                <c:ptCount val="6"/>
                <c:pt idx="0">
                  <c:v>24281781.316666663</c:v>
                </c:pt>
                <c:pt idx="1">
                  <c:v>6635272.6169166667</c:v>
                </c:pt>
                <c:pt idx="2">
                  <c:v>2794234.8889166666</c:v>
                </c:pt>
                <c:pt idx="3">
                  <c:v>1804895.8333333333</c:v>
                </c:pt>
                <c:pt idx="4">
                  <c:v>717473.61108333338</c:v>
                </c:pt>
                <c:pt idx="5">
                  <c:v>271865.44445000001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09-4BF2-8F9E-1257C813D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21759"/>
        <c:axId val="179322591"/>
      </c:barChart>
      <c:catAx>
        <c:axId val="1793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591"/>
        <c:crosses val="autoZero"/>
        <c:auto val="1"/>
        <c:lblAlgn val="ctr"/>
        <c:lblOffset val="100"/>
        <c:noMultiLvlLbl val="0"/>
      </c:catAx>
      <c:valAx>
        <c:axId val="1793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Overview!$D$2:$E$2</c:f>
              <c:numCache>
                <c:formatCode>General</c:formatCode>
                <c:ptCount val="2"/>
                <c:pt idx="0">
                  <c:v>90.835156761111051</c:v>
                </c:pt>
                <c:pt idx="1">
                  <c:v>90.560701994444429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3-4E9F-B253-5E4C5920FA69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Overview!$D$3:$E$3</c:f>
              <c:numCache>
                <c:formatCode>General</c:formatCode>
                <c:ptCount val="2"/>
                <c:pt idx="0">
                  <c:v>88.039513250000013</c:v>
                </c:pt>
                <c:pt idx="1">
                  <c:v>87.694139833333324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63-4E9F-B253-5E4C5920F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21759"/>
        <c:axId val="179322591"/>
      </c:barChart>
      <c:catAx>
        <c:axId val="1793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591"/>
        <c:crosses val="autoZero"/>
        <c:auto val="1"/>
        <c:lblAlgn val="ctr"/>
        <c:lblOffset val="100"/>
        <c:noMultiLvlLbl val="0"/>
      </c:catAx>
      <c:valAx>
        <c:axId val="1793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Vessels!$B$2:$J$2</c15:sqref>
                  </c15:fullRef>
                </c:ext>
              </c:extLst>
              <c:f>(Vessels!$B$2,Vessels!$F$2:$J$2)</c:f>
              <c:numCache>
                <c:formatCode>General</c:formatCode>
                <c:ptCount val="6"/>
                <c:pt idx="0">
                  <c:v>19621305.827777781</c:v>
                </c:pt>
                <c:pt idx="1">
                  <c:v>4634419.9093611119</c:v>
                </c:pt>
                <c:pt idx="2">
                  <c:v>2703484.6018888885</c:v>
                </c:pt>
                <c:pt idx="3">
                  <c:v>1356909.7222222222</c:v>
                </c:pt>
                <c:pt idx="4">
                  <c:v>1095883.3333583334</c:v>
                </c:pt>
                <c:pt idx="5">
                  <c:v>250691.54629722223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D-4D3A-9638-40D728C506DF}"/>
            </c:ext>
          </c:extLst>
        </c:ser>
        <c:ser>
          <c:idx val="1"/>
          <c:order val="1"/>
          <c:tx>
            <c:strRef>
              <c:f>Vessels!$A$3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Vessels!$B$3:$J$3</c15:sqref>
                  </c15:fullRef>
                </c:ext>
              </c:extLst>
              <c:f>(Vessels!$B$3,Vessels!$F$3:$J$3)</c:f>
              <c:numCache>
                <c:formatCode>General</c:formatCode>
                <c:ptCount val="6"/>
                <c:pt idx="0">
                  <c:v>20004998.733333334</c:v>
                </c:pt>
                <c:pt idx="1">
                  <c:v>4630418.1018055566</c:v>
                </c:pt>
                <c:pt idx="2">
                  <c:v>2892376.6342500001</c:v>
                </c:pt>
                <c:pt idx="3">
                  <c:v>1606423.611111111</c:v>
                </c:pt>
                <c:pt idx="4">
                  <c:v>1040292.5926250002</c:v>
                </c:pt>
                <c:pt idx="5">
                  <c:v>245660.43055555556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D-4D3A-9638-40D728C506DF}"/>
            </c:ext>
          </c:extLst>
        </c:ser>
        <c:ser>
          <c:idx val="2"/>
          <c:order val="2"/>
          <c:tx>
            <c:strRef>
              <c:f>Vessels!$A$4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Vessels!$B$4:$J$4</c15:sqref>
                  </c15:fullRef>
                </c:ext>
              </c:extLst>
              <c:f>(Vessels!$B$4,Vessels!$F$4:$J$4)</c:f>
              <c:numCache>
                <c:formatCode>General</c:formatCode>
                <c:ptCount val="6"/>
                <c:pt idx="0">
                  <c:v>21801049.788888887</c:v>
                </c:pt>
                <c:pt idx="1">
                  <c:v>5358441.7556111105</c:v>
                </c:pt>
                <c:pt idx="2">
                  <c:v>2833564.7916944446</c:v>
                </c:pt>
                <c:pt idx="3">
                  <c:v>1855729.1666666667</c:v>
                </c:pt>
                <c:pt idx="4">
                  <c:v>749892.12960277766</c:v>
                </c:pt>
                <c:pt idx="5">
                  <c:v>227943.49537222221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D-4D3A-9638-40D728C506DF}"/>
            </c:ext>
          </c:extLst>
        </c:ser>
        <c:ser>
          <c:idx val="3"/>
          <c:order val="3"/>
          <c:tx>
            <c:strRef>
              <c:f>Vessels!$A$5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Vessels!$B$5:$J$5</c15:sqref>
                  </c15:fullRef>
                </c:ext>
              </c:extLst>
              <c:f>(Vessels!$B$5,Vessels!$F$5:$J$5)</c:f>
              <c:numCache>
                <c:formatCode>General</c:formatCode>
                <c:ptCount val="6"/>
                <c:pt idx="0">
                  <c:v>22240241.205555551</c:v>
                </c:pt>
                <c:pt idx="1">
                  <c:v>5618764.3630555551</c:v>
                </c:pt>
                <c:pt idx="2">
                  <c:v>2776388.2731944448</c:v>
                </c:pt>
                <c:pt idx="3">
                  <c:v>1783541.6666666667</c:v>
                </c:pt>
                <c:pt idx="4">
                  <c:v>721197.22223055561</c:v>
                </c:pt>
                <c:pt idx="5">
                  <c:v>271649.38425833336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3D-4D3A-9638-40D728C506DF}"/>
            </c:ext>
          </c:extLst>
        </c:ser>
        <c:ser>
          <c:idx val="4"/>
          <c:order val="4"/>
          <c:tx>
            <c:strRef>
              <c:f>Vessels!$A$6</c:f>
              <c:strCache>
                <c:ptCount val="1"/>
                <c:pt idx="0">
                  <c:v>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Vessels!$B$6:$J$6</c15:sqref>
                  </c15:fullRef>
                </c:ext>
              </c:extLst>
              <c:f>(Vessels!$B$6,Vessels!$F$6:$J$6)</c:f>
              <c:numCache>
                <c:formatCode>General</c:formatCode>
                <c:ptCount val="6"/>
                <c:pt idx="0">
                  <c:v>19422112.266666666</c:v>
                </c:pt>
                <c:pt idx="1">
                  <c:v>4620004.0833055563</c:v>
                </c:pt>
                <c:pt idx="2">
                  <c:v>2716616.1342777777</c:v>
                </c:pt>
                <c:pt idx="3">
                  <c:v>1321388.888888889</c:v>
                </c:pt>
                <c:pt idx="4">
                  <c:v>1094131.9444083334</c:v>
                </c:pt>
                <c:pt idx="5">
                  <c:v>301095.30092777777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3D-4D3A-9638-40D728C506DF}"/>
            </c:ext>
          </c:extLst>
        </c:ser>
        <c:ser>
          <c:idx val="5"/>
          <c:order val="5"/>
          <c:tx>
            <c:strRef>
              <c:f>Vessels!$A$7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Vessels!$B$7:$J$7</c15:sqref>
                  </c15:fullRef>
                </c:ext>
              </c:extLst>
              <c:f>(Vessels!$B$7,Vessels!$F$7:$J$7)</c:f>
              <c:numCache>
                <c:formatCode>General</c:formatCode>
                <c:ptCount val="6"/>
                <c:pt idx="0">
                  <c:v>24281781.316666663</c:v>
                </c:pt>
                <c:pt idx="1">
                  <c:v>6635272.6169166667</c:v>
                </c:pt>
                <c:pt idx="2">
                  <c:v>2794234.8889166666</c:v>
                </c:pt>
                <c:pt idx="3">
                  <c:v>1804895.8333333333</c:v>
                </c:pt>
                <c:pt idx="4">
                  <c:v>717473.61108333338</c:v>
                </c:pt>
                <c:pt idx="5">
                  <c:v>271865.44445000001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3D-4D3A-9638-40D728C50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0479"/>
        <c:axId val="1775862143"/>
      </c:barChart>
      <c:catAx>
        <c:axId val="17758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2143"/>
        <c:crosses val="autoZero"/>
        <c:auto val="1"/>
        <c:lblAlgn val="ctr"/>
        <c:lblOffset val="100"/>
        <c:noMultiLvlLbl val="0"/>
      </c:catAx>
      <c:valAx>
        <c:axId val="17758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Vessels!$B$2:$J$2</c15:sqref>
                  </c15:fullRef>
                </c:ext>
              </c:extLst>
              <c:f>Vessels!$D$2:$E$2</c:f>
              <c:numCache>
                <c:formatCode>General</c:formatCode>
                <c:ptCount val="2"/>
                <c:pt idx="0">
                  <c:v>91.455348722222226</c:v>
                </c:pt>
                <c:pt idx="1">
                  <c:v>91.156019888888892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1-48EF-93FB-EE3A4885F2CD}"/>
            </c:ext>
          </c:extLst>
        </c:ser>
        <c:ser>
          <c:idx val="1"/>
          <c:order val="1"/>
          <c:tx>
            <c:strRef>
              <c:f>Vessels!$A$3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Vessels!$B$3:$J$3</c15:sqref>
                  </c15:fullRef>
                </c:ext>
              </c:extLst>
              <c:f>Vessels!$D$3:$E$3</c:f>
              <c:numCache>
                <c:formatCode>General</c:formatCode>
                <c:ptCount val="2"/>
                <c:pt idx="0">
                  <c:v>91.440982472222231</c:v>
                </c:pt>
                <c:pt idx="1">
                  <c:v>91.165211527777785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1-48EF-93FB-EE3A4885F2CD}"/>
            </c:ext>
          </c:extLst>
        </c:ser>
        <c:ser>
          <c:idx val="2"/>
          <c:order val="2"/>
          <c:tx>
            <c:strRef>
              <c:f>Vessels!$A$4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Vessels!$B$4:$J$4</c15:sqref>
                  </c15:fullRef>
                </c:ext>
              </c:extLst>
              <c:f>Vessels!$D$4:$E$4</c:f>
              <c:numCache>
                <c:formatCode>General</c:formatCode>
                <c:ptCount val="2"/>
                <c:pt idx="0">
                  <c:v>90.137443222222231</c:v>
                </c:pt>
                <c:pt idx="1">
                  <c:v>89.892010611111118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1-48EF-93FB-EE3A4885F2CD}"/>
            </c:ext>
          </c:extLst>
        </c:ser>
        <c:ser>
          <c:idx val="3"/>
          <c:order val="3"/>
          <c:tx>
            <c:strRef>
              <c:f>Vessels!$A$5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Vessels!$B$5:$J$5</c15:sqref>
                  </c15:fullRef>
                </c:ext>
              </c:extLst>
              <c:f>Vessels!$D$5:$E$5</c:f>
              <c:numCache>
                <c:formatCode>General</c:formatCode>
                <c:ptCount val="2"/>
                <c:pt idx="0">
                  <c:v>89.685060416666659</c:v>
                </c:pt>
                <c:pt idx="1">
                  <c:v>89.425654111111143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1-48EF-93FB-EE3A4885F2CD}"/>
            </c:ext>
          </c:extLst>
        </c:ser>
        <c:ser>
          <c:idx val="4"/>
          <c:order val="4"/>
          <c:tx>
            <c:strRef>
              <c:f>Vessels!$A$6</c:f>
              <c:strCache>
                <c:ptCount val="1"/>
                <c:pt idx="0">
                  <c:v>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Vessels!$B$6:$J$6</c15:sqref>
                  </c15:fullRef>
                </c:ext>
              </c:extLst>
              <c:f>Vessels!$D$6:$E$6</c:f>
              <c:numCache>
                <c:formatCode>General</c:formatCode>
                <c:ptCount val="2"/>
                <c:pt idx="0">
                  <c:v>91.456948972222236</c:v>
                </c:pt>
                <c:pt idx="1">
                  <c:v>91.16461383333332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1-48EF-93FB-EE3A4885F2CD}"/>
            </c:ext>
          </c:extLst>
        </c:ser>
        <c:ser>
          <c:idx val="5"/>
          <c:order val="5"/>
          <c:tx>
            <c:strRef>
              <c:f>Vessels!$A$7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Vessels!$B$7:$J$7</c15:sqref>
                  </c15:fullRef>
                </c:ext>
              </c:extLst>
              <c:f>Vessels!$D$7:$E$7</c:f>
              <c:numCache>
                <c:formatCode>General</c:formatCode>
                <c:ptCount val="2"/>
                <c:pt idx="0">
                  <c:v>88.039513250000013</c:v>
                </c:pt>
                <c:pt idx="1">
                  <c:v>87.694139833333324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51-48EF-93FB-EE3A4885F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0479"/>
        <c:axId val="1775862143"/>
      </c:barChart>
      <c:catAx>
        <c:axId val="17758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2143"/>
        <c:crosses val="autoZero"/>
        <c:auto val="1"/>
        <c:lblAlgn val="ctr"/>
        <c:lblOffset val="100"/>
        <c:noMultiLvlLbl val="0"/>
      </c:catAx>
      <c:valAx>
        <c:axId val="17758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Pattern!$A$2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Pattern!$B$2:$J$2</c15:sqref>
                  </c15:fullRef>
                </c:ext>
              </c:extLst>
              <c:f>(Pattern!$B$2,Pattern!$F$2:$J$2)</c:f>
              <c:numCache>
                <c:formatCode>General</c:formatCode>
                <c:ptCount val="6"/>
                <c:pt idx="0">
                  <c:v>23187048.963333335</c:v>
                </c:pt>
                <c:pt idx="1">
                  <c:v>5823494.4856833313</c:v>
                </c:pt>
                <c:pt idx="2">
                  <c:v>2900744.2222666661</c:v>
                </c:pt>
                <c:pt idx="3">
                  <c:v>1799125</c:v>
                </c:pt>
                <c:pt idx="4">
                  <c:v>833828.05555833329</c:v>
                </c:pt>
                <c:pt idx="5">
                  <c:v>267791.16666666669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5-4676-917C-6761B297BD13}"/>
            </c:ext>
          </c:extLst>
        </c:ser>
        <c:ser>
          <c:idx val="1"/>
          <c:order val="1"/>
          <c:tx>
            <c:strRef>
              <c:f>Pattern!$A$3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Pattern!$B$3:$J$3</c15:sqref>
                  </c15:fullRef>
                </c:ext>
              </c:extLst>
              <c:f>(Pattern!$B$3,Pattern!$F$3:$J$3)</c:f>
              <c:numCache>
                <c:formatCode>General</c:formatCode>
                <c:ptCount val="6"/>
                <c:pt idx="0">
                  <c:v>19482149.596666668</c:v>
                </c:pt>
                <c:pt idx="1">
                  <c:v>4613746.9510499984</c:v>
                </c:pt>
                <c:pt idx="2">
                  <c:v>2722535.0916833333</c:v>
                </c:pt>
                <c:pt idx="3">
                  <c:v>1466791.6666666667</c:v>
                </c:pt>
                <c:pt idx="4">
                  <c:v>1000193.6111250002</c:v>
                </c:pt>
                <c:pt idx="5">
                  <c:v>255549.81388833333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E5-4676-917C-6761B297BD13}"/>
            </c:ext>
          </c:extLst>
        </c:ser>
        <c:ser>
          <c:idx val="2"/>
          <c:order val="2"/>
          <c:tx>
            <c:strRef>
              <c:f>Pattern!$A$4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Pattern!$B$4:$J$4</c15:sqref>
                  </c15:fullRef>
                </c:ext>
              </c:extLst>
              <c:f>(Pattern!$B$4,Pattern!$F$4:$J$4)</c:f>
              <c:numCache>
                <c:formatCode>General</c:formatCode>
                <c:ptCount val="6"/>
                <c:pt idx="0">
                  <c:v>19184626.133333329</c:v>
                </c:pt>
                <c:pt idx="1">
                  <c:v>4479987.4911500011</c:v>
                </c:pt>
                <c:pt idx="2">
                  <c:v>2730178.9472333333</c:v>
                </c:pt>
                <c:pt idx="3">
                  <c:v>1488479.1666666667</c:v>
                </c:pt>
                <c:pt idx="4">
                  <c:v>986816.6666516664</c:v>
                </c:pt>
                <c:pt idx="5">
                  <c:v>254883.11389166667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E5-4676-917C-6761B297BD13}"/>
            </c:ext>
          </c:extLst>
        </c:ser>
        <c:ser>
          <c:idx val="3"/>
          <c:order val="3"/>
          <c:tx>
            <c:strRef>
              <c:f>Pattern!$A$5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Pattern!$B$5:$J$5</c15:sqref>
                  </c15:fullRef>
                </c:ext>
              </c:extLst>
              <c:f>(Pattern!$B$5,Pattern!$F$5:$J$5)</c:f>
              <c:numCache>
                <c:formatCode>General</c:formatCode>
                <c:ptCount val="6"/>
                <c:pt idx="0">
                  <c:v>24281781.316666663</c:v>
                </c:pt>
                <c:pt idx="1">
                  <c:v>6635272.6169166667</c:v>
                </c:pt>
                <c:pt idx="2">
                  <c:v>2794234.8889166666</c:v>
                </c:pt>
                <c:pt idx="3">
                  <c:v>1804895.8333333333</c:v>
                </c:pt>
                <c:pt idx="4">
                  <c:v>717473.61108333338</c:v>
                </c:pt>
                <c:pt idx="5">
                  <c:v>271865.44445000001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E5-4676-917C-6761B297B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703"/>
        <c:axId val="15755119"/>
      </c:barChart>
      <c:catAx>
        <c:axId val="157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119"/>
        <c:crosses val="autoZero"/>
        <c:auto val="1"/>
        <c:lblAlgn val="ctr"/>
        <c:lblOffset val="100"/>
        <c:noMultiLvlLbl val="0"/>
      </c:catAx>
      <c:valAx>
        <c:axId val="157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Pattern!$A$2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Pattern!$B$2:$J$2</c15:sqref>
                  </c15:fullRef>
                </c:ext>
              </c:extLst>
              <c:f>Pattern!$D$2:$E$2</c:f>
              <c:numCache>
                <c:formatCode>General</c:formatCode>
                <c:ptCount val="2"/>
                <c:pt idx="0">
                  <c:v>89.341190116666652</c:v>
                </c:pt>
                <c:pt idx="1">
                  <c:v>89.008923500000009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4E99-8F2A-B1EBF79CCB61}"/>
            </c:ext>
          </c:extLst>
        </c:ser>
        <c:ser>
          <c:idx val="1"/>
          <c:order val="1"/>
          <c:tx>
            <c:strRef>
              <c:f>Pattern!$A$3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Pattern!$B$3:$J$3</c15:sqref>
                  </c15:fullRef>
                </c:ext>
              </c:extLst>
              <c:f>Pattern!$D$3:$E$3</c:f>
              <c:numCache>
                <c:formatCode>General</c:formatCode>
                <c:ptCount val="2"/>
                <c:pt idx="0">
                  <c:v>91.469944050000024</c:v>
                </c:pt>
                <c:pt idx="1">
                  <c:v>91.217745616666676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4E99-8F2A-B1EBF79CCB61}"/>
            </c:ext>
          </c:extLst>
        </c:ser>
        <c:ser>
          <c:idx val="2"/>
          <c:order val="2"/>
          <c:tx>
            <c:strRef>
              <c:f>Pattern!$A$4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Pattern!$B$4:$J$4</c15:sqref>
                  </c15:fullRef>
                </c:ext>
              </c:extLst>
              <c:f>Pattern!$D$4:$E$4</c:f>
              <c:numCache>
                <c:formatCode>General</c:formatCode>
                <c:ptCount val="2"/>
                <c:pt idx="0">
                  <c:v>91.694336116666676</c:v>
                </c:pt>
                <c:pt idx="1">
                  <c:v>91.455436866666687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9-4E99-8F2A-B1EBF79CCB61}"/>
            </c:ext>
          </c:extLst>
        </c:ser>
        <c:ser>
          <c:idx val="3"/>
          <c:order val="3"/>
          <c:tx>
            <c:strRef>
              <c:f>Pattern!$A$5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Pattern!$B$5:$J$5</c15:sqref>
                  </c15:fullRef>
                </c:ext>
              </c:extLst>
              <c:f>Pattern!$D$5:$E$5</c:f>
              <c:numCache>
                <c:formatCode>General</c:formatCode>
                <c:ptCount val="2"/>
                <c:pt idx="0">
                  <c:v>88.039513250000013</c:v>
                </c:pt>
                <c:pt idx="1">
                  <c:v>87.694139833333324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4E99-8F2A-B1EBF79CC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703"/>
        <c:axId val="15755119"/>
      </c:barChart>
      <c:catAx>
        <c:axId val="157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119"/>
        <c:crosses val="autoZero"/>
        <c:auto val="1"/>
        <c:lblAlgn val="ctr"/>
        <c:lblOffset val="100"/>
        <c:noMultiLvlLbl val="0"/>
      </c:catAx>
      <c:valAx>
        <c:axId val="157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OV</c:v>
                </c:pt>
                <c:pt idx="1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(Turbines!$C$2,Turbines!$G$2:$K$2)</c:f>
              <c:numCache>
                <c:formatCode>General</c:formatCode>
                <c:ptCount val="6"/>
                <c:pt idx="0">
                  <c:v>18852494.253333341</c:v>
                </c:pt>
                <c:pt idx="1">
                  <c:v>4183371.1126222238</c:v>
                </c:pt>
                <c:pt idx="2">
                  <c:v>2959156.0111333332</c:v>
                </c:pt>
                <c:pt idx="3">
                  <c:v>1710527.7777777778</c:v>
                </c:pt>
                <c:pt idx="4">
                  <c:v>980244.44443111087</c:v>
                </c:pt>
                <c:pt idx="5">
                  <c:v>268383.78889111109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4-44E6-BD27-A432100702D3}"/>
            </c:ext>
          </c:extLst>
        </c:ser>
        <c:ser>
          <c:idx val="1"/>
          <c:order val="1"/>
          <c:tx>
            <c:strRef>
              <c:f>Turbines!$A$4:$B$4</c:f>
              <c:strCache>
                <c:ptCount val="2"/>
                <c:pt idx="0">
                  <c:v>OV</c:v>
                </c:pt>
                <c:pt idx="1">
                  <c:v>Eq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(Turbines!$C$4,Turbines!$G$4:$K$4)</c:f>
              <c:numCache>
                <c:formatCode>General</c:formatCode>
                <c:ptCount val="6"/>
                <c:pt idx="0">
                  <c:v>16282031.546666665</c:v>
                </c:pt>
                <c:pt idx="1">
                  <c:v>3487738.9437555564</c:v>
                </c:pt>
                <c:pt idx="2">
                  <c:v>2612039.9556</c:v>
                </c:pt>
                <c:pt idx="3">
                  <c:v>1496722.2222222222</c:v>
                </c:pt>
                <c:pt idx="4">
                  <c:v>864342.22222</c:v>
                </c:pt>
                <c:pt idx="5">
                  <c:v>250975.51111111112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4-44E6-BD27-A432100702D3}"/>
            </c:ext>
          </c:extLst>
        </c:ser>
        <c:ser>
          <c:idx val="2"/>
          <c:order val="2"/>
          <c:tx>
            <c:strRef>
              <c:f>Turbines!$A$6:$B$6</c:f>
              <c:strCache>
                <c:ptCount val="2"/>
                <c:pt idx="0">
                  <c:v>OV</c:v>
                </c:pt>
                <c:pt idx="1">
                  <c:v>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(Turbines!$C$6,Turbines!$G$6:$K$6)</c:f>
              <c:numCache>
                <c:formatCode>General</c:formatCode>
                <c:ptCount val="6"/>
                <c:pt idx="0">
                  <c:v>33939261.906666674</c:v>
                </c:pt>
                <c:pt idx="1">
                  <c:v>9454117.7585999984</c:v>
                </c:pt>
                <c:pt idx="2">
                  <c:v>3439653.9148000008</c:v>
                </c:pt>
                <c:pt idx="3">
                  <c:v>1893444.4444444445</c:v>
                </c:pt>
                <c:pt idx="4">
                  <c:v>1255552.9629622223</c:v>
                </c:pt>
                <c:pt idx="5">
                  <c:v>290656.50740666664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4-44E6-BD27-A432100702D3}"/>
            </c:ext>
          </c:extLst>
        </c:ser>
        <c:ser>
          <c:idx val="3"/>
          <c:order val="3"/>
          <c:tx>
            <c:strRef>
              <c:f>Turbines!$A$8:$B$8</c:f>
              <c:strCache>
                <c:ptCount val="2"/>
                <c:pt idx="0">
                  <c:v>OV</c:v>
                </c:pt>
                <c:pt idx="1">
                  <c:v>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(Turbines!$C$8,Turbines!$G$8:$K$8)</c:f>
              <c:numCache>
                <c:formatCode>General</c:formatCode>
                <c:ptCount val="6"/>
                <c:pt idx="0">
                  <c:v>13397978.55111111</c:v>
                </c:pt>
                <c:pt idx="1">
                  <c:v>2764410.7555333329</c:v>
                </c:pt>
                <c:pt idx="2">
                  <c:v>2127094.4667111114</c:v>
                </c:pt>
                <c:pt idx="3">
                  <c:v>1238500</c:v>
                </c:pt>
                <c:pt idx="4">
                  <c:v>660978.14816666662</c:v>
                </c:pt>
                <c:pt idx="5">
                  <c:v>227616.31852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A4-44E6-BD27-A432100702D3}"/>
            </c:ext>
          </c:extLst>
        </c:ser>
        <c:ser>
          <c:idx val="4"/>
          <c:order val="4"/>
          <c:tx>
            <c:strRef>
              <c:f>Turbines!$A$3:$B$3</c:f>
              <c:strCache>
                <c:ptCount val="2"/>
                <c:pt idx="0">
                  <c:v>MA</c:v>
                </c:pt>
                <c:pt idx="1">
                  <c:v>Ba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(Turbines!$C$3,Turbines!$G$3:$K$3)</c:f>
              <c:numCache>
                <c:formatCode>General</c:formatCode>
                <c:ptCount val="6"/>
                <c:pt idx="0">
                  <c:v>21178920.533333335</c:v>
                </c:pt>
                <c:pt idx="1">
                  <c:v>5347088.4443333335</c:v>
                </c:pt>
                <c:pt idx="2">
                  <c:v>2822691.6666666665</c:v>
                </c:pt>
                <c:pt idx="3">
                  <c:v>1830833.3333333333</c:v>
                </c:pt>
                <c:pt idx="4">
                  <c:v>714066.66666666663</c:v>
                </c:pt>
                <c:pt idx="5">
                  <c:v>277791.66666666669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A4-44E6-BD27-A432100702D3}"/>
            </c:ext>
          </c:extLst>
        </c:ser>
        <c:ser>
          <c:idx val="5"/>
          <c:order val="5"/>
          <c:tx>
            <c:strRef>
              <c:f>Turbines!$A$5:$B$5</c:f>
              <c:strCache>
                <c:ptCount val="2"/>
                <c:pt idx="0">
                  <c:v>MA</c:v>
                </c:pt>
                <c:pt idx="1">
                  <c:v>Eq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(Turbines!$C$5,Turbines!$G$5:$K$5)</c:f>
              <c:numCache>
                <c:formatCode>General</c:formatCode>
                <c:ptCount val="6"/>
                <c:pt idx="0">
                  <c:v>19159645.666666668</c:v>
                </c:pt>
                <c:pt idx="1">
                  <c:v>4674241.7556666667</c:v>
                </c:pt>
                <c:pt idx="2">
                  <c:v>2586476.0556666665</c:v>
                </c:pt>
                <c:pt idx="3">
                  <c:v>1685833.3333333333</c:v>
                </c:pt>
                <c:pt idx="4">
                  <c:v>638777.77776666672</c:v>
                </c:pt>
                <c:pt idx="5">
                  <c:v>261864.94446666664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A4-44E6-BD27-A432100702D3}"/>
            </c:ext>
          </c:extLst>
        </c:ser>
        <c:ser>
          <c:idx val="6"/>
          <c:order val="6"/>
          <c:tx>
            <c:strRef>
              <c:f>Turbines!$A$7:$B$7</c:f>
              <c:strCache>
                <c:ptCount val="2"/>
                <c:pt idx="0">
                  <c:v>MA</c:v>
                </c:pt>
                <c:pt idx="1">
                  <c:v>Ha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(Turbines!$C$7,Turbines!$G$7:$K$7)</c:f>
              <c:numCache>
                <c:formatCode>General</c:formatCode>
                <c:ptCount val="6"/>
                <c:pt idx="0">
                  <c:v>42457410.533333331</c:v>
                </c:pt>
                <c:pt idx="1">
                  <c:v>13104879.112333335</c:v>
                </c:pt>
                <c:pt idx="2">
                  <c:v>3723137.389</c:v>
                </c:pt>
                <c:pt idx="3">
                  <c:v>2378333.3333333335</c:v>
                </c:pt>
                <c:pt idx="4">
                  <c:v>1041455.5554333334</c:v>
                </c:pt>
                <c:pt idx="5">
                  <c:v>303348.5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A4-44E6-BD27-A432100702D3}"/>
            </c:ext>
          </c:extLst>
        </c:ser>
        <c:ser>
          <c:idx val="7"/>
          <c:order val="7"/>
          <c:tx>
            <c:strRef>
              <c:f>Turbines!$A$9:$B$9</c:f>
              <c:strCache>
                <c:ptCount val="2"/>
                <c:pt idx="0">
                  <c:v>MA</c:v>
                </c:pt>
                <c:pt idx="1">
                  <c:v>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(Turbines!$C$9,Turbines!$G$9:$K$9)</c:f>
              <c:numCache>
                <c:formatCode>General</c:formatCode>
                <c:ptCount val="6"/>
                <c:pt idx="0">
                  <c:v>14331148.533333331</c:v>
                </c:pt>
                <c:pt idx="1">
                  <c:v>3414881.1553333332</c:v>
                </c:pt>
                <c:pt idx="2">
                  <c:v>2044634.4443333335</c:v>
                </c:pt>
                <c:pt idx="3">
                  <c:v>1324583.3333333333</c:v>
                </c:pt>
                <c:pt idx="4">
                  <c:v>475594.44446666661</c:v>
                </c:pt>
                <c:pt idx="5">
                  <c:v>244456.66666666666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A4-44E6-BD27-A43210070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OV</c:v>
                </c:pt>
                <c:pt idx="1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Turbines!$E$2:$F$2</c:f>
              <c:numCache>
                <c:formatCode>General</c:formatCode>
                <c:ptCount val="2"/>
                <c:pt idx="0">
                  <c:v>92.980378755555549</c:v>
                </c:pt>
                <c:pt idx="1">
                  <c:v>92.798688111111133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F-4D5F-858B-4C4B6A9A00CE}"/>
            </c:ext>
          </c:extLst>
        </c:ser>
        <c:ser>
          <c:idx val="1"/>
          <c:order val="1"/>
          <c:tx>
            <c:strRef>
              <c:f>Turbines!$A$3:$B$3</c:f>
              <c:strCache>
                <c:ptCount val="2"/>
                <c:pt idx="0">
                  <c:v>MA</c:v>
                </c:pt>
                <c:pt idx="1">
                  <c:v>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Turbines!$E$3:$F$3</c:f>
              <c:numCache>
                <c:formatCode>General</c:formatCode>
                <c:ptCount val="2"/>
                <c:pt idx="0">
                  <c:v>91.088581666666656</c:v>
                </c:pt>
                <c:pt idx="1">
                  <c:v>90.917913666666664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F-4D5F-858B-4C4B6A9A00CE}"/>
            </c:ext>
          </c:extLst>
        </c:ser>
        <c:ser>
          <c:idx val="2"/>
          <c:order val="2"/>
          <c:tx>
            <c:strRef>
              <c:f>Turbines!$A$4:$B$4</c:f>
              <c:strCache>
                <c:ptCount val="2"/>
                <c:pt idx="0">
                  <c:v>OV</c:v>
                </c:pt>
                <c:pt idx="1">
                  <c:v>Eq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Turbines!$E$4:$F$4</c:f>
              <c:numCache>
                <c:formatCode>General</c:formatCode>
                <c:ptCount val="2"/>
                <c:pt idx="0">
                  <c:v>93.962690266666684</c:v>
                </c:pt>
                <c:pt idx="1">
                  <c:v>93.83442915555554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F-4D5F-858B-4C4B6A9A00CE}"/>
            </c:ext>
          </c:extLst>
        </c:ser>
        <c:ser>
          <c:idx val="3"/>
          <c:order val="3"/>
          <c:tx>
            <c:strRef>
              <c:f>Turbines!$A$5:$B$5</c:f>
              <c:strCache>
                <c:ptCount val="2"/>
                <c:pt idx="0">
                  <c:v>MA</c:v>
                </c:pt>
                <c:pt idx="1">
                  <c:v>Eq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Turbines!$E$5:$F$5</c:f>
              <c:numCache>
                <c:formatCode>General</c:formatCode>
                <c:ptCount val="2"/>
                <c:pt idx="0">
                  <c:v>92.290079333333324</c:v>
                </c:pt>
                <c:pt idx="1">
                  <c:v>92.129417666666654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4F-4D5F-858B-4C4B6A9A00CE}"/>
            </c:ext>
          </c:extLst>
        </c:ser>
        <c:ser>
          <c:idx val="4"/>
          <c:order val="4"/>
          <c:tx>
            <c:strRef>
              <c:f>Turbines!$A$6:$B$6</c:f>
              <c:strCache>
                <c:ptCount val="2"/>
                <c:pt idx="0">
                  <c:v>OV</c:v>
                </c:pt>
                <c:pt idx="1">
                  <c:v>Ha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Turbines!$E$6:$F$6</c:f>
              <c:numCache>
                <c:formatCode>General</c:formatCode>
                <c:ptCount val="2"/>
                <c:pt idx="0">
                  <c:v>81.90159700000001</c:v>
                </c:pt>
                <c:pt idx="1">
                  <c:v>81.239321622222235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4F-4D5F-858B-4C4B6A9A00CE}"/>
            </c:ext>
          </c:extLst>
        </c:ser>
        <c:ser>
          <c:idx val="5"/>
          <c:order val="5"/>
          <c:tx>
            <c:strRef>
              <c:f>Turbines!$A$7:$B$7</c:f>
              <c:strCache>
                <c:ptCount val="2"/>
                <c:pt idx="0">
                  <c:v>MA</c:v>
                </c:pt>
                <c:pt idx="1">
                  <c:v>Ha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Turbines!$E$7:$F$7</c:f>
              <c:numCache>
                <c:formatCode>General</c:formatCode>
                <c:ptCount val="2"/>
                <c:pt idx="0">
                  <c:v>74.909357333333347</c:v>
                </c:pt>
                <c:pt idx="1">
                  <c:v>73.945363666666665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4F-4D5F-858B-4C4B6A9A00CE}"/>
            </c:ext>
          </c:extLst>
        </c:ser>
        <c:ser>
          <c:idx val="6"/>
          <c:order val="6"/>
          <c:tx>
            <c:strRef>
              <c:f>Turbines!$A$8:$B$8</c:f>
              <c:strCache>
                <c:ptCount val="2"/>
                <c:pt idx="0">
                  <c:v>OV</c:v>
                </c:pt>
                <c:pt idx="1">
                  <c:v>Ra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Turbines!$E$8:$F$8</c:f>
              <c:numCache>
                <c:formatCode>General</c:formatCode>
                <c:ptCount val="2"/>
                <c:pt idx="0">
                  <c:v>94.495961022222232</c:v>
                </c:pt>
                <c:pt idx="1">
                  <c:v>94.370369088888907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4F-4D5F-858B-4C4B6A9A00CE}"/>
            </c:ext>
          </c:extLst>
        </c:ser>
        <c:ser>
          <c:idx val="7"/>
          <c:order val="7"/>
          <c:tx>
            <c:strRef>
              <c:f>Turbines!$A$9:$B$9</c:f>
              <c:strCache>
                <c:ptCount val="2"/>
                <c:pt idx="0">
                  <c:v>MA</c:v>
                </c:pt>
                <c:pt idx="1">
                  <c:v>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Turbines!$E$9:$F$9</c:f>
              <c:numCache>
                <c:formatCode>General</c:formatCode>
                <c:ptCount val="2"/>
                <c:pt idx="0">
                  <c:v>93.870034666666683</c:v>
                </c:pt>
                <c:pt idx="1">
                  <c:v>93.783864333333327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4F-4D5F-858B-4C4B6A9A0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Months!$A$2</c:f>
              <c:strCache>
                <c:ptCount val="1"/>
                <c:pt idx="0">
                  <c:v>OV 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Months!$B$2:$K$2</c15:sqref>
                  </c15:fullRef>
                </c:ext>
              </c:extLst>
              <c:f>(Months!$C$2,Months!$G$2:$K$2)</c:f>
              <c:numCache>
                <c:formatCode>General</c:formatCode>
                <c:ptCount val="6"/>
                <c:pt idx="0">
                  <c:v>14215348.34</c:v>
                </c:pt>
                <c:pt idx="1">
                  <c:v>5425547.084516664</c:v>
                </c:pt>
                <c:pt idx="2">
                  <c:v>2383077.6889166664</c:v>
                </c:pt>
                <c:pt idx="3">
                  <c:v>1421500</c:v>
                </c:pt>
                <c:pt idx="4">
                  <c:v>711491.11111833341</c:v>
                </c:pt>
                <c:pt idx="5">
                  <c:v>250086.57777666667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5-47DB-9C31-1C59A5656E4A}"/>
            </c:ext>
          </c:extLst>
        </c:ser>
        <c:ser>
          <c:idx val="1"/>
          <c:order val="1"/>
          <c:tx>
            <c:strRef>
              <c:f>Months!$A$3</c:f>
              <c:strCache>
                <c:ptCount val="1"/>
                <c:pt idx="0">
                  <c:v>OV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Months!$B$3:$K$3</c15:sqref>
                  </c15:fullRef>
                </c:ext>
              </c:extLst>
              <c:f>(Months!$C$3,Months!$G$3:$K$3)</c:f>
              <c:numCache>
                <c:formatCode>General</c:formatCode>
                <c:ptCount val="6"/>
                <c:pt idx="0">
                  <c:v>18425331.253333334</c:v>
                </c:pt>
                <c:pt idx="1">
                  <c:v>4768478.1766666668</c:v>
                </c:pt>
                <c:pt idx="2">
                  <c:v>2558856.9500000002</c:v>
                </c:pt>
                <c:pt idx="3">
                  <c:v>1386937.5</c:v>
                </c:pt>
                <c:pt idx="4">
                  <c:v>916240</c:v>
                </c:pt>
                <c:pt idx="5">
                  <c:v>255679.45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5-47DB-9C31-1C59A5656E4A}"/>
            </c:ext>
          </c:extLst>
        </c:ser>
        <c:ser>
          <c:idx val="2"/>
          <c:order val="2"/>
          <c:tx>
            <c:strRef>
              <c:f>Months!$A$4</c:f>
              <c:strCache>
                <c:ptCount val="1"/>
                <c:pt idx="0">
                  <c:v>OV 36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Months!$B$4:$K$4</c15:sqref>
                  </c15:fullRef>
                </c:ext>
              </c:extLst>
              <c:f>(Months!$C$4,Months!$G$4:$K$4)</c:f>
              <c:numCache>
                <c:formatCode>General</c:formatCode>
                <c:ptCount val="6"/>
                <c:pt idx="0">
                  <c:v>29213145.100000001</c:v>
                </c:pt>
                <c:pt idx="1">
                  <c:v>4723203.6667000009</c:v>
                </c:pt>
                <c:pt idx="2">
                  <c:v>3411523.6222666665</c:v>
                </c:pt>
                <c:pt idx="3">
                  <c:v>1945958.3333333333</c:v>
                </c:pt>
                <c:pt idx="4">
                  <c:v>1193107.2222166669</c:v>
                </c:pt>
                <c:pt idx="5">
                  <c:v>272458.06666999997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35-47DB-9C31-1C59A5656E4A}"/>
            </c:ext>
          </c:extLst>
        </c:ser>
        <c:ser>
          <c:idx val="3"/>
          <c:order val="3"/>
          <c:tx>
            <c:strRef>
              <c:f>Months!$A$5</c:f>
              <c:strCache>
                <c:ptCount val="1"/>
                <c:pt idx="0">
                  <c:v>MA 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Months!$B$5:$K$5</c15:sqref>
                  </c15:fullRef>
                </c:ext>
              </c:extLst>
              <c:f>(Months!$C$5,Months!$G$5:$K$5)</c:f>
              <c:numCache>
                <c:formatCode>General</c:formatCode>
                <c:ptCount val="6"/>
                <c:pt idx="0">
                  <c:v>18609657</c:v>
                </c:pt>
                <c:pt idx="1">
                  <c:v>7831836.40075</c:v>
                </c:pt>
                <c:pt idx="2">
                  <c:v>2373280</c:v>
                </c:pt>
                <c:pt idx="3">
                  <c:v>1492500</c:v>
                </c:pt>
                <c:pt idx="4">
                  <c:v>614100</c:v>
                </c:pt>
                <c:pt idx="5">
                  <c:v>266680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35-47DB-9C31-1C59A5656E4A}"/>
            </c:ext>
          </c:extLst>
        </c:ser>
        <c:ser>
          <c:idx val="4"/>
          <c:order val="4"/>
          <c:tx>
            <c:strRef>
              <c:f>Months!$A$6</c:f>
              <c:strCache>
                <c:ptCount val="1"/>
                <c:pt idx="0">
                  <c:v>MA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Months!$B$6:$K$6</c15:sqref>
                  </c15:fullRef>
                </c:ext>
              </c:extLst>
              <c:f>(Months!$C$6,Months!$G$6:$K$6)</c:f>
              <c:numCache>
                <c:formatCode>General</c:formatCode>
                <c:ptCount val="6"/>
                <c:pt idx="0">
                  <c:v>21551665</c:v>
                </c:pt>
                <c:pt idx="1">
                  <c:v>6100535.9500000002</c:v>
                </c:pt>
                <c:pt idx="2">
                  <c:v>2639146.75</c:v>
                </c:pt>
                <c:pt idx="3">
                  <c:v>1705312.5</c:v>
                </c:pt>
                <c:pt idx="4">
                  <c:v>665487.5</c:v>
                </c:pt>
                <c:pt idx="5">
                  <c:v>268346.75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35-47DB-9C31-1C59A5656E4A}"/>
            </c:ext>
          </c:extLst>
        </c:ser>
        <c:ser>
          <c:idx val="5"/>
          <c:order val="5"/>
          <c:tx>
            <c:strRef>
              <c:f>Months!$A$7</c:f>
              <c:strCache>
                <c:ptCount val="1"/>
                <c:pt idx="0">
                  <c:v>MA 36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Months!$B$7:$K$7</c15:sqref>
                  </c15:fullRef>
                </c:ext>
              </c:extLst>
              <c:f>(Months!$C$7,Months!$G$7:$K$7)</c:f>
              <c:numCache>
                <c:formatCode>General</c:formatCode>
                <c:ptCount val="6"/>
                <c:pt idx="0">
                  <c:v>32684021.949999999</c:v>
                </c:pt>
                <c:pt idx="1">
                  <c:v>5973445.5</c:v>
                </c:pt>
                <c:pt idx="2">
                  <c:v>3370277.9167499999</c:v>
                </c:pt>
                <c:pt idx="3">
                  <c:v>2216875</c:v>
                </c:pt>
                <c:pt idx="4">
                  <c:v>872833.33325000003</c:v>
                </c:pt>
                <c:pt idx="5">
                  <c:v>280569.58335000003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35-47DB-9C31-1C59A565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1119"/>
        <c:axId val="74848623"/>
      </c:barChart>
      <c:catAx>
        <c:axId val="748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8623"/>
        <c:crosses val="autoZero"/>
        <c:auto val="1"/>
        <c:lblAlgn val="ctr"/>
        <c:lblOffset val="100"/>
        <c:noMultiLvlLbl val="0"/>
      </c:catAx>
      <c:valAx>
        <c:axId val="748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Months!$A$2</c:f>
              <c:strCache>
                <c:ptCount val="1"/>
                <c:pt idx="0">
                  <c:v>OV 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Months!$B$2:$K$2</c15:sqref>
                  </c15:fullRef>
                </c:ext>
              </c:extLst>
              <c:f>Months!$E$2:$F$2</c:f>
              <c:numCache>
                <c:formatCode>General</c:formatCode>
                <c:ptCount val="2"/>
                <c:pt idx="0">
                  <c:v>90.279265583333327</c:v>
                </c:pt>
                <c:pt idx="1">
                  <c:v>89.915627750000041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0-4DB6-A7E9-4D4ADB3D1AEC}"/>
            </c:ext>
          </c:extLst>
        </c:ser>
        <c:ser>
          <c:idx val="1"/>
          <c:order val="1"/>
          <c:tx>
            <c:strRef>
              <c:f>Months!$A$3</c:f>
              <c:strCache>
                <c:ptCount val="1"/>
                <c:pt idx="0">
                  <c:v>OV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Months!$B$3:$K$3</c15:sqref>
                  </c15:fullRef>
                </c:ext>
              </c:extLst>
              <c:f>Months!$E$3:$F$3</c:f>
              <c:numCache>
                <c:formatCode>General</c:formatCode>
                <c:ptCount val="2"/>
                <c:pt idx="0">
                  <c:v>91.045184550000016</c:v>
                </c:pt>
                <c:pt idx="1">
                  <c:v>90.809464683333346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0-4DB6-A7E9-4D4ADB3D1AEC}"/>
            </c:ext>
          </c:extLst>
        </c:ser>
        <c:ser>
          <c:idx val="2"/>
          <c:order val="2"/>
          <c:tx>
            <c:strRef>
              <c:f>Months!$A$4</c:f>
              <c:strCache>
                <c:ptCount val="1"/>
                <c:pt idx="0">
                  <c:v>OV 36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Months!$B$4:$K$4</c15:sqref>
                  </c15:fullRef>
                </c:ext>
              </c:extLst>
              <c:f>Months!$E$4:$F$4</c:f>
              <c:numCache>
                <c:formatCode>General</c:formatCode>
                <c:ptCount val="2"/>
                <c:pt idx="0">
                  <c:v>91.181020150000023</c:v>
                </c:pt>
                <c:pt idx="1">
                  <c:v>90.957013550000013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0-4DB6-A7E9-4D4ADB3D1AEC}"/>
            </c:ext>
          </c:extLst>
        </c:ser>
        <c:ser>
          <c:idx val="3"/>
          <c:order val="3"/>
          <c:tx>
            <c:strRef>
              <c:f>Months!$A$5</c:f>
              <c:strCache>
                <c:ptCount val="1"/>
                <c:pt idx="0">
                  <c:v>MA 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Months!$B$5:$K$5</c15:sqref>
                  </c15:fullRef>
                </c:ext>
              </c:extLst>
              <c:f>Months!$E$5:$F$5</c:f>
              <c:numCache>
                <c:formatCode>General</c:formatCode>
                <c:ptCount val="2"/>
                <c:pt idx="0">
                  <c:v>86.195615250000003</c:v>
                </c:pt>
                <c:pt idx="1">
                  <c:v>85.675900249999998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0-4DB6-A7E9-4D4ADB3D1AEC}"/>
            </c:ext>
          </c:extLst>
        </c:ser>
        <c:ser>
          <c:idx val="4"/>
          <c:order val="4"/>
          <c:tx>
            <c:strRef>
              <c:f>Months!$A$6</c:f>
              <c:strCache>
                <c:ptCount val="1"/>
                <c:pt idx="0">
                  <c:v>MA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Months!$B$6:$K$6</c15:sqref>
                  </c15:fullRef>
                </c:ext>
              </c:extLst>
              <c:f>Months!$E$6:$F$6</c:f>
              <c:numCache>
                <c:formatCode>General</c:formatCode>
                <c:ptCount val="2"/>
                <c:pt idx="0">
                  <c:v>88.837759250000005</c:v>
                </c:pt>
                <c:pt idx="1">
                  <c:v>88.569997749999999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D0-4DB6-A7E9-4D4ADB3D1AEC}"/>
            </c:ext>
          </c:extLst>
        </c:ser>
        <c:ser>
          <c:idx val="5"/>
          <c:order val="5"/>
          <c:tx>
            <c:strRef>
              <c:f>Months!$A$7</c:f>
              <c:strCache>
                <c:ptCount val="1"/>
                <c:pt idx="0">
                  <c:v>MA 36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Months!$B$7:$K$7</c15:sqref>
                  </c15:fullRef>
                </c:ext>
              </c:extLst>
              <c:f>Months!$E$7:$F$7</c:f>
              <c:numCache>
                <c:formatCode>General</c:formatCode>
                <c:ptCount val="2"/>
                <c:pt idx="0">
                  <c:v>89.085165250000003</c:v>
                </c:pt>
                <c:pt idx="1">
                  <c:v>88.836521500000003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D0-4DB6-A7E9-4D4ADB3D1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1119"/>
        <c:axId val="74848623"/>
      </c:barChart>
      <c:catAx>
        <c:axId val="748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8623"/>
        <c:crosses val="autoZero"/>
        <c:auto val="1"/>
        <c:lblAlgn val="ctr"/>
        <c:lblOffset val="100"/>
        <c:noMultiLvlLbl val="0"/>
      </c:catAx>
      <c:valAx>
        <c:axId val="748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3</xdr:row>
      <xdr:rowOff>109536</xdr:rowOff>
    </xdr:from>
    <xdr:to>
      <xdr:col>6</xdr:col>
      <xdr:colOff>942974</xdr:colOff>
      <xdr:row>31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793E62-07C7-4900-BA5E-6B04096BB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1228725</xdr:colOff>
      <xdr:row>3</xdr:row>
      <xdr:rowOff>85725</xdr:rowOff>
    </xdr:from>
    <xdr:to>
      <xdr:col>13</xdr:col>
      <xdr:colOff>466725</xdr:colOff>
      <xdr:row>31</xdr:row>
      <xdr:rowOff>90488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64E672-7D20-4F3C-8382-2C22085FA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166687</xdr:rowOff>
    </xdr:from>
    <xdr:to>
      <xdr:col>7</xdr:col>
      <xdr:colOff>847725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27BD9-DDE5-40AF-B670-FB9D29161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1257300</xdr:colOff>
      <xdr:row>9</xdr:row>
      <xdr:rowOff>95250</xdr:rowOff>
    </xdr:from>
    <xdr:to>
      <xdr:col>18</xdr:col>
      <xdr:colOff>28575</xdr:colOff>
      <xdr:row>32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D142F8-4EC7-442F-A7E8-3F14D9CFD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6</xdr:row>
      <xdr:rowOff>14286</xdr:rowOff>
    </xdr:from>
    <xdr:to>
      <xdr:col>7</xdr:col>
      <xdr:colOff>161924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821F0-FE08-4AF9-A696-89C8B12DF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619125</xdr:colOff>
      <xdr:row>6</xdr:row>
      <xdr:rowOff>9525</xdr:rowOff>
    </xdr:from>
    <xdr:to>
      <xdr:col>15</xdr:col>
      <xdr:colOff>514350</xdr:colOff>
      <xdr:row>30</xdr:row>
      <xdr:rowOff>185738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B88F1-9817-4AC0-87B9-B6710F11E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10</xdr:row>
      <xdr:rowOff>147636</xdr:rowOff>
    </xdr:from>
    <xdr:to>
      <xdr:col>7</xdr:col>
      <xdr:colOff>1123949</xdr:colOff>
      <xdr:row>36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4E2AD-9F22-4EDC-8B61-840D75EBD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1266825</xdr:colOff>
      <xdr:row>10</xdr:row>
      <xdr:rowOff>152400</xdr:rowOff>
    </xdr:from>
    <xdr:to>
      <xdr:col>15</xdr:col>
      <xdr:colOff>542925</xdr:colOff>
      <xdr:row>36</xdr:row>
      <xdr:rowOff>42863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E2C907-A017-413A-98DD-C23656501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119062</xdr:rowOff>
    </xdr:from>
    <xdr:to>
      <xdr:col>7</xdr:col>
      <xdr:colOff>981075</xdr:colOff>
      <xdr:row>26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9328F-32BA-42BB-B0CF-048B48615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</xdr:row>
      <xdr:rowOff>0</xdr:rowOff>
    </xdr:from>
    <xdr:to>
      <xdr:col>15</xdr:col>
      <xdr:colOff>419100</xdr:colOff>
      <xdr:row>27</xdr:row>
      <xdr:rowOff>23814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78E1A-3866-4627-8C7D-17C90388F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workbookViewId="0">
      <selection activeCell="F13" sqref="A1:N193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8.7109375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  <col min="11" max="11" width="7.7109375" bestFit="1" customWidth="1"/>
    <col min="12" max="12" width="7.5703125" bestFit="1" customWidth="1"/>
    <col min="13" max="13" width="8.7109375" bestFit="1" customWidth="1"/>
    <col min="14" max="14" width="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12696773.800000001</v>
      </c>
      <c r="C2">
        <v>5.1999999999999998E-2</v>
      </c>
      <c r="D2">
        <v>93.452552999999995</v>
      </c>
      <c r="E2">
        <v>93.143908999999994</v>
      </c>
      <c r="F2">
        <v>4398762.1330000004</v>
      </c>
      <c r="G2">
        <v>2543168.6669999999</v>
      </c>
      <c r="H2">
        <v>1605000</v>
      </c>
      <c r="I2">
        <v>675933.33330000006</v>
      </c>
      <c r="J2">
        <v>262235.3333</v>
      </c>
      <c r="K2" t="s">
        <v>15</v>
      </c>
      <c r="L2" t="s">
        <v>16</v>
      </c>
      <c r="M2" t="s">
        <v>17</v>
      </c>
      <c r="N2">
        <v>18</v>
      </c>
    </row>
    <row r="3" spans="1:14" x14ac:dyDescent="0.25">
      <c r="A3" t="s">
        <v>18</v>
      </c>
      <c r="B3">
        <v>15448209.4</v>
      </c>
      <c r="C3">
        <v>8.5999999999999993E-2</v>
      </c>
      <c r="D3">
        <v>94.501915999999994</v>
      </c>
      <c r="E3">
        <v>94.383639000000002</v>
      </c>
      <c r="F3">
        <v>3245887</v>
      </c>
      <c r="G3">
        <v>2839297.5</v>
      </c>
      <c r="H3">
        <v>1608750</v>
      </c>
      <c r="I3">
        <v>947200</v>
      </c>
      <c r="J3">
        <v>283347.5</v>
      </c>
      <c r="K3" t="s">
        <v>15</v>
      </c>
      <c r="L3" t="s">
        <v>16</v>
      </c>
      <c r="M3" t="s">
        <v>17</v>
      </c>
      <c r="N3">
        <v>24</v>
      </c>
    </row>
    <row r="4" spans="1:14" s="2" customFormat="1" x14ac:dyDescent="0.25">
      <c r="A4" s="2" t="s">
        <v>19</v>
      </c>
      <c r="B4" s="2">
        <v>31577473.600000001</v>
      </c>
      <c r="C4" s="2">
        <v>0.71899999999999997</v>
      </c>
      <c r="D4" s="2">
        <v>92.003510000000006</v>
      </c>
      <c r="E4" s="2">
        <v>91.906533999999994</v>
      </c>
      <c r="F4" s="2">
        <v>4356278.1330000004</v>
      </c>
      <c r="G4" s="2">
        <v>4361870</v>
      </c>
      <c r="H4" s="2">
        <v>2750000</v>
      </c>
      <c r="I4" s="2">
        <v>1322966.6669999999</v>
      </c>
      <c r="J4" s="2">
        <v>288903.3333</v>
      </c>
      <c r="K4" s="2" t="s">
        <v>15</v>
      </c>
      <c r="L4" s="2" t="s">
        <v>16</v>
      </c>
      <c r="M4" s="2" t="s">
        <v>17</v>
      </c>
      <c r="N4" s="2">
        <v>36</v>
      </c>
    </row>
    <row r="5" spans="1:14" x14ac:dyDescent="0.25">
      <c r="A5" t="s">
        <v>20</v>
      </c>
      <c r="B5">
        <v>11240204.6</v>
      </c>
      <c r="C5">
        <v>5.1999999999999998E-2</v>
      </c>
      <c r="D5">
        <v>93.97587</v>
      </c>
      <c r="E5">
        <v>93.780934000000002</v>
      </c>
      <c r="F5">
        <v>3726065.8670000001</v>
      </c>
      <c r="G5">
        <v>2589812.6669999999</v>
      </c>
      <c r="H5">
        <v>1620000</v>
      </c>
      <c r="I5">
        <v>716466.66669999994</v>
      </c>
      <c r="J5">
        <v>253346</v>
      </c>
      <c r="K5" t="s">
        <v>15</v>
      </c>
      <c r="L5" t="s">
        <v>16</v>
      </c>
      <c r="M5" t="s">
        <v>21</v>
      </c>
      <c r="N5">
        <v>18</v>
      </c>
    </row>
    <row r="6" spans="1:14" x14ac:dyDescent="0.25">
      <c r="A6" t="s">
        <v>22</v>
      </c>
      <c r="B6">
        <v>16374088.800000001</v>
      </c>
      <c r="C6">
        <v>7.2999999999999995E-2</v>
      </c>
      <c r="D6">
        <v>93.037267999999997</v>
      </c>
      <c r="E6">
        <v>92.980005000000006</v>
      </c>
      <c r="F6">
        <v>3945355.8</v>
      </c>
      <c r="G6">
        <v>2594013</v>
      </c>
      <c r="H6">
        <v>1413750</v>
      </c>
      <c r="I6">
        <v>920250</v>
      </c>
      <c r="J6">
        <v>260013</v>
      </c>
      <c r="K6" t="s">
        <v>15</v>
      </c>
      <c r="L6" t="s">
        <v>16</v>
      </c>
      <c r="M6" t="s">
        <v>21</v>
      </c>
      <c r="N6">
        <v>24</v>
      </c>
    </row>
    <row r="7" spans="1:14" x14ac:dyDescent="0.25">
      <c r="A7" t="s">
        <v>23</v>
      </c>
      <c r="B7">
        <v>26960200.800000001</v>
      </c>
      <c r="C7">
        <v>0.16600000000000001</v>
      </c>
      <c r="D7">
        <v>91.765775000000005</v>
      </c>
      <c r="E7">
        <v>91.652553999999995</v>
      </c>
      <c r="F7">
        <v>4761465.0669999998</v>
      </c>
      <c r="G7">
        <v>2818824</v>
      </c>
      <c r="H7">
        <v>1612500</v>
      </c>
      <c r="I7">
        <v>948533.33330000006</v>
      </c>
      <c r="J7">
        <v>257790.6667</v>
      </c>
      <c r="K7" t="s">
        <v>15</v>
      </c>
      <c r="L7" t="s">
        <v>16</v>
      </c>
      <c r="M7" t="s">
        <v>21</v>
      </c>
      <c r="N7">
        <v>36</v>
      </c>
    </row>
    <row r="8" spans="1:14" x14ac:dyDescent="0.25">
      <c r="A8" t="s">
        <v>24</v>
      </c>
      <c r="B8">
        <v>31642015</v>
      </c>
      <c r="C8">
        <v>0.61799999999999999</v>
      </c>
      <c r="D8">
        <v>73.096199999999996</v>
      </c>
      <c r="E8">
        <v>72.037785</v>
      </c>
      <c r="F8">
        <v>14075627.470000001</v>
      </c>
      <c r="G8">
        <v>2913392.6669999999</v>
      </c>
      <c r="H8">
        <v>1555000</v>
      </c>
      <c r="I8">
        <v>1060600</v>
      </c>
      <c r="J8">
        <v>297792.6667</v>
      </c>
      <c r="K8" t="s">
        <v>15</v>
      </c>
      <c r="L8" t="s">
        <v>16</v>
      </c>
      <c r="M8" t="s">
        <v>25</v>
      </c>
      <c r="N8">
        <v>18</v>
      </c>
    </row>
    <row r="9" spans="1:14" x14ac:dyDescent="0.25">
      <c r="A9" t="s">
        <v>26</v>
      </c>
      <c r="B9">
        <v>38238556</v>
      </c>
      <c r="C9">
        <v>0.14799999999999999</v>
      </c>
      <c r="D9">
        <v>76.750722999999994</v>
      </c>
      <c r="E9">
        <v>75.950868999999997</v>
      </c>
      <c r="F9">
        <v>12104256.6</v>
      </c>
      <c r="G9">
        <v>2945064</v>
      </c>
      <c r="H9">
        <v>1545000</v>
      </c>
      <c r="I9">
        <v>1120050</v>
      </c>
      <c r="J9">
        <v>280014</v>
      </c>
      <c r="K9" t="s">
        <v>15</v>
      </c>
      <c r="L9" t="s">
        <v>16</v>
      </c>
      <c r="M9" t="s">
        <v>25</v>
      </c>
      <c r="N9">
        <v>24</v>
      </c>
    </row>
    <row r="10" spans="1:14" x14ac:dyDescent="0.25">
      <c r="A10" t="s">
        <v>27</v>
      </c>
      <c r="B10">
        <v>48724352.799999997</v>
      </c>
      <c r="C10">
        <v>0.18099999999999999</v>
      </c>
      <c r="D10">
        <v>83.57338</v>
      </c>
      <c r="E10">
        <v>82.844251999999997</v>
      </c>
      <c r="F10">
        <v>8597871.0669999998</v>
      </c>
      <c r="G10">
        <v>4982104</v>
      </c>
      <c r="H10">
        <v>3192500</v>
      </c>
      <c r="I10">
        <v>1487366.6669999999</v>
      </c>
      <c r="J10">
        <v>302237.3333</v>
      </c>
      <c r="K10" t="s">
        <v>15</v>
      </c>
      <c r="L10" t="s">
        <v>16</v>
      </c>
      <c r="M10" t="s">
        <v>25</v>
      </c>
      <c r="N10">
        <v>36</v>
      </c>
    </row>
    <row r="11" spans="1:14" x14ac:dyDescent="0.25">
      <c r="A11" t="s">
        <v>28</v>
      </c>
      <c r="B11">
        <v>9197227.5999999996</v>
      </c>
      <c r="C11">
        <v>5.0999999999999997E-2</v>
      </c>
      <c r="D11">
        <v>94.722661000000002</v>
      </c>
      <c r="E11">
        <v>94.539741000000006</v>
      </c>
      <c r="F11">
        <v>2914570.1329999999</v>
      </c>
      <c r="G11">
        <v>2132189.3330000001</v>
      </c>
      <c r="H11">
        <v>1430000</v>
      </c>
      <c r="I11">
        <v>471066.6667</v>
      </c>
      <c r="J11">
        <v>231122.6667</v>
      </c>
      <c r="K11" t="s">
        <v>15</v>
      </c>
      <c r="L11" t="s">
        <v>16</v>
      </c>
      <c r="M11" t="s">
        <v>29</v>
      </c>
      <c r="N11">
        <v>18</v>
      </c>
    </row>
    <row r="12" spans="1:14" x14ac:dyDescent="0.25">
      <c r="A12" t="s">
        <v>30</v>
      </c>
      <c r="B12">
        <v>9623888.8000000007</v>
      </c>
      <c r="C12">
        <v>5.7000000000000002E-2</v>
      </c>
      <c r="D12">
        <v>95.650768999999997</v>
      </c>
      <c r="E12">
        <v>95.498938999999993</v>
      </c>
      <c r="F12">
        <v>1877621.6</v>
      </c>
      <c r="G12">
        <v>1726795</v>
      </c>
      <c r="H12">
        <v>971250</v>
      </c>
      <c r="I12">
        <v>522200</v>
      </c>
      <c r="J12">
        <v>233345</v>
      </c>
      <c r="K12" t="s">
        <v>15</v>
      </c>
      <c r="L12" t="s">
        <v>16</v>
      </c>
      <c r="M12" t="s">
        <v>29</v>
      </c>
      <c r="N12">
        <v>24</v>
      </c>
    </row>
    <row r="13" spans="1:14" x14ac:dyDescent="0.25">
      <c r="A13" t="s">
        <v>31</v>
      </c>
      <c r="B13">
        <v>23558379.199999999</v>
      </c>
      <c r="C13">
        <v>0.13700000000000001</v>
      </c>
      <c r="D13">
        <v>93.086091999999994</v>
      </c>
      <c r="E13">
        <v>92.974856000000003</v>
      </c>
      <c r="F13">
        <v>3998394.9330000002</v>
      </c>
      <c r="G13">
        <v>2534524</v>
      </c>
      <c r="H13">
        <v>1500000</v>
      </c>
      <c r="I13">
        <v>776733.33330000006</v>
      </c>
      <c r="J13">
        <v>257790.6667</v>
      </c>
      <c r="K13" t="s">
        <v>15</v>
      </c>
      <c r="L13" t="s">
        <v>16</v>
      </c>
      <c r="M13" t="s">
        <v>29</v>
      </c>
      <c r="N13">
        <v>36</v>
      </c>
    </row>
    <row r="14" spans="1:14" x14ac:dyDescent="0.25">
      <c r="A14" t="s">
        <v>32</v>
      </c>
      <c r="B14">
        <v>11385579.6</v>
      </c>
      <c r="C14">
        <v>5.7000000000000002E-2</v>
      </c>
      <c r="D14">
        <v>93.784626000000003</v>
      </c>
      <c r="E14">
        <v>93.504818</v>
      </c>
      <c r="F14">
        <v>4132109.8670000001</v>
      </c>
      <c r="G14">
        <v>2253989.3330000001</v>
      </c>
      <c r="H14">
        <v>1225000</v>
      </c>
      <c r="I14">
        <v>797866.66669999994</v>
      </c>
      <c r="J14">
        <v>231122.6667</v>
      </c>
      <c r="K14" t="s">
        <v>15</v>
      </c>
      <c r="L14" t="s">
        <v>33</v>
      </c>
      <c r="M14" t="s">
        <v>17</v>
      </c>
      <c r="N14">
        <v>18</v>
      </c>
    </row>
    <row r="15" spans="1:14" x14ac:dyDescent="0.25">
      <c r="A15" t="s">
        <v>34</v>
      </c>
      <c r="B15">
        <v>15143273.4</v>
      </c>
      <c r="C15">
        <v>8.4000000000000005E-2</v>
      </c>
      <c r="D15">
        <v>94.525727000000003</v>
      </c>
      <c r="E15">
        <v>94.311358999999996</v>
      </c>
      <c r="F15">
        <v>3233847</v>
      </c>
      <c r="G15">
        <v>2780796.5</v>
      </c>
      <c r="H15">
        <v>1155000</v>
      </c>
      <c r="I15">
        <v>1362450</v>
      </c>
      <c r="J15">
        <v>263346.5</v>
      </c>
      <c r="K15" t="s">
        <v>15</v>
      </c>
      <c r="L15" t="s">
        <v>33</v>
      </c>
      <c r="M15" t="s">
        <v>17</v>
      </c>
      <c r="N15">
        <v>24</v>
      </c>
    </row>
    <row r="16" spans="1:14" x14ac:dyDescent="0.25">
      <c r="A16" t="s">
        <v>35</v>
      </c>
      <c r="B16">
        <v>21852746.800000001</v>
      </c>
      <c r="C16">
        <v>0.20399999999999999</v>
      </c>
      <c r="D16">
        <v>94.673867000000001</v>
      </c>
      <c r="E16">
        <v>94.482833999999997</v>
      </c>
      <c r="F16">
        <v>3081366.5329999998</v>
      </c>
      <c r="G16">
        <v>2796880</v>
      </c>
      <c r="H16">
        <v>1172500</v>
      </c>
      <c r="I16">
        <v>1357700</v>
      </c>
      <c r="J16">
        <v>266680</v>
      </c>
      <c r="K16" t="s">
        <v>15</v>
      </c>
      <c r="L16" t="s">
        <v>33</v>
      </c>
      <c r="M16" t="s">
        <v>17</v>
      </c>
      <c r="N16">
        <v>36</v>
      </c>
    </row>
    <row r="17" spans="1:14" x14ac:dyDescent="0.25">
      <c r="A17" t="s">
        <v>36</v>
      </c>
      <c r="B17">
        <v>10208892</v>
      </c>
      <c r="C17">
        <v>7.3999999999999996E-2</v>
      </c>
      <c r="D17">
        <v>94.401987000000005</v>
      </c>
      <c r="E17">
        <v>94.160160000000005</v>
      </c>
      <c r="F17">
        <v>3571733.8670000001</v>
      </c>
      <c r="G17">
        <v>1940898.6669999999</v>
      </c>
      <c r="H17">
        <v>1085000</v>
      </c>
      <c r="I17">
        <v>660333.33330000006</v>
      </c>
      <c r="J17">
        <v>195565.3333</v>
      </c>
      <c r="K17" t="s">
        <v>15</v>
      </c>
      <c r="L17" t="s">
        <v>33</v>
      </c>
      <c r="M17" t="s">
        <v>21</v>
      </c>
      <c r="N17">
        <v>18</v>
      </c>
    </row>
    <row r="18" spans="1:14" x14ac:dyDescent="0.25">
      <c r="A18" t="s">
        <v>37</v>
      </c>
      <c r="B18">
        <v>13854636.4</v>
      </c>
      <c r="C18">
        <v>0.11600000000000001</v>
      </c>
      <c r="D18">
        <v>94.909296999999995</v>
      </c>
      <c r="E18">
        <v>94.797308999999998</v>
      </c>
      <c r="F18">
        <v>2913285.2</v>
      </c>
      <c r="G18">
        <v>2436578</v>
      </c>
      <c r="H18">
        <v>1023750</v>
      </c>
      <c r="I18">
        <v>1186150</v>
      </c>
      <c r="J18">
        <v>226678</v>
      </c>
      <c r="K18" t="s">
        <v>15</v>
      </c>
      <c r="L18" t="s">
        <v>33</v>
      </c>
      <c r="M18" t="s">
        <v>21</v>
      </c>
      <c r="N18">
        <v>24</v>
      </c>
    </row>
    <row r="19" spans="1:14" x14ac:dyDescent="0.25">
      <c r="A19" t="s">
        <v>38</v>
      </c>
      <c r="B19">
        <v>21089443.399999999</v>
      </c>
      <c r="C19">
        <v>0.19</v>
      </c>
      <c r="D19">
        <v>94.653948</v>
      </c>
      <c r="E19">
        <v>94.606821999999994</v>
      </c>
      <c r="F19">
        <v>2868337.2</v>
      </c>
      <c r="G19">
        <v>2970279</v>
      </c>
      <c r="H19">
        <v>1215000</v>
      </c>
      <c r="I19">
        <v>1508600</v>
      </c>
      <c r="J19">
        <v>246679</v>
      </c>
      <c r="K19" t="s">
        <v>15</v>
      </c>
      <c r="L19" t="s">
        <v>33</v>
      </c>
      <c r="M19" t="s">
        <v>21</v>
      </c>
      <c r="N19">
        <v>36</v>
      </c>
    </row>
    <row r="20" spans="1:14" x14ac:dyDescent="0.25">
      <c r="A20" t="s">
        <v>39</v>
      </c>
      <c r="B20">
        <v>20800107.199999999</v>
      </c>
      <c r="C20">
        <v>9.6000000000000002E-2</v>
      </c>
      <c r="D20">
        <v>83.972009999999997</v>
      </c>
      <c r="E20">
        <v>83.376025999999996</v>
      </c>
      <c r="F20">
        <v>8340728.5329999998</v>
      </c>
      <c r="G20">
        <v>2705813.3330000001</v>
      </c>
      <c r="H20">
        <v>1330000</v>
      </c>
      <c r="I20">
        <v>1109133.3330000001</v>
      </c>
      <c r="J20">
        <v>266680</v>
      </c>
      <c r="K20" t="s">
        <v>15</v>
      </c>
      <c r="L20" t="s">
        <v>33</v>
      </c>
      <c r="M20" t="s">
        <v>25</v>
      </c>
      <c r="N20">
        <v>18</v>
      </c>
    </row>
    <row r="21" spans="1:14" x14ac:dyDescent="0.25">
      <c r="A21" t="s">
        <v>40</v>
      </c>
      <c r="B21">
        <v>25725054.800000001</v>
      </c>
      <c r="C21">
        <v>0.108</v>
      </c>
      <c r="D21">
        <v>86.342245000000005</v>
      </c>
      <c r="E21">
        <v>85.773475000000005</v>
      </c>
      <c r="F21">
        <v>7128953.4000000004</v>
      </c>
      <c r="G21">
        <v>3108597</v>
      </c>
      <c r="H21">
        <v>1233750</v>
      </c>
      <c r="I21">
        <v>1601500</v>
      </c>
      <c r="J21">
        <v>273347</v>
      </c>
      <c r="K21" t="s">
        <v>15</v>
      </c>
      <c r="L21" t="s">
        <v>33</v>
      </c>
      <c r="M21" t="s">
        <v>25</v>
      </c>
      <c r="N21">
        <v>24</v>
      </c>
    </row>
    <row r="22" spans="1:14" x14ac:dyDescent="0.25">
      <c r="A22" t="s">
        <v>41</v>
      </c>
      <c r="B22">
        <v>38794142.399999999</v>
      </c>
      <c r="C22">
        <v>0.98099999999999998</v>
      </c>
      <c r="D22">
        <v>86.598080999999993</v>
      </c>
      <c r="E22">
        <v>86.077814000000004</v>
      </c>
      <c r="F22">
        <v>6942549.3329999996</v>
      </c>
      <c r="G22">
        <v>3551348</v>
      </c>
      <c r="H22">
        <v>1312500</v>
      </c>
      <c r="I22">
        <v>1945500</v>
      </c>
      <c r="J22">
        <v>293348</v>
      </c>
      <c r="K22" t="s">
        <v>15</v>
      </c>
      <c r="L22" t="s">
        <v>33</v>
      </c>
      <c r="M22" t="s">
        <v>25</v>
      </c>
      <c r="N22">
        <v>36</v>
      </c>
    </row>
    <row r="23" spans="1:14" x14ac:dyDescent="0.25">
      <c r="A23" t="s">
        <v>42</v>
      </c>
      <c r="B23">
        <v>6808616</v>
      </c>
      <c r="C23">
        <v>4.5999999999999999E-2</v>
      </c>
      <c r="D23">
        <v>95.978943999999998</v>
      </c>
      <c r="E23">
        <v>95.854147999999995</v>
      </c>
      <c r="F23">
        <v>2127402.6669999999</v>
      </c>
      <c r="G23">
        <v>1840098.6669999999</v>
      </c>
      <c r="H23">
        <v>1135000</v>
      </c>
      <c r="I23">
        <v>509533.3333</v>
      </c>
      <c r="J23">
        <v>195565.3333</v>
      </c>
      <c r="K23" t="s">
        <v>15</v>
      </c>
      <c r="L23" t="s">
        <v>33</v>
      </c>
      <c r="M23" t="s">
        <v>29</v>
      </c>
      <c r="N23">
        <v>18</v>
      </c>
    </row>
    <row r="24" spans="1:14" x14ac:dyDescent="0.25">
      <c r="A24" t="s">
        <v>43</v>
      </c>
      <c r="B24">
        <v>11308372.199999999</v>
      </c>
      <c r="C24">
        <v>5.6000000000000001E-2</v>
      </c>
      <c r="D24">
        <v>94.565672000000006</v>
      </c>
      <c r="E24">
        <v>94.186141000000006</v>
      </c>
      <c r="F24">
        <v>2093954.8</v>
      </c>
      <c r="G24">
        <v>2117393.5</v>
      </c>
      <c r="H24">
        <v>971250</v>
      </c>
      <c r="I24">
        <v>942800</v>
      </c>
      <c r="J24">
        <v>203343.5</v>
      </c>
      <c r="K24" t="s">
        <v>15</v>
      </c>
      <c r="L24" t="s">
        <v>33</v>
      </c>
      <c r="M24" t="s">
        <v>29</v>
      </c>
      <c r="N24">
        <v>24</v>
      </c>
    </row>
    <row r="25" spans="1:14" x14ac:dyDescent="0.25">
      <c r="A25" t="s">
        <v>44</v>
      </c>
      <c r="B25">
        <v>18664475.800000001</v>
      </c>
      <c r="C25">
        <v>0.12</v>
      </c>
      <c r="D25">
        <v>94.869764000000004</v>
      </c>
      <c r="E25">
        <v>94.798692000000003</v>
      </c>
      <c r="F25">
        <v>2525025.4670000002</v>
      </c>
      <c r="G25">
        <v>2626234.3330000001</v>
      </c>
      <c r="H25">
        <v>1102500</v>
      </c>
      <c r="I25">
        <v>1281500</v>
      </c>
      <c r="J25">
        <v>242234.3333</v>
      </c>
      <c r="K25" t="s">
        <v>15</v>
      </c>
      <c r="L25" t="s">
        <v>33</v>
      </c>
      <c r="M25" t="s">
        <v>29</v>
      </c>
      <c r="N25">
        <v>36</v>
      </c>
    </row>
    <row r="26" spans="1:14" x14ac:dyDescent="0.25">
      <c r="A26" t="s">
        <v>45</v>
      </c>
      <c r="B26">
        <v>11194112</v>
      </c>
      <c r="C26">
        <v>5.0999999999999997E-2</v>
      </c>
      <c r="D26">
        <v>94.010384999999999</v>
      </c>
      <c r="E26">
        <v>93.656200999999996</v>
      </c>
      <c r="F26">
        <v>4060688.267</v>
      </c>
      <c r="G26">
        <v>2275789.3330000001</v>
      </c>
      <c r="H26">
        <v>1225000</v>
      </c>
      <c r="I26">
        <v>819666.66669999994</v>
      </c>
      <c r="J26">
        <v>231122.6667</v>
      </c>
      <c r="K26" t="s">
        <v>15</v>
      </c>
      <c r="L26" t="s">
        <v>46</v>
      </c>
      <c r="M26" t="s">
        <v>17</v>
      </c>
      <c r="N26">
        <v>18</v>
      </c>
    </row>
    <row r="27" spans="1:14" x14ac:dyDescent="0.25">
      <c r="A27" t="s">
        <v>47</v>
      </c>
      <c r="B27">
        <v>15112831.800000001</v>
      </c>
      <c r="C27">
        <v>6.8000000000000005E-2</v>
      </c>
      <c r="D27">
        <v>94.411186000000001</v>
      </c>
      <c r="E27">
        <v>94.224907999999999</v>
      </c>
      <c r="F27">
        <v>3229257</v>
      </c>
      <c r="G27">
        <v>2865512.5</v>
      </c>
      <c r="H27">
        <v>1181250</v>
      </c>
      <c r="I27">
        <v>1434250</v>
      </c>
      <c r="J27">
        <v>250012.5</v>
      </c>
      <c r="K27" t="s">
        <v>15</v>
      </c>
      <c r="L27" t="s">
        <v>46</v>
      </c>
      <c r="M27" t="s">
        <v>17</v>
      </c>
      <c r="N27">
        <v>24</v>
      </c>
    </row>
    <row r="28" spans="1:14" x14ac:dyDescent="0.25">
      <c r="A28" t="s">
        <v>48</v>
      </c>
      <c r="B28">
        <v>21692587.800000001</v>
      </c>
      <c r="C28">
        <v>0.113</v>
      </c>
      <c r="D28">
        <v>94.264443999999997</v>
      </c>
      <c r="E28">
        <v>94.046670000000006</v>
      </c>
      <c r="F28">
        <v>3159819.4670000002</v>
      </c>
      <c r="G28">
        <v>2850157.6669999999</v>
      </c>
      <c r="H28">
        <v>1172500</v>
      </c>
      <c r="I28">
        <v>1413200</v>
      </c>
      <c r="J28">
        <v>264457.6667</v>
      </c>
      <c r="K28" t="s">
        <v>15</v>
      </c>
      <c r="L28" t="s">
        <v>46</v>
      </c>
      <c r="M28" t="s">
        <v>17</v>
      </c>
      <c r="N28">
        <v>36</v>
      </c>
    </row>
    <row r="29" spans="1:14" x14ac:dyDescent="0.25">
      <c r="A29" t="s">
        <v>49</v>
      </c>
      <c r="B29">
        <v>9978321.5999999996</v>
      </c>
      <c r="C29">
        <v>4.1000000000000002E-2</v>
      </c>
      <c r="D29">
        <v>94.281694999999999</v>
      </c>
      <c r="E29">
        <v>93.981285999999997</v>
      </c>
      <c r="F29">
        <v>3525859.4670000002</v>
      </c>
      <c r="G29">
        <v>2066966.6669999999</v>
      </c>
      <c r="H29">
        <v>1085000</v>
      </c>
      <c r="I29">
        <v>759733.33330000006</v>
      </c>
      <c r="J29">
        <v>222233.3333</v>
      </c>
      <c r="K29" t="s">
        <v>15</v>
      </c>
      <c r="L29" t="s">
        <v>46</v>
      </c>
      <c r="M29" t="s">
        <v>21</v>
      </c>
      <c r="N29">
        <v>18</v>
      </c>
    </row>
    <row r="30" spans="1:14" x14ac:dyDescent="0.25">
      <c r="A30" t="s">
        <v>50</v>
      </c>
      <c r="B30">
        <v>10892381</v>
      </c>
      <c r="C30">
        <v>5.7000000000000002E-2</v>
      </c>
      <c r="D30">
        <v>96.161818999999994</v>
      </c>
      <c r="E30">
        <v>96.128466000000003</v>
      </c>
      <c r="F30">
        <v>2122602.6</v>
      </c>
      <c r="G30">
        <v>2400761.5</v>
      </c>
      <c r="H30">
        <v>1076250</v>
      </c>
      <c r="I30">
        <v>1094500</v>
      </c>
      <c r="J30">
        <v>230011.5</v>
      </c>
      <c r="K30" t="s">
        <v>15</v>
      </c>
      <c r="L30" t="s">
        <v>46</v>
      </c>
      <c r="M30" t="s">
        <v>21</v>
      </c>
      <c r="N30">
        <v>24</v>
      </c>
    </row>
    <row r="31" spans="1:14" x14ac:dyDescent="0.25">
      <c r="A31" t="s">
        <v>51</v>
      </c>
      <c r="B31">
        <v>20976474.199999999</v>
      </c>
      <c r="C31">
        <v>0.12</v>
      </c>
      <c r="D31">
        <v>94.446824000000007</v>
      </c>
      <c r="E31">
        <v>94.269244999999998</v>
      </c>
      <c r="F31">
        <v>2881792.9330000002</v>
      </c>
      <c r="G31">
        <v>3045402.3330000001</v>
      </c>
      <c r="H31">
        <v>1327500</v>
      </c>
      <c r="I31">
        <v>1449000</v>
      </c>
      <c r="J31">
        <v>268902.3333</v>
      </c>
      <c r="K31" t="s">
        <v>15</v>
      </c>
      <c r="L31" t="s">
        <v>46</v>
      </c>
      <c r="M31" t="s">
        <v>21</v>
      </c>
      <c r="N31">
        <v>36</v>
      </c>
    </row>
    <row r="32" spans="1:14" x14ac:dyDescent="0.25">
      <c r="A32" t="s">
        <v>52</v>
      </c>
      <c r="B32">
        <v>22346444.399999999</v>
      </c>
      <c r="C32">
        <v>0.189</v>
      </c>
      <c r="D32">
        <v>82.38015</v>
      </c>
      <c r="E32">
        <v>81.677743000000007</v>
      </c>
      <c r="F32">
        <v>9222612</v>
      </c>
      <c r="G32">
        <v>2833258.6669999999</v>
      </c>
      <c r="H32">
        <v>1365000</v>
      </c>
      <c r="I32">
        <v>1183800</v>
      </c>
      <c r="J32">
        <v>284458.6667</v>
      </c>
      <c r="K32" t="s">
        <v>15</v>
      </c>
      <c r="L32" t="s">
        <v>46</v>
      </c>
      <c r="M32" t="s">
        <v>25</v>
      </c>
      <c r="N32">
        <v>18</v>
      </c>
    </row>
    <row r="33" spans="1:14" x14ac:dyDescent="0.25">
      <c r="A33" t="s">
        <v>53</v>
      </c>
      <c r="B33">
        <v>29460541</v>
      </c>
      <c r="C33">
        <v>0.10299999999999999</v>
      </c>
      <c r="D33">
        <v>84.104803000000004</v>
      </c>
      <c r="E33">
        <v>83.448728000000003</v>
      </c>
      <c r="F33">
        <v>8358441.5999999996</v>
      </c>
      <c r="G33">
        <v>3010380.5</v>
      </c>
      <c r="H33">
        <v>1233750</v>
      </c>
      <c r="I33">
        <v>1499950</v>
      </c>
      <c r="J33">
        <v>276680.5</v>
      </c>
      <c r="K33" t="s">
        <v>15</v>
      </c>
      <c r="L33" t="s">
        <v>46</v>
      </c>
      <c r="M33" t="s">
        <v>25</v>
      </c>
      <c r="N33">
        <v>24</v>
      </c>
    </row>
    <row r="34" spans="1:14" x14ac:dyDescent="0.25">
      <c r="A34" t="s">
        <v>54</v>
      </c>
      <c r="B34">
        <v>38596261</v>
      </c>
      <c r="C34">
        <v>0.153</v>
      </c>
      <c r="D34">
        <v>86.986429000000001</v>
      </c>
      <c r="E34">
        <v>86.472466999999995</v>
      </c>
      <c r="F34">
        <v>6764186.7999999998</v>
      </c>
      <c r="G34">
        <v>3621547.6669999999</v>
      </c>
      <c r="H34">
        <v>1390000</v>
      </c>
      <c r="I34">
        <v>1944866.6669999999</v>
      </c>
      <c r="J34">
        <v>286681</v>
      </c>
      <c r="K34" t="s">
        <v>15</v>
      </c>
      <c r="L34" t="s">
        <v>46</v>
      </c>
      <c r="M34" t="s">
        <v>25</v>
      </c>
      <c r="N34">
        <v>36</v>
      </c>
    </row>
    <row r="35" spans="1:14" x14ac:dyDescent="0.25">
      <c r="A35" t="s">
        <v>55</v>
      </c>
      <c r="B35">
        <v>7195531.5999999996</v>
      </c>
      <c r="C35">
        <v>4.3999999999999997E-2</v>
      </c>
      <c r="D35">
        <v>95.451384000000004</v>
      </c>
      <c r="E35">
        <v>95.299422000000007</v>
      </c>
      <c r="F35">
        <v>2356765.3330000001</v>
      </c>
      <c r="G35">
        <v>1637120</v>
      </c>
      <c r="H35">
        <v>1050000</v>
      </c>
      <c r="I35">
        <v>409333.3333</v>
      </c>
      <c r="J35">
        <v>177786.6667</v>
      </c>
      <c r="K35" t="s">
        <v>15</v>
      </c>
      <c r="L35" t="s">
        <v>46</v>
      </c>
      <c r="M35" t="s">
        <v>29</v>
      </c>
      <c r="N35">
        <v>18</v>
      </c>
    </row>
    <row r="36" spans="1:14" x14ac:dyDescent="0.25">
      <c r="A36" t="s">
        <v>56</v>
      </c>
      <c r="B36">
        <v>8534632.8000000007</v>
      </c>
      <c r="C36">
        <v>0.05</v>
      </c>
      <c r="D36">
        <v>96.656598000000002</v>
      </c>
      <c r="E36">
        <v>96.602684999999994</v>
      </c>
      <c r="F36">
        <v>1498464.4</v>
      </c>
      <c r="G36">
        <v>1947876</v>
      </c>
      <c r="H36">
        <v>945000</v>
      </c>
      <c r="I36">
        <v>816200</v>
      </c>
      <c r="J36">
        <v>186676</v>
      </c>
      <c r="K36" t="s">
        <v>15</v>
      </c>
      <c r="L36" t="s">
        <v>46</v>
      </c>
      <c r="M36" t="s">
        <v>29</v>
      </c>
      <c r="N36">
        <v>24</v>
      </c>
    </row>
    <row r="37" spans="1:14" x14ac:dyDescent="0.25">
      <c r="A37" t="s">
        <v>57</v>
      </c>
      <c r="B37">
        <v>19470180.199999999</v>
      </c>
      <c r="C37">
        <v>0.11899999999999999</v>
      </c>
      <c r="D37">
        <v>94.343952000000002</v>
      </c>
      <c r="E37">
        <v>94.185280000000006</v>
      </c>
      <c r="F37">
        <v>2697177.2</v>
      </c>
      <c r="G37">
        <v>2660711.6669999999</v>
      </c>
      <c r="H37">
        <v>1032500</v>
      </c>
      <c r="I37">
        <v>1394866.6669999999</v>
      </c>
      <c r="J37">
        <v>233345</v>
      </c>
      <c r="K37" t="s">
        <v>15</v>
      </c>
      <c r="L37" t="s">
        <v>46</v>
      </c>
      <c r="M37" t="s">
        <v>29</v>
      </c>
      <c r="N37">
        <v>36</v>
      </c>
    </row>
    <row r="38" spans="1:14" x14ac:dyDescent="0.25">
      <c r="A38" t="s">
        <v>58</v>
      </c>
      <c r="B38">
        <v>12533935.800000001</v>
      </c>
      <c r="C38">
        <v>4.5999999999999999E-2</v>
      </c>
      <c r="D38">
        <v>93.082008999999999</v>
      </c>
      <c r="E38">
        <v>92.787308999999993</v>
      </c>
      <c r="F38">
        <v>4405358.4000000004</v>
      </c>
      <c r="G38">
        <v>2761524.6669999999</v>
      </c>
      <c r="H38">
        <v>1830000</v>
      </c>
      <c r="I38">
        <v>660400</v>
      </c>
      <c r="J38">
        <v>271124.6667</v>
      </c>
      <c r="K38" t="s">
        <v>59</v>
      </c>
      <c r="L38" t="s">
        <v>16</v>
      </c>
      <c r="M38" t="s">
        <v>17</v>
      </c>
      <c r="N38">
        <v>18</v>
      </c>
    </row>
    <row r="39" spans="1:14" x14ac:dyDescent="0.25">
      <c r="A39" t="s">
        <v>60</v>
      </c>
      <c r="B39">
        <v>18882006</v>
      </c>
      <c r="C39">
        <v>6.2E-2</v>
      </c>
      <c r="D39">
        <v>91.051168000000004</v>
      </c>
      <c r="E39">
        <v>90.933304000000007</v>
      </c>
      <c r="F39">
        <v>5158886.5999999996</v>
      </c>
      <c r="G39">
        <v>2524980</v>
      </c>
      <c r="H39">
        <v>1608750</v>
      </c>
      <c r="I39">
        <v>649550</v>
      </c>
      <c r="J39">
        <v>266680</v>
      </c>
      <c r="K39" t="s">
        <v>59</v>
      </c>
      <c r="L39" t="s">
        <v>16</v>
      </c>
      <c r="M39" t="s">
        <v>17</v>
      </c>
      <c r="N39">
        <v>24</v>
      </c>
    </row>
    <row r="40" spans="1:14" x14ac:dyDescent="0.25">
      <c r="A40" t="s">
        <v>61</v>
      </c>
      <c r="B40">
        <v>32716114.399999999</v>
      </c>
      <c r="C40">
        <v>0.13900000000000001</v>
      </c>
      <c r="D40">
        <v>91.955162000000001</v>
      </c>
      <c r="E40">
        <v>91.799156999999994</v>
      </c>
      <c r="F40">
        <v>4696044.6670000004</v>
      </c>
      <c r="G40">
        <v>4609669.3329999996</v>
      </c>
      <c r="H40">
        <v>3200000</v>
      </c>
      <c r="I40">
        <v>1134100</v>
      </c>
      <c r="J40">
        <v>275569.3333</v>
      </c>
      <c r="K40" t="s">
        <v>59</v>
      </c>
      <c r="L40" t="s">
        <v>16</v>
      </c>
      <c r="M40" t="s">
        <v>17</v>
      </c>
      <c r="N40">
        <v>36</v>
      </c>
    </row>
    <row r="41" spans="1:14" x14ac:dyDescent="0.25">
      <c r="A41" t="s">
        <v>62</v>
      </c>
      <c r="B41">
        <v>10547087.4</v>
      </c>
      <c r="C41">
        <v>4.5999999999999999E-2</v>
      </c>
      <c r="D41">
        <v>93.858176</v>
      </c>
      <c r="E41">
        <v>93.62979</v>
      </c>
      <c r="F41">
        <v>3778433.6</v>
      </c>
      <c r="G41">
        <v>2206590</v>
      </c>
      <c r="H41">
        <v>1465000</v>
      </c>
      <c r="I41">
        <v>497133.3333</v>
      </c>
      <c r="J41">
        <v>244456.6667</v>
      </c>
      <c r="K41" t="s">
        <v>59</v>
      </c>
      <c r="L41" t="s">
        <v>16</v>
      </c>
      <c r="M41" t="s">
        <v>21</v>
      </c>
      <c r="N41">
        <v>18</v>
      </c>
    </row>
    <row r="42" spans="1:14" x14ac:dyDescent="0.25">
      <c r="A42" t="s">
        <v>63</v>
      </c>
      <c r="B42">
        <v>15660473.199999999</v>
      </c>
      <c r="C42">
        <v>6.4000000000000001E-2</v>
      </c>
      <c r="D42">
        <v>92.559230999999997</v>
      </c>
      <c r="E42">
        <v>92.591311000000005</v>
      </c>
      <c r="F42">
        <v>3974563</v>
      </c>
      <c r="G42">
        <v>2408446</v>
      </c>
      <c r="H42">
        <v>1530000</v>
      </c>
      <c r="I42">
        <v>625100</v>
      </c>
      <c r="J42">
        <v>253346</v>
      </c>
      <c r="K42" t="s">
        <v>59</v>
      </c>
      <c r="L42" t="s">
        <v>16</v>
      </c>
      <c r="M42" t="s">
        <v>21</v>
      </c>
      <c r="N42">
        <v>24</v>
      </c>
    </row>
    <row r="43" spans="1:14" x14ac:dyDescent="0.25">
      <c r="A43" t="s">
        <v>64</v>
      </c>
      <c r="B43">
        <v>32723638.399999999</v>
      </c>
      <c r="C43">
        <v>0.26800000000000002</v>
      </c>
      <c r="D43">
        <v>91.680055999999993</v>
      </c>
      <c r="E43">
        <v>91.642898000000002</v>
      </c>
      <c r="F43">
        <v>4304400.6670000004</v>
      </c>
      <c r="G43">
        <v>4947958</v>
      </c>
      <c r="H43">
        <v>3415000</v>
      </c>
      <c r="I43">
        <v>1261833.3330000001</v>
      </c>
      <c r="J43">
        <v>271124.6667</v>
      </c>
      <c r="K43" t="s">
        <v>59</v>
      </c>
      <c r="L43" t="s">
        <v>16</v>
      </c>
      <c r="M43" t="s">
        <v>21</v>
      </c>
      <c r="N43">
        <v>36</v>
      </c>
    </row>
    <row r="44" spans="1:14" x14ac:dyDescent="0.25">
      <c r="A44" t="s">
        <v>65</v>
      </c>
      <c r="B44">
        <v>26457029.800000001</v>
      </c>
      <c r="C44">
        <v>0.77500000000000002</v>
      </c>
      <c r="D44">
        <v>77.961033999999998</v>
      </c>
      <c r="E44">
        <v>77.108887999999993</v>
      </c>
      <c r="F44">
        <v>11528525.07</v>
      </c>
      <c r="G44">
        <v>2918170</v>
      </c>
      <c r="H44">
        <v>1710000</v>
      </c>
      <c r="I44">
        <v>919266.66669999994</v>
      </c>
      <c r="J44">
        <v>288903.3333</v>
      </c>
      <c r="K44" t="s">
        <v>59</v>
      </c>
      <c r="L44" t="s">
        <v>16</v>
      </c>
      <c r="M44" t="s">
        <v>25</v>
      </c>
      <c r="N44">
        <v>18</v>
      </c>
    </row>
    <row r="45" spans="1:14" x14ac:dyDescent="0.25">
      <c r="A45" t="s">
        <v>66</v>
      </c>
      <c r="B45">
        <v>32596116.399999999</v>
      </c>
      <c r="C45">
        <v>0.109</v>
      </c>
      <c r="D45">
        <v>79.695644999999999</v>
      </c>
      <c r="E45">
        <v>78.826048999999998</v>
      </c>
      <c r="F45">
        <v>10660200.199999999</v>
      </c>
      <c r="G45">
        <v>2726147</v>
      </c>
      <c r="H45">
        <v>1687500</v>
      </c>
      <c r="I45">
        <v>765300</v>
      </c>
      <c r="J45">
        <v>273347</v>
      </c>
      <c r="K45" t="s">
        <v>59</v>
      </c>
      <c r="L45" t="s">
        <v>16</v>
      </c>
      <c r="M45" t="s">
        <v>25</v>
      </c>
      <c r="N45">
        <v>24</v>
      </c>
    </row>
    <row r="46" spans="1:14" x14ac:dyDescent="0.25">
      <c r="A46" t="s">
        <v>67</v>
      </c>
      <c r="B46">
        <v>50129105.600000001</v>
      </c>
      <c r="C46">
        <v>0.19900000000000001</v>
      </c>
      <c r="D46">
        <v>82.369387000000003</v>
      </c>
      <c r="E46">
        <v>81.553185999999997</v>
      </c>
      <c r="F46">
        <v>9246822</v>
      </c>
      <c r="G46">
        <v>4843536.6670000004</v>
      </c>
      <c r="H46">
        <v>3210000</v>
      </c>
      <c r="I46">
        <v>1344633.3330000001</v>
      </c>
      <c r="J46">
        <v>288903.3333</v>
      </c>
      <c r="K46" t="s">
        <v>59</v>
      </c>
      <c r="L46" t="s">
        <v>16</v>
      </c>
      <c r="M46" t="s">
        <v>25</v>
      </c>
      <c r="N46">
        <v>36</v>
      </c>
    </row>
    <row r="47" spans="1:14" x14ac:dyDescent="0.25">
      <c r="A47" t="s">
        <v>68</v>
      </c>
      <c r="B47">
        <v>7489292</v>
      </c>
      <c r="C47">
        <v>0.05</v>
      </c>
      <c r="D47">
        <v>96.070286999999993</v>
      </c>
      <c r="E47">
        <v>95.966226000000006</v>
      </c>
      <c r="F47">
        <v>2189404.267</v>
      </c>
      <c r="G47">
        <v>1832833.3330000001</v>
      </c>
      <c r="H47">
        <v>1205000</v>
      </c>
      <c r="I47">
        <v>405600</v>
      </c>
      <c r="J47">
        <v>222233.3333</v>
      </c>
      <c r="K47" t="s">
        <v>59</v>
      </c>
      <c r="L47" t="s">
        <v>16</v>
      </c>
      <c r="M47" t="s">
        <v>29</v>
      </c>
      <c r="N47">
        <v>18</v>
      </c>
    </row>
    <row r="48" spans="1:14" x14ac:dyDescent="0.25">
      <c r="A48" t="s">
        <v>69</v>
      </c>
      <c r="B48">
        <v>12983143.199999999</v>
      </c>
      <c r="C48">
        <v>6.4000000000000001E-2</v>
      </c>
      <c r="D48">
        <v>94.500853000000006</v>
      </c>
      <c r="E48">
        <v>94.393654999999995</v>
      </c>
      <c r="F48">
        <v>2788156.8</v>
      </c>
      <c r="G48">
        <v>2080645</v>
      </c>
      <c r="H48">
        <v>1398750</v>
      </c>
      <c r="I48">
        <v>448550</v>
      </c>
      <c r="J48">
        <v>233345</v>
      </c>
      <c r="K48" t="s">
        <v>59</v>
      </c>
      <c r="L48" t="s">
        <v>16</v>
      </c>
      <c r="M48" t="s">
        <v>29</v>
      </c>
      <c r="N48">
        <v>24</v>
      </c>
    </row>
    <row r="49" spans="1:14" x14ac:dyDescent="0.25">
      <c r="A49" t="s">
        <v>70</v>
      </c>
      <c r="B49">
        <v>22527747.399999999</v>
      </c>
      <c r="C49">
        <v>0.185</v>
      </c>
      <c r="D49">
        <v>93.050438999999997</v>
      </c>
      <c r="E49">
        <v>92.988760999999997</v>
      </c>
      <c r="F49">
        <v>3936800.6669999999</v>
      </c>
      <c r="G49">
        <v>2359945.6669999999</v>
      </c>
      <c r="H49">
        <v>1507500</v>
      </c>
      <c r="I49">
        <v>605766.66669999994</v>
      </c>
      <c r="J49">
        <v>246679</v>
      </c>
      <c r="K49" t="s">
        <v>59</v>
      </c>
      <c r="L49" t="s">
        <v>16</v>
      </c>
      <c r="M49" t="s">
        <v>29</v>
      </c>
      <c r="N49">
        <v>36</v>
      </c>
    </row>
    <row r="50" spans="1:14" x14ac:dyDescent="0.25">
      <c r="A50" t="s">
        <v>71</v>
      </c>
      <c r="B50">
        <v>15106653.800000001</v>
      </c>
      <c r="C50">
        <v>3.5999999999999997E-2</v>
      </c>
      <c r="D50">
        <v>89.996810999999994</v>
      </c>
      <c r="E50">
        <v>89.852112000000005</v>
      </c>
      <c r="F50">
        <v>6130325.0669999998</v>
      </c>
      <c r="G50">
        <v>2342143.3330000001</v>
      </c>
      <c r="H50">
        <v>1535000</v>
      </c>
      <c r="I50">
        <v>607133.33330000006</v>
      </c>
      <c r="J50">
        <v>200010</v>
      </c>
      <c r="K50" t="s">
        <v>59</v>
      </c>
      <c r="L50" t="s">
        <v>33</v>
      </c>
      <c r="M50" t="s">
        <v>17</v>
      </c>
      <c r="N50">
        <v>18</v>
      </c>
    </row>
    <row r="51" spans="1:14" x14ac:dyDescent="0.25">
      <c r="A51" t="s">
        <v>72</v>
      </c>
      <c r="B51">
        <v>17330983.199999999</v>
      </c>
      <c r="C51">
        <v>8.2000000000000003E-2</v>
      </c>
      <c r="D51">
        <v>92.739495000000005</v>
      </c>
      <c r="E51">
        <v>92.621446000000006</v>
      </c>
      <c r="F51">
        <v>4422773.2</v>
      </c>
      <c r="G51">
        <v>2581761</v>
      </c>
      <c r="H51">
        <v>1661250</v>
      </c>
      <c r="I51">
        <v>700500</v>
      </c>
      <c r="J51">
        <v>220011</v>
      </c>
      <c r="K51" t="s">
        <v>59</v>
      </c>
      <c r="L51" t="s">
        <v>33</v>
      </c>
      <c r="M51" t="s">
        <v>17</v>
      </c>
      <c r="N51">
        <v>24</v>
      </c>
    </row>
    <row r="52" spans="1:14" x14ac:dyDescent="0.25">
      <c r="A52" t="s">
        <v>73</v>
      </c>
      <c r="B52">
        <v>27674902.199999999</v>
      </c>
      <c r="C52">
        <v>0.13900000000000001</v>
      </c>
      <c r="D52">
        <v>90.609380000000002</v>
      </c>
      <c r="E52">
        <v>90.563218000000006</v>
      </c>
      <c r="F52">
        <v>5329871.0669999998</v>
      </c>
      <c r="G52">
        <v>2754511</v>
      </c>
      <c r="H52">
        <v>1802500</v>
      </c>
      <c r="I52">
        <v>732000</v>
      </c>
      <c r="J52">
        <v>220011</v>
      </c>
      <c r="K52" t="s">
        <v>59</v>
      </c>
      <c r="L52" t="s">
        <v>33</v>
      </c>
      <c r="M52" t="s">
        <v>17</v>
      </c>
      <c r="N52">
        <v>36</v>
      </c>
    </row>
    <row r="53" spans="1:14" x14ac:dyDescent="0.25">
      <c r="A53" t="s">
        <v>74</v>
      </c>
      <c r="B53">
        <v>10966776.6</v>
      </c>
      <c r="C53">
        <v>0.17</v>
      </c>
      <c r="D53">
        <v>94.023257000000001</v>
      </c>
      <c r="E53">
        <v>93.825187999999997</v>
      </c>
      <c r="F53">
        <v>3758821.0669999998</v>
      </c>
      <c r="G53">
        <v>2373187.3330000001</v>
      </c>
      <c r="H53">
        <v>1655000</v>
      </c>
      <c r="I53">
        <v>527066.66669999994</v>
      </c>
      <c r="J53">
        <v>191120.6667</v>
      </c>
      <c r="K53" t="s">
        <v>59</v>
      </c>
      <c r="L53" t="s">
        <v>33</v>
      </c>
      <c r="M53" t="s">
        <v>21</v>
      </c>
      <c r="N53">
        <v>18</v>
      </c>
    </row>
    <row r="54" spans="1:14" x14ac:dyDescent="0.25">
      <c r="A54" t="s">
        <v>75</v>
      </c>
      <c r="B54">
        <v>15243537.800000001</v>
      </c>
      <c r="C54">
        <v>0.107</v>
      </c>
      <c r="D54">
        <v>93.047031000000004</v>
      </c>
      <c r="E54">
        <v>92.969564000000005</v>
      </c>
      <c r="F54">
        <v>3955705.8</v>
      </c>
      <c r="G54">
        <v>2277643.5</v>
      </c>
      <c r="H54">
        <v>1477500</v>
      </c>
      <c r="I54">
        <v>596800</v>
      </c>
      <c r="J54">
        <v>203343.5</v>
      </c>
      <c r="K54" t="s">
        <v>59</v>
      </c>
      <c r="L54" t="s">
        <v>33</v>
      </c>
      <c r="M54" t="s">
        <v>21</v>
      </c>
      <c r="N54">
        <v>24</v>
      </c>
    </row>
    <row r="55" spans="1:14" x14ac:dyDescent="0.25">
      <c r="A55" t="s">
        <v>76</v>
      </c>
      <c r="B55">
        <v>24378000.800000001</v>
      </c>
      <c r="C55">
        <v>0.44700000000000001</v>
      </c>
      <c r="D55">
        <v>92.490560000000002</v>
      </c>
      <c r="E55">
        <v>92.423016000000004</v>
      </c>
      <c r="F55">
        <v>4476829.2</v>
      </c>
      <c r="G55">
        <v>2471844</v>
      </c>
      <c r="H55">
        <v>1595000</v>
      </c>
      <c r="I55">
        <v>663500</v>
      </c>
      <c r="J55">
        <v>213344</v>
      </c>
      <c r="K55" t="s">
        <v>59</v>
      </c>
      <c r="L55" t="s">
        <v>33</v>
      </c>
      <c r="M55" t="s">
        <v>21</v>
      </c>
      <c r="N55">
        <v>36</v>
      </c>
    </row>
    <row r="56" spans="1:14" x14ac:dyDescent="0.25">
      <c r="A56" t="s">
        <v>77</v>
      </c>
      <c r="B56">
        <v>22386971</v>
      </c>
      <c r="C56">
        <v>0.253</v>
      </c>
      <c r="D56">
        <v>82.627431000000001</v>
      </c>
      <c r="E56">
        <v>82.104348000000002</v>
      </c>
      <c r="F56">
        <v>9082118.6669999994</v>
      </c>
      <c r="G56">
        <v>3046656.6669999999</v>
      </c>
      <c r="H56">
        <v>1865000</v>
      </c>
      <c r="I56">
        <v>937200</v>
      </c>
      <c r="J56">
        <v>244456.6667</v>
      </c>
      <c r="K56" t="s">
        <v>59</v>
      </c>
      <c r="L56" t="s">
        <v>33</v>
      </c>
      <c r="M56" t="s">
        <v>25</v>
      </c>
      <c r="N56">
        <v>18</v>
      </c>
    </row>
    <row r="57" spans="1:14" x14ac:dyDescent="0.25">
      <c r="A57" t="s">
        <v>78</v>
      </c>
      <c r="B57">
        <v>31936088</v>
      </c>
      <c r="C57">
        <v>0.27500000000000002</v>
      </c>
      <c r="D57">
        <v>81.241839999999996</v>
      </c>
      <c r="E57">
        <v>80.723529999999997</v>
      </c>
      <c r="F57">
        <v>9814908.4000000004</v>
      </c>
      <c r="G57">
        <v>2804078</v>
      </c>
      <c r="H57">
        <v>1803750</v>
      </c>
      <c r="I57">
        <v>773650</v>
      </c>
      <c r="J57">
        <v>226678</v>
      </c>
      <c r="K57" t="s">
        <v>59</v>
      </c>
      <c r="L57" t="s">
        <v>33</v>
      </c>
      <c r="M57" t="s">
        <v>25</v>
      </c>
      <c r="N57">
        <v>24</v>
      </c>
    </row>
    <row r="58" spans="1:14" x14ac:dyDescent="0.25">
      <c r="A58" t="s">
        <v>79</v>
      </c>
      <c r="B58">
        <v>50417113.399999999</v>
      </c>
      <c r="C58">
        <v>0.71</v>
      </c>
      <c r="D58">
        <v>83.783816000000002</v>
      </c>
      <c r="E58">
        <v>83.185610999999994</v>
      </c>
      <c r="F58">
        <v>8474898.5329999998</v>
      </c>
      <c r="G58">
        <v>5427557.6670000004</v>
      </c>
      <c r="H58">
        <v>3555000</v>
      </c>
      <c r="I58">
        <v>1608100</v>
      </c>
      <c r="J58">
        <v>264457.6667</v>
      </c>
      <c r="K58" t="s">
        <v>59</v>
      </c>
      <c r="L58" t="s">
        <v>33</v>
      </c>
      <c r="M58" t="s">
        <v>25</v>
      </c>
      <c r="N58">
        <v>36</v>
      </c>
    </row>
    <row r="59" spans="1:14" x14ac:dyDescent="0.25">
      <c r="A59" t="s">
        <v>80</v>
      </c>
      <c r="B59">
        <v>9418458.4000000004</v>
      </c>
      <c r="C59">
        <v>0.06</v>
      </c>
      <c r="D59">
        <v>92.414173000000005</v>
      </c>
      <c r="E59">
        <v>92.320211</v>
      </c>
      <c r="F59">
        <v>3385072.5329999998</v>
      </c>
      <c r="G59">
        <v>1932230.6669999999</v>
      </c>
      <c r="H59">
        <v>1360000</v>
      </c>
      <c r="I59">
        <v>403333.3333</v>
      </c>
      <c r="J59">
        <v>168897.3333</v>
      </c>
      <c r="K59" t="s">
        <v>59</v>
      </c>
      <c r="L59" t="s">
        <v>33</v>
      </c>
      <c r="M59" t="s">
        <v>29</v>
      </c>
      <c r="N59">
        <v>18</v>
      </c>
    </row>
    <row r="60" spans="1:14" x14ac:dyDescent="0.25">
      <c r="A60" t="s">
        <v>81</v>
      </c>
      <c r="B60">
        <v>11576747.6</v>
      </c>
      <c r="C60">
        <v>9.7000000000000003E-2</v>
      </c>
      <c r="D60">
        <v>93.454367000000005</v>
      </c>
      <c r="E60">
        <v>93.275475999999998</v>
      </c>
      <c r="F60">
        <v>2984517</v>
      </c>
      <c r="G60">
        <v>1613592</v>
      </c>
      <c r="H60">
        <v>1035000</v>
      </c>
      <c r="I60">
        <v>405250</v>
      </c>
      <c r="J60">
        <v>173342</v>
      </c>
      <c r="K60" t="s">
        <v>59</v>
      </c>
      <c r="L60" t="s">
        <v>33</v>
      </c>
      <c r="M60" t="s">
        <v>29</v>
      </c>
      <c r="N60">
        <v>24</v>
      </c>
    </row>
    <row r="61" spans="1:14" x14ac:dyDescent="0.25">
      <c r="A61" t="s">
        <v>82</v>
      </c>
      <c r="B61">
        <v>22115020.399999999</v>
      </c>
      <c r="C61">
        <v>0.16400000000000001</v>
      </c>
      <c r="D61">
        <v>92.762178000000006</v>
      </c>
      <c r="E61">
        <v>92.719734000000003</v>
      </c>
      <c r="F61">
        <v>3863149.6</v>
      </c>
      <c r="G61">
        <v>2342776.6669999999</v>
      </c>
      <c r="H61">
        <v>1532500</v>
      </c>
      <c r="I61">
        <v>610266.66669999994</v>
      </c>
      <c r="J61">
        <v>200010</v>
      </c>
      <c r="K61" t="s">
        <v>59</v>
      </c>
      <c r="L61" t="s">
        <v>33</v>
      </c>
      <c r="M61" t="s">
        <v>29</v>
      </c>
      <c r="N61">
        <v>36</v>
      </c>
    </row>
    <row r="62" spans="1:14" x14ac:dyDescent="0.25">
      <c r="A62" t="s">
        <v>83</v>
      </c>
      <c r="B62">
        <v>12601539.800000001</v>
      </c>
      <c r="C62">
        <v>6.2E-2</v>
      </c>
      <c r="D62">
        <v>92.523013000000006</v>
      </c>
      <c r="E62">
        <v>92.323295000000002</v>
      </c>
      <c r="F62">
        <v>4745402.4000000004</v>
      </c>
      <c r="G62">
        <v>2227855.3330000001</v>
      </c>
      <c r="H62">
        <v>1380000</v>
      </c>
      <c r="I62">
        <v>630066.66669999994</v>
      </c>
      <c r="J62">
        <v>217788.6667</v>
      </c>
      <c r="K62" t="s">
        <v>59</v>
      </c>
      <c r="L62" t="s">
        <v>46</v>
      </c>
      <c r="M62" t="s">
        <v>17</v>
      </c>
      <c r="N62">
        <v>18</v>
      </c>
    </row>
    <row r="63" spans="1:14" x14ac:dyDescent="0.25">
      <c r="A63" t="s">
        <v>84</v>
      </c>
      <c r="B63">
        <v>16800316</v>
      </c>
      <c r="C63">
        <v>0.106</v>
      </c>
      <c r="D63">
        <v>92.809420000000003</v>
      </c>
      <c r="E63">
        <v>92.754024999999999</v>
      </c>
      <c r="F63">
        <v>4182248.2</v>
      </c>
      <c r="G63">
        <v>2656978</v>
      </c>
      <c r="H63">
        <v>1698750</v>
      </c>
      <c r="I63">
        <v>731550</v>
      </c>
      <c r="J63">
        <v>226678</v>
      </c>
      <c r="K63" t="s">
        <v>59</v>
      </c>
      <c r="L63" t="s">
        <v>46</v>
      </c>
      <c r="M63" t="s">
        <v>17</v>
      </c>
      <c r="N63">
        <v>24</v>
      </c>
    </row>
    <row r="64" spans="1:14" x14ac:dyDescent="0.25">
      <c r="A64" t="s">
        <v>85</v>
      </c>
      <c r="B64">
        <v>28322361.199999999</v>
      </c>
      <c r="C64">
        <v>0.14399999999999999</v>
      </c>
      <c r="D64">
        <v>93.246990999999994</v>
      </c>
      <c r="E64">
        <v>93.241183000000007</v>
      </c>
      <c r="F64">
        <v>3660462.9330000002</v>
      </c>
      <c r="G64">
        <v>4451956.6670000004</v>
      </c>
      <c r="H64">
        <v>3035000</v>
      </c>
      <c r="I64">
        <v>1172500</v>
      </c>
      <c r="J64">
        <v>244456.6667</v>
      </c>
      <c r="K64" t="s">
        <v>59</v>
      </c>
      <c r="L64" t="s">
        <v>46</v>
      </c>
      <c r="M64" t="s">
        <v>17</v>
      </c>
      <c r="N64">
        <v>36</v>
      </c>
    </row>
    <row r="65" spans="1:14" x14ac:dyDescent="0.25">
      <c r="A65" t="s">
        <v>86</v>
      </c>
      <c r="B65">
        <v>9730504</v>
      </c>
      <c r="C65">
        <v>5.2999999999999999E-2</v>
      </c>
      <c r="D65">
        <v>94.036837000000006</v>
      </c>
      <c r="E65">
        <v>93.720405</v>
      </c>
      <c r="F65">
        <v>3625890.4</v>
      </c>
      <c r="G65">
        <v>1733409.3330000001</v>
      </c>
      <c r="H65">
        <v>1120000</v>
      </c>
      <c r="I65">
        <v>426733.3333</v>
      </c>
      <c r="J65">
        <v>186676</v>
      </c>
      <c r="K65" t="s">
        <v>59</v>
      </c>
      <c r="L65" t="s">
        <v>46</v>
      </c>
      <c r="M65" t="s">
        <v>21</v>
      </c>
      <c r="N65">
        <v>18</v>
      </c>
    </row>
    <row r="66" spans="1:14" x14ac:dyDescent="0.25">
      <c r="A66" t="s">
        <v>87</v>
      </c>
      <c r="B66">
        <v>14088065</v>
      </c>
      <c r="C66">
        <v>6.4000000000000001E-2</v>
      </c>
      <c r="D66">
        <v>94.077552999999995</v>
      </c>
      <c r="E66">
        <v>94.072111000000007</v>
      </c>
      <c r="F66">
        <v>3484412</v>
      </c>
      <c r="G66">
        <v>2298193.5</v>
      </c>
      <c r="H66">
        <v>1503750</v>
      </c>
      <c r="I66">
        <v>591100</v>
      </c>
      <c r="J66">
        <v>203343.5</v>
      </c>
      <c r="K66" t="s">
        <v>59</v>
      </c>
      <c r="L66" t="s">
        <v>46</v>
      </c>
      <c r="M66" t="s">
        <v>21</v>
      </c>
      <c r="N66">
        <v>24</v>
      </c>
    </row>
    <row r="67" spans="1:14" x14ac:dyDescent="0.25">
      <c r="A67" t="s">
        <v>88</v>
      </c>
      <c r="B67">
        <v>30868328.800000001</v>
      </c>
      <c r="C67">
        <v>0.127</v>
      </c>
      <c r="D67">
        <v>92.157150000000001</v>
      </c>
      <c r="E67">
        <v>92.045438000000004</v>
      </c>
      <c r="F67">
        <v>4239614.6670000004</v>
      </c>
      <c r="G67">
        <v>4595988.6670000004</v>
      </c>
      <c r="H67">
        <v>3285000</v>
      </c>
      <c r="I67">
        <v>1093200</v>
      </c>
      <c r="J67">
        <v>217788.6667</v>
      </c>
      <c r="K67" t="s">
        <v>59</v>
      </c>
      <c r="L67" t="s">
        <v>46</v>
      </c>
      <c r="M67" t="s">
        <v>21</v>
      </c>
      <c r="N67">
        <v>36</v>
      </c>
    </row>
    <row r="68" spans="1:14" x14ac:dyDescent="0.25">
      <c r="A68" t="s">
        <v>89</v>
      </c>
      <c r="B68">
        <v>25203921.600000001</v>
      </c>
      <c r="C68">
        <v>6.8000000000000005E-2</v>
      </c>
      <c r="D68">
        <v>79.506018999999995</v>
      </c>
      <c r="E68">
        <v>78.806526000000005</v>
      </c>
      <c r="F68">
        <v>10695208.529999999</v>
      </c>
      <c r="G68">
        <v>2875012</v>
      </c>
      <c r="H68">
        <v>1710000</v>
      </c>
      <c r="I68">
        <v>925000</v>
      </c>
      <c r="J68">
        <v>240012</v>
      </c>
      <c r="K68" t="s">
        <v>59</v>
      </c>
      <c r="L68" t="s">
        <v>46</v>
      </c>
      <c r="M68" t="s">
        <v>25</v>
      </c>
      <c r="N68">
        <v>18</v>
      </c>
    </row>
    <row r="69" spans="1:14" x14ac:dyDescent="0.25">
      <c r="A69" t="s">
        <v>90</v>
      </c>
      <c r="B69">
        <v>31729249.399999999</v>
      </c>
      <c r="C69">
        <v>0.621</v>
      </c>
      <c r="D69">
        <v>79.958753000000002</v>
      </c>
      <c r="E69">
        <v>79.606907000000007</v>
      </c>
      <c r="F69">
        <v>10327520.4</v>
      </c>
      <c r="G69">
        <v>2495677.5</v>
      </c>
      <c r="H69">
        <v>1518750</v>
      </c>
      <c r="I69">
        <v>760250</v>
      </c>
      <c r="J69">
        <v>216677.5</v>
      </c>
      <c r="K69" t="s">
        <v>59</v>
      </c>
      <c r="L69" t="s">
        <v>46</v>
      </c>
      <c r="M69" t="s">
        <v>25</v>
      </c>
      <c r="N69">
        <v>24</v>
      </c>
    </row>
    <row r="70" spans="1:14" x14ac:dyDescent="0.25">
      <c r="A70" t="s">
        <v>91</v>
      </c>
      <c r="B70">
        <v>45335000.799999997</v>
      </c>
      <c r="C70">
        <v>0.40200000000000002</v>
      </c>
      <c r="D70">
        <v>85.273042000000004</v>
      </c>
      <c r="E70">
        <v>84.785855999999995</v>
      </c>
      <c r="F70">
        <v>7685768</v>
      </c>
      <c r="G70">
        <v>4769645.3329999996</v>
      </c>
      <c r="H70">
        <v>3157500</v>
      </c>
      <c r="I70">
        <v>1372133.3330000001</v>
      </c>
      <c r="J70">
        <v>240012</v>
      </c>
      <c r="K70" t="s">
        <v>59</v>
      </c>
      <c r="L70" t="s">
        <v>46</v>
      </c>
      <c r="M70" t="s">
        <v>25</v>
      </c>
      <c r="N70">
        <v>36</v>
      </c>
    </row>
    <row r="71" spans="1:14" x14ac:dyDescent="0.25">
      <c r="A71" t="s">
        <v>92</v>
      </c>
      <c r="B71">
        <v>7156681.2000000002</v>
      </c>
      <c r="C71">
        <v>4.2000000000000003E-2</v>
      </c>
      <c r="D71">
        <v>95.559563999999995</v>
      </c>
      <c r="E71">
        <v>95.336436000000006</v>
      </c>
      <c r="F71">
        <v>2203424.5329999998</v>
      </c>
      <c r="G71">
        <v>1775830.6669999999</v>
      </c>
      <c r="H71">
        <v>1240000</v>
      </c>
      <c r="I71">
        <v>366933.3333</v>
      </c>
      <c r="J71">
        <v>168897.3333</v>
      </c>
      <c r="K71" t="s">
        <v>59</v>
      </c>
      <c r="L71" t="s">
        <v>46</v>
      </c>
      <c r="M71" t="s">
        <v>29</v>
      </c>
      <c r="N71">
        <v>18</v>
      </c>
    </row>
    <row r="72" spans="1:14" x14ac:dyDescent="0.25">
      <c r="A72" t="s">
        <v>93</v>
      </c>
      <c r="B72">
        <v>11892422.800000001</v>
      </c>
      <c r="C72">
        <v>0.06</v>
      </c>
      <c r="D72">
        <v>94.785635999999997</v>
      </c>
      <c r="E72">
        <v>94.735561000000004</v>
      </c>
      <c r="F72">
        <v>2850884.8</v>
      </c>
      <c r="G72">
        <v>1851659</v>
      </c>
      <c r="H72">
        <v>1230000</v>
      </c>
      <c r="I72">
        <v>441650</v>
      </c>
      <c r="J72">
        <v>180009</v>
      </c>
      <c r="K72" t="s">
        <v>59</v>
      </c>
      <c r="L72" t="s">
        <v>46</v>
      </c>
      <c r="M72" t="s">
        <v>29</v>
      </c>
      <c r="N72">
        <v>24</v>
      </c>
    </row>
    <row r="73" spans="1:14" x14ac:dyDescent="0.25">
      <c r="A73" t="s">
        <v>94</v>
      </c>
      <c r="B73">
        <v>17312459</v>
      </c>
      <c r="C73">
        <v>0.11799999999999999</v>
      </c>
      <c r="D73">
        <v>93.990191999999993</v>
      </c>
      <c r="E73">
        <v>93.880651</v>
      </c>
      <c r="F73">
        <v>2856480.267</v>
      </c>
      <c r="G73">
        <v>2087699</v>
      </c>
      <c r="H73">
        <v>1282500</v>
      </c>
      <c r="I73">
        <v>602966.66669999994</v>
      </c>
      <c r="J73">
        <v>202232.3333</v>
      </c>
      <c r="K73" t="s">
        <v>59</v>
      </c>
      <c r="L73" t="s">
        <v>46</v>
      </c>
      <c r="M73" t="s">
        <v>29</v>
      </c>
      <c r="N73">
        <v>36</v>
      </c>
    </row>
    <row r="74" spans="1:14" x14ac:dyDescent="0.25">
      <c r="A74" t="s">
        <v>95</v>
      </c>
      <c r="B74">
        <v>13702371</v>
      </c>
      <c r="C74">
        <v>5.1999999999999998E-2</v>
      </c>
      <c r="D74">
        <v>92.348147999999995</v>
      </c>
      <c r="E74">
        <v>92.089016000000001</v>
      </c>
      <c r="F74">
        <v>4882261.3329999996</v>
      </c>
      <c r="G74">
        <v>2781191.3330000001</v>
      </c>
      <c r="H74">
        <v>1830000</v>
      </c>
      <c r="I74">
        <v>680066.66669999994</v>
      </c>
      <c r="J74">
        <v>271124.6667</v>
      </c>
      <c r="K74" t="s">
        <v>96</v>
      </c>
      <c r="L74" t="s">
        <v>16</v>
      </c>
      <c r="M74" t="s">
        <v>17</v>
      </c>
      <c r="N74">
        <v>18</v>
      </c>
    </row>
    <row r="75" spans="1:14" x14ac:dyDescent="0.25">
      <c r="A75" t="s">
        <v>97</v>
      </c>
      <c r="B75">
        <v>19220936.199999999</v>
      </c>
      <c r="C75">
        <v>7.6999999999999999E-2</v>
      </c>
      <c r="D75">
        <v>91.474699999999999</v>
      </c>
      <c r="E75">
        <v>91.312675999999996</v>
      </c>
      <c r="F75">
        <v>5083422.5999999996</v>
      </c>
      <c r="G75">
        <v>2778797.5</v>
      </c>
      <c r="H75">
        <v>1803750</v>
      </c>
      <c r="I75">
        <v>691700</v>
      </c>
      <c r="J75">
        <v>283347.5</v>
      </c>
      <c r="K75" t="s">
        <v>96</v>
      </c>
      <c r="L75" t="s">
        <v>16</v>
      </c>
      <c r="M75" t="s">
        <v>17</v>
      </c>
      <c r="N75">
        <v>24</v>
      </c>
    </row>
    <row r="76" spans="1:14" x14ac:dyDescent="0.25">
      <c r="A76" t="s">
        <v>98</v>
      </c>
      <c r="B76">
        <v>35224359.399999999</v>
      </c>
      <c r="C76">
        <v>0.14199999999999999</v>
      </c>
      <c r="D76">
        <v>87.584847999999994</v>
      </c>
      <c r="E76">
        <v>87.478416999999993</v>
      </c>
      <c r="F76">
        <v>7154795.0669999998</v>
      </c>
      <c r="G76">
        <v>2893747.6669999999</v>
      </c>
      <c r="H76">
        <v>1855000</v>
      </c>
      <c r="I76">
        <v>752066.66669999994</v>
      </c>
      <c r="J76">
        <v>286681</v>
      </c>
      <c r="K76" t="s">
        <v>96</v>
      </c>
      <c r="L76" t="s">
        <v>16</v>
      </c>
      <c r="M76" t="s">
        <v>17</v>
      </c>
      <c r="N76">
        <v>36</v>
      </c>
    </row>
    <row r="77" spans="1:14" x14ac:dyDescent="0.25">
      <c r="A77" t="s">
        <v>99</v>
      </c>
      <c r="B77">
        <v>12684394.6</v>
      </c>
      <c r="C77">
        <v>4.9000000000000002E-2</v>
      </c>
      <c r="D77">
        <v>92.538576000000006</v>
      </c>
      <c r="E77">
        <v>92.227311</v>
      </c>
      <c r="F77">
        <v>4440878.4000000004</v>
      </c>
      <c r="G77">
        <v>2692368.6669999999</v>
      </c>
      <c r="H77">
        <v>1845000</v>
      </c>
      <c r="I77">
        <v>585133.33330000006</v>
      </c>
      <c r="J77">
        <v>262235.3333</v>
      </c>
      <c r="K77" t="s">
        <v>96</v>
      </c>
      <c r="L77" t="s">
        <v>16</v>
      </c>
      <c r="M77" t="s">
        <v>21</v>
      </c>
      <c r="N77">
        <v>18</v>
      </c>
    </row>
    <row r="78" spans="1:14" x14ac:dyDescent="0.25">
      <c r="A78" t="s">
        <v>100</v>
      </c>
      <c r="B78">
        <v>16453400</v>
      </c>
      <c r="C78">
        <v>7.4999999999999997E-2</v>
      </c>
      <c r="D78">
        <v>93.444500000000005</v>
      </c>
      <c r="E78">
        <v>93.367389000000003</v>
      </c>
      <c r="F78">
        <v>4014227.6</v>
      </c>
      <c r="G78">
        <v>2593130</v>
      </c>
      <c r="H78">
        <v>1672500</v>
      </c>
      <c r="I78">
        <v>653950</v>
      </c>
      <c r="J78">
        <v>266680</v>
      </c>
      <c r="K78" t="s">
        <v>96</v>
      </c>
      <c r="L78" t="s">
        <v>16</v>
      </c>
      <c r="M78" t="s">
        <v>21</v>
      </c>
      <c r="N78">
        <v>24</v>
      </c>
    </row>
    <row r="79" spans="1:14" x14ac:dyDescent="0.25">
      <c r="A79" t="s">
        <v>101</v>
      </c>
      <c r="B79">
        <v>27332266.199999999</v>
      </c>
      <c r="C79">
        <v>0.14299999999999999</v>
      </c>
      <c r="D79">
        <v>91.797589000000002</v>
      </c>
      <c r="E79">
        <v>91.732793999999998</v>
      </c>
      <c r="F79">
        <v>4815307.733</v>
      </c>
      <c r="G79">
        <v>2696735.6669999999</v>
      </c>
      <c r="H79">
        <v>1725000</v>
      </c>
      <c r="I79">
        <v>702833.33330000006</v>
      </c>
      <c r="J79">
        <v>268902.3333</v>
      </c>
      <c r="K79" t="s">
        <v>96</v>
      </c>
      <c r="L79" t="s">
        <v>16</v>
      </c>
      <c r="M79" t="s">
        <v>21</v>
      </c>
      <c r="N79">
        <v>36</v>
      </c>
    </row>
    <row r="80" spans="1:14" x14ac:dyDescent="0.25">
      <c r="A80" t="s">
        <v>102</v>
      </c>
      <c r="B80">
        <v>28625968.800000001</v>
      </c>
      <c r="C80">
        <v>0.14799999999999999</v>
      </c>
      <c r="D80">
        <v>74.919212999999999</v>
      </c>
      <c r="E80">
        <v>73.760557000000006</v>
      </c>
      <c r="F80">
        <v>13166318.67</v>
      </c>
      <c r="G80">
        <v>2719148</v>
      </c>
      <c r="H80">
        <v>1555000</v>
      </c>
      <c r="I80">
        <v>870800</v>
      </c>
      <c r="J80">
        <v>293348</v>
      </c>
      <c r="K80" t="s">
        <v>96</v>
      </c>
      <c r="L80" t="s">
        <v>16</v>
      </c>
      <c r="M80" t="s">
        <v>25</v>
      </c>
      <c r="N80">
        <v>18</v>
      </c>
    </row>
    <row r="81" spans="1:14" x14ac:dyDescent="0.25">
      <c r="A81" t="s">
        <v>103</v>
      </c>
      <c r="B81">
        <v>40957403.799999997</v>
      </c>
      <c r="C81">
        <v>0.112</v>
      </c>
      <c r="D81">
        <v>73.669531000000006</v>
      </c>
      <c r="E81">
        <v>72.734583999999998</v>
      </c>
      <c r="F81">
        <v>13778315.800000001</v>
      </c>
      <c r="G81">
        <v>2774197.5</v>
      </c>
      <c r="H81">
        <v>1687500</v>
      </c>
      <c r="I81">
        <v>803350</v>
      </c>
      <c r="J81">
        <v>283347.5</v>
      </c>
      <c r="K81" t="s">
        <v>96</v>
      </c>
      <c r="L81" t="s">
        <v>16</v>
      </c>
      <c r="M81" t="s">
        <v>25</v>
      </c>
      <c r="N81">
        <v>24</v>
      </c>
    </row>
    <row r="82" spans="1:14" x14ac:dyDescent="0.25">
      <c r="A82" t="s">
        <v>104</v>
      </c>
      <c r="B82">
        <v>54663815.799999997</v>
      </c>
      <c r="C82">
        <v>0.81699999999999995</v>
      </c>
      <c r="D82">
        <v>83.848177000000007</v>
      </c>
      <c r="E82">
        <v>83.386571000000004</v>
      </c>
      <c r="F82">
        <v>8365946.7999999998</v>
      </c>
      <c r="G82">
        <v>6949715.6670000004</v>
      </c>
      <c r="H82">
        <v>4865000</v>
      </c>
      <c r="I82">
        <v>1771366.6669999999</v>
      </c>
      <c r="J82">
        <v>313349</v>
      </c>
      <c r="K82" t="s">
        <v>96</v>
      </c>
      <c r="L82" t="s">
        <v>16</v>
      </c>
      <c r="M82" t="s">
        <v>25</v>
      </c>
      <c r="N82">
        <v>36</v>
      </c>
    </row>
    <row r="83" spans="1:14" x14ac:dyDescent="0.25">
      <c r="A83" t="s">
        <v>105</v>
      </c>
      <c r="B83">
        <v>7965112</v>
      </c>
      <c r="C83">
        <v>0.06</v>
      </c>
      <c r="D83">
        <v>93.841165000000004</v>
      </c>
      <c r="E83">
        <v>93.516559000000001</v>
      </c>
      <c r="F83">
        <v>2893346.1329999999</v>
      </c>
      <c r="G83">
        <v>1533210.6669999999</v>
      </c>
      <c r="H83">
        <v>1015000</v>
      </c>
      <c r="I83">
        <v>304866.6667</v>
      </c>
      <c r="J83">
        <v>213344</v>
      </c>
      <c r="K83" t="s">
        <v>96</v>
      </c>
      <c r="L83" t="s">
        <v>16</v>
      </c>
      <c r="M83" t="s">
        <v>29</v>
      </c>
      <c r="N83">
        <v>18</v>
      </c>
    </row>
    <row r="84" spans="1:14" x14ac:dyDescent="0.25">
      <c r="A84" t="s">
        <v>106</v>
      </c>
      <c r="B84">
        <v>14992860.199999999</v>
      </c>
      <c r="C84">
        <v>7.5999999999999998E-2</v>
      </c>
      <c r="D84">
        <v>92.627988999999999</v>
      </c>
      <c r="E84">
        <v>92.697590000000005</v>
      </c>
      <c r="F84">
        <v>3533524</v>
      </c>
      <c r="G84">
        <v>2286361.5</v>
      </c>
      <c r="H84">
        <v>1567500</v>
      </c>
      <c r="I84">
        <v>488850</v>
      </c>
      <c r="J84">
        <v>230011.5</v>
      </c>
      <c r="K84" t="s">
        <v>96</v>
      </c>
      <c r="L84" t="s">
        <v>16</v>
      </c>
      <c r="M84" t="s">
        <v>29</v>
      </c>
      <c r="N84">
        <v>24</v>
      </c>
    </row>
    <row r="85" spans="1:14" x14ac:dyDescent="0.25">
      <c r="A85" t="s">
        <v>107</v>
      </c>
      <c r="B85">
        <v>25380083.399999999</v>
      </c>
      <c r="C85">
        <v>0.153</v>
      </c>
      <c r="D85">
        <v>91.349653000000004</v>
      </c>
      <c r="E85">
        <v>91.281953999999999</v>
      </c>
      <c r="F85">
        <v>4721464.5329999998</v>
      </c>
      <c r="G85">
        <v>2402179.6669999999</v>
      </c>
      <c r="H85">
        <v>1525000</v>
      </c>
      <c r="I85">
        <v>617166.66669999994</v>
      </c>
      <c r="J85">
        <v>260013</v>
      </c>
      <c r="K85" t="s">
        <v>96</v>
      </c>
      <c r="L85" t="s">
        <v>16</v>
      </c>
      <c r="M85" t="s">
        <v>29</v>
      </c>
      <c r="N85">
        <v>36</v>
      </c>
    </row>
    <row r="86" spans="1:14" x14ac:dyDescent="0.25">
      <c r="A86" t="s">
        <v>108</v>
      </c>
      <c r="B86">
        <v>13823900</v>
      </c>
      <c r="C86">
        <v>7.2999999999999995E-2</v>
      </c>
      <c r="D86">
        <v>91.809246000000002</v>
      </c>
      <c r="E86">
        <v>91.457599999999999</v>
      </c>
      <c r="F86">
        <v>5086019.4670000002</v>
      </c>
      <c r="G86">
        <v>2680880</v>
      </c>
      <c r="H86">
        <v>1795000</v>
      </c>
      <c r="I86">
        <v>619200</v>
      </c>
      <c r="J86">
        <v>266680</v>
      </c>
      <c r="K86" t="s">
        <v>96</v>
      </c>
      <c r="L86" t="s">
        <v>33</v>
      </c>
      <c r="M86" t="s">
        <v>17</v>
      </c>
      <c r="N86">
        <v>18</v>
      </c>
    </row>
    <row r="87" spans="1:14" x14ac:dyDescent="0.25">
      <c r="A87" t="s">
        <v>109</v>
      </c>
      <c r="B87">
        <v>15824153.6</v>
      </c>
      <c r="C87">
        <v>0.108</v>
      </c>
      <c r="D87">
        <v>93.285239000000004</v>
      </c>
      <c r="E87">
        <v>93.198580000000007</v>
      </c>
      <c r="F87">
        <v>4085338.8</v>
      </c>
      <c r="G87">
        <v>2389314</v>
      </c>
      <c r="H87">
        <v>1466250</v>
      </c>
      <c r="I87">
        <v>643050</v>
      </c>
      <c r="J87">
        <v>280014</v>
      </c>
      <c r="K87" t="s">
        <v>96</v>
      </c>
      <c r="L87" t="s">
        <v>33</v>
      </c>
      <c r="M87" t="s">
        <v>17</v>
      </c>
      <c r="N87">
        <v>24</v>
      </c>
    </row>
    <row r="88" spans="1:14" x14ac:dyDescent="0.25">
      <c r="A88" t="s">
        <v>110</v>
      </c>
      <c r="B88">
        <v>29103220.800000001</v>
      </c>
      <c r="C88">
        <v>0.17499999999999999</v>
      </c>
      <c r="D88">
        <v>92.903092000000001</v>
      </c>
      <c r="E88">
        <v>92.867395000000002</v>
      </c>
      <c r="F88">
        <v>3893960.1329999999</v>
      </c>
      <c r="G88">
        <v>4540180.6670000004</v>
      </c>
      <c r="H88">
        <v>3070000</v>
      </c>
      <c r="I88">
        <v>1190166.6669999999</v>
      </c>
      <c r="J88">
        <v>280014</v>
      </c>
      <c r="K88" t="s">
        <v>96</v>
      </c>
      <c r="L88" t="s">
        <v>33</v>
      </c>
      <c r="M88" t="s">
        <v>17</v>
      </c>
      <c r="N88">
        <v>36</v>
      </c>
    </row>
    <row r="89" spans="1:14" x14ac:dyDescent="0.25">
      <c r="A89" t="s">
        <v>111</v>
      </c>
      <c r="B89">
        <v>10026951</v>
      </c>
      <c r="C89">
        <v>5.0999999999999997E-2</v>
      </c>
      <c r="D89">
        <v>94.551438000000005</v>
      </c>
      <c r="E89">
        <v>94.334304000000003</v>
      </c>
      <c r="F89">
        <v>3443281.3330000001</v>
      </c>
      <c r="G89">
        <v>2084568.6669999999</v>
      </c>
      <c r="H89">
        <v>1310000</v>
      </c>
      <c r="I89">
        <v>512333.3333</v>
      </c>
      <c r="J89">
        <v>262235.3333</v>
      </c>
      <c r="K89" t="s">
        <v>96</v>
      </c>
      <c r="L89" t="s">
        <v>33</v>
      </c>
      <c r="M89" t="s">
        <v>21</v>
      </c>
      <c r="N89">
        <v>18</v>
      </c>
    </row>
    <row r="90" spans="1:14" x14ac:dyDescent="0.25">
      <c r="A90" t="s">
        <v>112</v>
      </c>
      <c r="B90">
        <v>16144592</v>
      </c>
      <c r="C90">
        <v>7.1999999999999995E-2</v>
      </c>
      <c r="D90">
        <v>93.426278999999994</v>
      </c>
      <c r="E90">
        <v>93.400125000000003</v>
      </c>
      <c r="F90">
        <v>3815314.2</v>
      </c>
      <c r="G90">
        <v>2600397</v>
      </c>
      <c r="H90">
        <v>1698750</v>
      </c>
      <c r="I90">
        <v>628300</v>
      </c>
      <c r="J90">
        <v>273347</v>
      </c>
      <c r="K90" t="s">
        <v>96</v>
      </c>
      <c r="L90" t="s">
        <v>33</v>
      </c>
      <c r="M90" t="s">
        <v>21</v>
      </c>
      <c r="N90">
        <v>24</v>
      </c>
    </row>
    <row r="91" spans="1:14" x14ac:dyDescent="0.25">
      <c r="A91" t="s">
        <v>113</v>
      </c>
      <c r="B91">
        <v>23772006.399999999</v>
      </c>
      <c r="C91">
        <v>0.16400000000000001</v>
      </c>
      <c r="D91">
        <v>93.121431999999999</v>
      </c>
      <c r="E91">
        <v>93.003495000000001</v>
      </c>
      <c r="F91">
        <v>4005309.4670000002</v>
      </c>
      <c r="G91">
        <v>2642058</v>
      </c>
      <c r="H91">
        <v>1655000</v>
      </c>
      <c r="I91">
        <v>715933.33330000006</v>
      </c>
      <c r="J91">
        <v>271124.6667</v>
      </c>
      <c r="K91" t="s">
        <v>96</v>
      </c>
      <c r="L91" t="s">
        <v>33</v>
      </c>
      <c r="M91" t="s">
        <v>21</v>
      </c>
      <c r="N91">
        <v>36</v>
      </c>
    </row>
    <row r="92" spans="1:14" x14ac:dyDescent="0.25">
      <c r="A92" t="s">
        <v>114</v>
      </c>
      <c r="B92">
        <v>27037431</v>
      </c>
      <c r="C92">
        <v>0.374</v>
      </c>
      <c r="D92">
        <v>77.826447000000002</v>
      </c>
      <c r="E92">
        <v>77.110203999999996</v>
      </c>
      <c r="F92">
        <v>11604755.73</v>
      </c>
      <c r="G92">
        <v>3003504.6669999999</v>
      </c>
      <c r="H92">
        <v>1780000</v>
      </c>
      <c r="I92">
        <v>907933.33330000006</v>
      </c>
      <c r="J92">
        <v>315571.3333</v>
      </c>
      <c r="K92" t="s">
        <v>96</v>
      </c>
      <c r="L92" t="s">
        <v>33</v>
      </c>
      <c r="M92" t="s">
        <v>25</v>
      </c>
      <c r="N92">
        <v>18</v>
      </c>
    </row>
    <row r="93" spans="1:14" x14ac:dyDescent="0.25">
      <c r="A93" t="s">
        <v>115</v>
      </c>
      <c r="B93">
        <v>31454015.399999999</v>
      </c>
      <c r="C93">
        <v>0.40699999999999997</v>
      </c>
      <c r="D93">
        <v>81.497425000000007</v>
      </c>
      <c r="E93">
        <v>80.884703999999999</v>
      </c>
      <c r="F93">
        <v>9689317.8000000007</v>
      </c>
      <c r="G93">
        <v>2733681.5</v>
      </c>
      <c r="H93">
        <v>1635000</v>
      </c>
      <c r="I93">
        <v>802000</v>
      </c>
      <c r="J93">
        <v>296681.5</v>
      </c>
      <c r="K93" t="s">
        <v>96</v>
      </c>
      <c r="L93" t="s">
        <v>33</v>
      </c>
      <c r="M93" t="s">
        <v>25</v>
      </c>
      <c r="N93">
        <v>24</v>
      </c>
    </row>
    <row r="94" spans="1:14" x14ac:dyDescent="0.25">
      <c r="A94" t="s">
        <v>116</v>
      </c>
      <c r="B94">
        <v>43888411.799999997</v>
      </c>
      <c r="C94">
        <v>0.251</v>
      </c>
      <c r="D94">
        <v>81.969453999999999</v>
      </c>
      <c r="E94">
        <v>81.609155000000001</v>
      </c>
      <c r="F94">
        <v>9232514.8000000007</v>
      </c>
      <c r="G94">
        <v>3196348.3330000001</v>
      </c>
      <c r="H94">
        <v>1942500</v>
      </c>
      <c r="I94">
        <v>953833.33330000006</v>
      </c>
      <c r="J94">
        <v>300015</v>
      </c>
      <c r="K94" t="s">
        <v>96</v>
      </c>
      <c r="L94" t="s">
        <v>33</v>
      </c>
      <c r="M94" t="s">
        <v>25</v>
      </c>
      <c r="N94">
        <v>36</v>
      </c>
    </row>
    <row r="95" spans="1:14" x14ac:dyDescent="0.25">
      <c r="A95" t="s">
        <v>117</v>
      </c>
      <c r="B95">
        <v>8103789.2000000002</v>
      </c>
      <c r="C95">
        <v>6.2E-2</v>
      </c>
      <c r="D95">
        <v>94.886394999999993</v>
      </c>
      <c r="E95">
        <v>94.665805000000006</v>
      </c>
      <c r="F95">
        <v>2644201.3330000001</v>
      </c>
      <c r="G95">
        <v>1799989.3330000001</v>
      </c>
      <c r="H95">
        <v>1205000</v>
      </c>
      <c r="I95">
        <v>363866.6667</v>
      </c>
      <c r="J95">
        <v>231122.6667</v>
      </c>
      <c r="K95" t="s">
        <v>96</v>
      </c>
      <c r="L95" t="s">
        <v>33</v>
      </c>
      <c r="M95" t="s">
        <v>29</v>
      </c>
      <c r="N95">
        <v>18</v>
      </c>
    </row>
    <row r="96" spans="1:14" x14ac:dyDescent="0.25">
      <c r="A96" t="s">
        <v>118</v>
      </c>
      <c r="B96">
        <v>10045388.199999999</v>
      </c>
      <c r="C96">
        <v>0.11</v>
      </c>
      <c r="D96">
        <v>96.085937999999999</v>
      </c>
      <c r="E96">
        <v>96.093801999999997</v>
      </c>
      <c r="F96">
        <v>2046393.6</v>
      </c>
      <c r="G96">
        <v>1957911.5</v>
      </c>
      <c r="H96">
        <v>1241250</v>
      </c>
      <c r="I96">
        <v>486650</v>
      </c>
      <c r="J96">
        <v>230011.5</v>
      </c>
      <c r="K96" t="s">
        <v>96</v>
      </c>
      <c r="L96" t="s">
        <v>33</v>
      </c>
      <c r="M96" t="s">
        <v>29</v>
      </c>
      <c r="N96">
        <v>24</v>
      </c>
    </row>
    <row r="97" spans="1:14" x14ac:dyDescent="0.25">
      <c r="A97" t="s">
        <v>119</v>
      </c>
      <c r="B97">
        <v>24031002</v>
      </c>
      <c r="C97">
        <v>0.154</v>
      </c>
      <c r="D97">
        <v>91.407798</v>
      </c>
      <c r="E97">
        <v>91.148054000000002</v>
      </c>
      <c r="F97">
        <v>4412962</v>
      </c>
      <c r="G97">
        <v>2356824</v>
      </c>
      <c r="H97">
        <v>1472500</v>
      </c>
      <c r="I97">
        <v>626533.33330000006</v>
      </c>
      <c r="J97">
        <v>257790.6667</v>
      </c>
      <c r="K97" t="s">
        <v>96</v>
      </c>
      <c r="L97" t="s">
        <v>33</v>
      </c>
      <c r="M97" t="s">
        <v>29</v>
      </c>
      <c r="N97">
        <v>36</v>
      </c>
    </row>
    <row r="98" spans="1:14" x14ac:dyDescent="0.25">
      <c r="A98" t="s">
        <v>120</v>
      </c>
      <c r="B98">
        <v>13315045.6</v>
      </c>
      <c r="C98">
        <v>6.2E-2</v>
      </c>
      <c r="D98">
        <v>92.338284000000002</v>
      </c>
      <c r="E98">
        <v>92.126176000000001</v>
      </c>
      <c r="F98">
        <v>4890277.0669999998</v>
      </c>
      <c r="G98">
        <v>2416080</v>
      </c>
      <c r="H98">
        <v>1535000</v>
      </c>
      <c r="I98">
        <v>614400</v>
      </c>
      <c r="J98">
        <v>266680</v>
      </c>
      <c r="K98" t="s">
        <v>96</v>
      </c>
      <c r="L98" t="s">
        <v>46</v>
      </c>
      <c r="M98" t="s">
        <v>17</v>
      </c>
      <c r="N98">
        <v>18</v>
      </c>
    </row>
    <row r="99" spans="1:14" x14ac:dyDescent="0.25">
      <c r="A99" t="s">
        <v>121</v>
      </c>
      <c r="B99">
        <v>15724923.6</v>
      </c>
      <c r="C99">
        <v>9.6000000000000002E-2</v>
      </c>
      <c r="D99">
        <v>93.868195</v>
      </c>
      <c r="E99">
        <v>93.785983999999999</v>
      </c>
      <c r="F99">
        <v>3777300</v>
      </c>
      <c r="G99">
        <v>2620081</v>
      </c>
      <c r="H99">
        <v>1635000</v>
      </c>
      <c r="I99">
        <v>698400</v>
      </c>
      <c r="J99">
        <v>286681</v>
      </c>
      <c r="K99" t="s">
        <v>96</v>
      </c>
      <c r="L99" t="s">
        <v>46</v>
      </c>
      <c r="M99" t="s">
        <v>17</v>
      </c>
      <c r="N99">
        <v>24</v>
      </c>
    </row>
    <row r="100" spans="1:14" x14ac:dyDescent="0.25">
      <c r="A100" t="s">
        <v>122</v>
      </c>
      <c r="B100">
        <v>32317990.600000001</v>
      </c>
      <c r="C100">
        <v>0.129</v>
      </c>
      <c r="D100">
        <v>90.967635000000001</v>
      </c>
      <c r="E100">
        <v>90.855751999999995</v>
      </c>
      <c r="F100">
        <v>4585751.0669999998</v>
      </c>
      <c r="G100">
        <v>4731670.3329999996</v>
      </c>
      <c r="H100">
        <v>3242500</v>
      </c>
      <c r="I100">
        <v>1193600</v>
      </c>
      <c r="J100">
        <v>295570.3333</v>
      </c>
      <c r="K100" t="s">
        <v>96</v>
      </c>
      <c r="L100" t="s">
        <v>46</v>
      </c>
      <c r="M100" t="s">
        <v>17</v>
      </c>
      <c r="N100">
        <v>36</v>
      </c>
    </row>
    <row r="101" spans="1:14" x14ac:dyDescent="0.25">
      <c r="A101" t="s">
        <v>123</v>
      </c>
      <c r="B101">
        <v>9340650.8000000007</v>
      </c>
      <c r="C101">
        <v>0.04</v>
      </c>
      <c r="D101">
        <v>94.806904000000003</v>
      </c>
      <c r="E101">
        <v>94.609465999999998</v>
      </c>
      <c r="F101">
        <v>3261794.4</v>
      </c>
      <c r="G101">
        <v>2025457.3330000001</v>
      </c>
      <c r="H101">
        <v>1275000</v>
      </c>
      <c r="I101">
        <v>492666.6667</v>
      </c>
      <c r="J101">
        <v>257790.6667</v>
      </c>
      <c r="K101" t="s">
        <v>96</v>
      </c>
      <c r="L101" t="s">
        <v>46</v>
      </c>
      <c r="M101" t="s">
        <v>21</v>
      </c>
      <c r="N101">
        <v>18</v>
      </c>
    </row>
    <row r="102" spans="1:14" x14ac:dyDescent="0.25">
      <c r="A102" t="s">
        <v>124</v>
      </c>
      <c r="B102">
        <v>13987407.800000001</v>
      </c>
      <c r="C102">
        <v>7.3999999999999996E-2</v>
      </c>
      <c r="D102">
        <v>93.619181999999995</v>
      </c>
      <c r="E102">
        <v>93.538909000000004</v>
      </c>
      <c r="F102">
        <v>3649472.4</v>
      </c>
      <c r="G102">
        <v>2229629.5</v>
      </c>
      <c r="H102">
        <v>1413750</v>
      </c>
      <c r="I102">
        <v>559200</v>
      </c>
      <c r="J102">
        <v>256679.5</v>
      </c>
      <c r="K102" t="s">
        <v>96</v>
      </c>
      <c r="L102" t="s">
        <v>46</v>
      </c>
      <c r="M102" t="s">
        <v>21</v>
      </c>
      <c r="N102">
        <v>24</v>
      </c>
    </row>
    <row r="103" spans="1:14" x14ac:dyDescent="0.25">
      <c r="A103" t="s">
        <v>125</v>
      </c>
      <c r="B103">
        <v>26151264</v>
      </c>
      <c r="C103">
        <v>0.14799999999999999</v>
      </c>
      <c r="D103">
        <v>90.562313000000003</v>
      </c>
      <c r="E103">
        <v>90.558992000000003</v>
      </c>
      <c r="F103">
        <v>5238714.6670000004</v>
      </c>
      <c r="G103">
        <v>2483569.3330000001</v>
      </c>
      <c r="H103">
        <v>1517500</v>
      </c>
      <c r="I103">
        <v>690500</v>
      </c>
      <c r="J103">
        <v>275569.3333</v>
      </c>
      <c r="K103" t="s">
        <v>96</v>
      </c>
      <c r="L103" t="s">
        <v>46</v>
      </c>
      <c r="M103" t="s">
        <v>21</v>
      </c>
      <c r="N103">
        <v>36</v>
      </c>
    </row>
    <row r="104" spans="1:14" x14ac:dyDescent="0.25">
      <c r="A104" t="s">
        <v>126</v>
      </c>
      <c r="B104">
        <v>23895235.800000001</v>
      </c>
      <c r="C104">
        <v>0.153</v>
      </c>
      <c r="D104">
        <v>80.721142</v>
      </c>
      <c r="E104">
        <v>80.148007000000007</v>
      </c>
      <c r="F104">
        <v>10065633.07</v>
      </c>
      <c r="G104">
        <v>2692882</v>
      </c>
      <c r="H104">
        <v>1555000</v>
      </c>
      <c r="I104">
        <v>831200</v>
      </c>
      <c r="J104">
        <v>306682</v>
      </c>
      <c r="K104" t="s">
        <v>96</v>
      </c>
      <c r="L104" t="s">
        <v>46</v>
      </c>
      <c r="M104" t="s">
        <v>25</v>
      </c>
      <c r="N104">
        <v>18</v>
      </c>
    </row>
    <row r="105" spans="1:14" x14ac:dyDescent="0.25">
      <c r="A105" t="s">
        <v>127</v>
      </c>
      <c r="B105">
        <v>30806546.399999999</v>
      </c>
      <c r="C105">
        <v>0.129</v>
      </c>
      <c r="D105">
        <v>80.658753000000004</v>
      </c>
      <c r="E105">
        <v>80.195375999999996</v>
      </c>
      <c r="F105">
        <v>10016615</v>
      </c>
      <c r="G105">
        <v>2560831</v>
      </c>
      <c r="H105">
        <v>1545000</v>
      </c>
      <c r="I105">
        <v>729150</v>
      </c>
      <c r="J105">
        <v>286681</v>
      </c>
      <c r="K105" t="s">
        <v>96</v>
      </c>
      <c r="L105" t="s">
        <v>46</v>
      </c>
      <c r="M105" t="s">
        <v>25</v>
      </c>
      <c r="N105">
        <v>24</v>
      </c>
    </row>
    <row r="106" spans="1:14" x14ac:dyDescent="0.25">
      <c r="A106" t="s">
        <v>128</v>
      </c>
      <c r="B106">
        <v>43684240.600000001</v>
      </c>
      <c r="C106">
        <v>0.20799999999999999</v>
      </c>
      <c r="D106">
        <v>86.590799000000004</v>
      </c>
      <c r="E106">
        <v>86.216584999999995</v>
      </c>
      <c r="F106">
        <v>6947590</v>
      </c>
      <c r="G106">
        <v>5131571.6670000004</v>
      </c>
      <c r="H106">
        <v>3425000</v>
      </c>
      <c r="I106">
        <v>1384333.3330000001</v>
      </c>
      <c r="J106">
        <v>322238.3333</v>
      </c>
      <c r="K106" t="s">
        <v>96</v>
      </c>
      <c r="L106" t="s">
        <v>46</v>
      </c>
      <c r="M106" t="s">
        <v>25</v>
      </c>
      <c r="N106">
        <v>36</v>
      </c>
    </row>
    <row r="107" spans="1:14" x14ac:dyDescent="0.25">
      <c r="A107" t="s">
        <v>129</v>
      </c>
      <c r="B107">
        <v>7401797.5999999996</v>
      </c>
      <c r="C107">
        <v>3.5999999999999997E-2</v>
      </c>
      <c r="D107">
        <v>95.052706999999998</v>
      </c>
      <c r="E107">
        <v>94.715643999999998</v>
      </c>
      <c r="F107">
        <v>2276892</v>
      </c>
      <c r="G107">
        <v>1779122.6669999999</v>
      </c>
      <c r="H107">
        <v>1205000</v>
      </c>
      <c r="I107">
        <v>343000</v>
      </c>
      <c r="J107">
        <v>231122.6667</v>
      </c>
      <c r="K107" t="s">
        <v>96</v>
      </c>
      <c r="L107" t="s">
        <v>46</v>
      </c>
      <c r="M107" t="s">
        <v>29</v>
      </c>
      <c r="N107">
        <v>18</v>
      </c>
    </row>
    <row r="108" spans="1:14" x14ac:dyDescent="0.25">
      <c r="A108" t="s">
        <v>130</v>
      </c>
      <c r="B108">
        <v>12390113.800000001</v>
      </c>
      <c r="C108">
        <v>8.1000000000000003E-2</v>
      </c>
      <c r="D108">
        <v>93.526584</v>
      </c>
      <c r="E108">
        <v>93.528333000000003</v>
      </c>
      <c r="F108">
        <v>3118217.8</v>
      </c>
      <c r="G108">
        <v>1821261.5</v>
      </c>
      <c r="H108">
        <v>1151250</v>
      </c>
      <c r="I108">
        <v>440000</v>
      </c>
      <c r="J108">
        <v>230011.5</v>
      </c>
      <c r="K108" t="s">
        <v>96</v>
      </c>
      <c r="L108" t="s">
        <v>46</v>
      </c>
      <c r="M108" t="s">
        <v>29</v>
      </c>
      <c r="N108">
        <v>24</v>
      </c>
    </row>
    <row r="109" spans="1:14" x14ac:dyDescent="0.25">
      <c r="A109" t="s">
        <v>131</v>
      </c>
      <c r="B109">
        <v>21175634</v>
      </c>
      <c r="C109">
        <v>0.159</v>
      </c>
      <c r="D109">
        <v>93.735405</v>
      </c>
      <c r="E109">
        <v>93.685682999999997</v>
      </c>
      <c r="F109">
        <v>3638082.267</v>
      </c>
      <c r="G109">
        <v>2371380</v>
      </c>
      <c r="H109">
        <v>1490000</v>
      </c>
      <c r="I109">
        <v>614700</v>
      </c>
      <c r="J109">
        <v>266680</v>
      </c>
      <c r="K109" t="s">
        <v>96</v>
      </c>
      <c r="L109" t="s">
        <v>46</v>
      </c>
      <c r="M109" t="s">
        <v>29</v>
      </c>
      <c r="N109">
        <v>36</v>
      </c>
    </row>
    <row r="110" spans="1:14" x14ac:dyDescent="0.25">
      <c r="A110" t="s">
        <v>132</v>
      </c>
      <c r="B110">
        <v>13592176.6</v>
      </c>
      <c r="C110">
        <v>3.5999999999999997E-2</v>
      </c>
      <c r="D110">
        <v>92.382182</v>
      </c>
      <c r="E110">
        <v>91.987491000000006</v>
      </c>
      <c r="F110">
        <v>5052292.267</v>
      </c>
      <c r="G110">
        <v>2426702</v>
      </c>
      <c r="H110">
        <v>1485000</v>
      </c>
      <c r="I110">
        <v>679466.66669999994</v>
      </c>
      <c r="J110">
        <v>262235.3333</v>
      </c>
      <c r="K110" t="s">
        <v>133</v>
      </c>
      <c r="L110" t="s">
        <v>16</v>
      </c>
      <c r="M110" t="s">
        <v>17</v>
      </c>
      <c r="N110">
        <v>18</v>
      </c>
    </row>
    <row r="111" spans="1:14" x14ac:dyDescent="0.25">
      <c r="A111" t="s">
        <v>134</v>
      </c>
      <c r="B111">
        <v>17593306.600000001</v>
      </c>
      <c r="C111">
        <v>7.4999999999999997E-2</v>
      </c>
      <c r="D111">
        <v>92.564255000000003</v>
      </c>
      <c r="E111">
        <v>92.438284999999993</v>
      </c>
      <c r="F111">
        <v>4139782.4</v>
      </c>
      <c r="G111">
        <v>2908030.5</v>
      </c>
      <c r="H111">
        <v>1725000</v>
      </c>
      <c r="I111">
        <v>906350</v>
      </c>
      <c r="J111">
        <v>276680.5</v>
      </c>
      <c r="K111" t="s">
        <v>133</v>
      </c>
      <c r="L111" t="s">
        <v>16</v>
      </c>
      <c r="M111" t="s">
        <v>17</v>
      </c>
      <c r="N111">
        <v>24</v>
      </c>
    </row>
    <row r="112" spans="1:14" x14ac:dyDescent="0.25">
      <c r="A112" t="s">
        <v>135</v>
      </c>
      <c r="B112">
        <v>30651677</v>
      </c>
      <c r="C112">
        <v>0.28799999999999998</v>
      </c>
      <c r="D112">
        <v>90.909881999999996</v>
      </c>
      <c r="E112">
        <v>90.690240000000003</v>
      </c>
      <c r="F112">
        <v>5165083.0669999998</v>
      </c>
      <c r="G112">
        <v>3412903.6669999999</v>
      </c>
      <c r="H112">
        <v>2062500</v>
      </c>
      <c r="I112">
        <v>1054833.3330000001</v>
      </c>
      <c r="J112">
        <v>295570.3333</v>
      </c>
      <c r="K112" t="s">
        <v>133</v>
      </c>
      <c r="L112" t="s">
        <v>16</v>
      </c>
      <c r="M112" t="s">
        <v>17</v>
      </c>
      <c r="N112">
        <v>36</v>
      </c>
    </row>
    <row r="113" spans="1:14" x14ac:dyDescent="0.25">
      <c r="A113" t="s">
        <v>136</v>
      </c>
      <c r="B113">
        <v>13145445.4</v>
      </c>
      <c r="C113">
        <v>4.7E-2</v>
      </c>
      <c r="D113">
        <v>92.726022999999998</v>
      </c>
      <c r="E113">
        <v>92.407758999999999</v>
      </c>
      <c r="F113">
        <v>4656136</v>
      </c>
      <c r="G113">
        <v>2615791.3330000001</v>
      </c>
      <c r="H113">
        <v>1655000</v>
      </c>
      <c r="I113">
        <v>689666.66669999994</v>
      </c>
      <c r="J113">
        <v>271124.6667</v>
      </c>
      <c r="K113" t="s">
        <v>133</v>
      </c>
      <c r="L113" t="s">
        <v>16</v>
      </c>
      <c r="M113" t="s">
        <v>21</v>
      </c>
      <c r="N113">
        <v>18</v>
      </c>
    </row>
    <row r="114" spans="1:14" x14ac:dyDescent="0.25">
      <c r="A114" t="s">
        <v>137</v>
      </c>
      <c r="B114">
        <v>14675513.800000001</v>
      </c>
      <c r="C114">
        <v>9.1999999999999998E-2</v>
      </c>
      <c r="D114">
        <v>94.702203999999995</v>
      </c>
      <c r="E114">
        <v>94.592866999999998</v>
      </c>
      <c r="F114">
        <v>2983426.6</v>
      </c>
      <c r="G114">
        <v>2680179.5</v>
      </c>
      <c r="H114">
        <v>1608750</v>
      </c>
      <c r="I114">
        <v>814750</v>
      </c>
      <c r="J114">
        <v>256679.5</v>
      </c>
      <c r="K114" t="s">
        <v>133</v>
      </c>
      <c r="L114" t="s">
        <v>16</v>
      </c>
      <c r="M114" t="s">
        <v>21</v>
      </c>
      <c r="N114">
        <v>24</v>
      </c>
    </row>
    <row r="115" spans="1:14" x14ac:dyDescent="0.25">
      <c r="A115" t="s">
        <v>138</v>
      </c>
      <c r="B115">
        <v>25189240.600000001</v>
      </c>
      <c r="C115">
        <v>0.186</v>
      </c>
      <c r="D115">
        <v>92.693635999999998</v>
      </c>
      <c r="E115">
        <v>92.539952999999997</v>
      </c>
      <c r="F115">
        <v>4020416</v>
      </c>
      <c r="G115">
        <v>2896746.3330000001</v>
      </c>
      <c r="H115">
        <v>1707500</v>
      </c>
      <c r="I115">
        <v>929233.33330000006</v>
      </c>
      <c r="J115">
        <v>260013</v>
      </c>
      <c r="K115" t="s">
        <v>133</v>
      </c>
      <c r="L115" t="s">
        <v>16</v>
      </c>
      <c r="M115" t="s">
        <v>21</v>
      </c>
      <c r="N115">
        <v>36</v>
      </c>
    </row>
    <row r="116" spans="1:14" x14ac:dyDescent="0.25">
      <c r="A116" t="s">
        <v>139</v>
      </c>
      <c r="B116">
        <v>28775409.600000001</v>
      </c>
      <c r="C116">
        <v>0.23400000000000001</v>
      </c>
      <c r="D116">
        <v>75.774904000000006</v>
      </c>
      <c r="E116">
        <v>74.801723999999993</v>
      </c>
      <c r="F116">
        <v>12719110.130000001</v>
      </c>
      <c r="G116">
        <v>2994837.3330000001</v>
      </c>
      <c r="H116">
        <v>1780000</v>
      </c>
      <c r="I116">
        <v>912600</v>
      </c>
      <c r="J116">
        <v>302237.3333</v>
      </c>
      <c r="K116" t="s">
        <v>133</v>
      </c>
      <c r="L116" t="s">
        <v>16</v>
      </c>
      <c r="M116" t="s">
        <v>25</v>
      </c>
      <c r="N116">
        <v>18</v>
      </c>
    </row>
    <row r="117" spans="1:14" x14ac:dyDescent="0.25">
      <c r="A117" t="s">
        <v>140</v>
      </c>
      <c r="B117">
        <v>39841070</v>
      </c>
      <c r="C117">
        <v>0.107</v>
      </c>
      <c r="D117">
        <v>74.676230000000004</v>
      </c>
      <c r="E117">
        <v>73.894791999999995</v>
      </c>
      <c r="F117">
        <v>13146450</v>
      </c>
      <c r="G117">
        <v>2902164</v>
      </c>
      <c r="H117">
        <v>1545000</v>
      </c>
      <c r="I117">
        <v>1077150</v>
      </c>
      <c r="J117">
        <v>280014</v>
      </c>
      <c r="K117" t="s">
        <v>133</v>
      </c>
      <c r="L117" t="s">
        <v>16</v>
      </c>
      <c r="M117" t="s">
        <v>25</v>
      </c>
      <c r="N117">
        <v>24</v>
      </c>
    </row>
    <row r="118" spans="1:14" x14ac:dyDescent="0.25">
      <c r="A118" t="s">
        <v>141</v>
      </c>
      <c r="B118">
        <v>51726238.399999999</v>
      </c>
      <c r="C118">
        <v>0.61499999999999999</v>
      </c>
      <c r="D118">
        <v>82.612182000000004</v>
      </c>
      <c r="E118">
        <v>81.808182000000002</v>
      </c>
      <c r="F118">
        <v>9096804.6669999994</v>
      </c>
      <c r="G118">
        <v>5376293.3329999996</v>
      </c>
      <c r="H118">
        <v>3460000</v>
      </c>
      <c r="I118">
        <v>1605166.6669999999</v>
      </c>
      <c r="J118">
        <v>311126.6667</v>
      </c>
      <c r="K118" t="s">
        <v>133</v>
      </c>
      <c r="L118" t="s">
        <v>16</v>
      </c>
      <c r="M118" t="s">
        <v>25</v>
      </c>
      <c r="N118">
        <v>36</v>
      </c>
    </row>
    <row r="119" spans="1:14" x14ac:dyDescent="0.25">
      <c r="A119" t="s">
        <v>142</v>
      </c>
      <c r="B119">
        <v>8523293.8000000007</v>
      </c>
      <c r="C119">
        <v>4.5999999999999999E-2</v>
      </c>
      <c r="D119">
        <v>94.850209000000007</v>
      </c>
      <c r="E119">
        <v>94.779471999999998</v>
      </c>
      <c r="F119">
        <v>2762362.6669999999</v>
      </c>
      <c r="G119">
        <v>1916544.6669999999</v>
      </c>
      <c r="H119">
        <v>1240000</v>
      </c>
      <c r="I119">
        <v>449866.6667</v>
      </c>
      <c r="J119">
        <v>226678</v>
      </c>
      <c r="K119" t="s">
        <v>133</v>
      </c>
      <c r="L119" t="s">
        <v>16</v>
      </c>
      <c r="M119" t="s">
        <v>29</v>
      </c>
      <c r="N119">
        <v>18</v>
      </c>
    </row>
    <row r="120" spans="1:14" x14ac:dyDescent="0.25">
      <c r="A120" t="s">
        <v>143</v>
      </c>
      <c r="B120">
        <v>11096557.199999999</v>
      </c>
      <c r="C120">
        <v>7.3999999999999996E-2</v>
      </c>
      <c r="D120">
        <v>95.512624000000002</v>
      </c>
      <c r="E120">
        <v>95.442508000000004</v>
      </c>
      <c r="F120">
        <v>2231130.4</v>
      </c>
      <c r="G120">
        <v>1997062</v>
      </c>
      <c r="H120">
        <v>1192500</v>
      </c>
      <c r="I120">
        <v>564550</v>
      </c>
      <c r="J120">
        <v>240012</v>
      </c>
      <c r="K120" t="s">
        <v>133</v>
      </c>
      <c r="L120" t="s">
        <v>16</v>
      </c>
      <c r="M120" t="s">
        <v>29</v>
      </c>
      <c r="N120">
        <v>24</v>
      </c>
    </row>
    <row r="121" spans="1:14" x14ac:dyDescent="0.25">
      <c r="A121" t="s">
        <v>144</v>
      </c>
      <c r="B121">
        <v>19503591</v>
      </c>
      <c r="C121">
        <v>0.151</v>
      </c>
      <c r="D121">
        <v>94.138560999999996</v>
      </c>
      <c r="E121">
        <v>94.012957</v>
      </c>
      <c r="F121">
        <v>2800069.2</v>
      </c>
      <c r="G121">
        <v>2543145.6669999999</v>
      </c>
      <c r="H121">
        <v>1507500</v>
      </c>
      <c r="I121">
        <v>788966.66669999994</v>
      </c>
      <c r="J121">
        <v>246679</v>
      </c>
      <c r="K121" t="s">
        <v>133</v>
      </c>
      <c r="L121" t="s">
        <v>16</v>
      </c>
      <c r="M121" t="s">
        <v>29</v>
      </c>
      <c r="N121">
        <v>36</v>
      </c>
    </row>
    <row r="122" spans="1:14" x14ac:dyDescent="0.25">
      <c r="A122" t="s">
        <v>145</v>
      </c>
      <c r="B122">
        <v>11858068.4</v>
      </c>
      <c r="C122">
        <v>6.7000000000000004E-2</v>
      </c>
      <c r="D122">
        <v>93.902797000000007</v>
      </c>
      <c r="E122">
        <v>93.602207000000007</v>
      </c>
      <c r="F122">
        <v>3981639.2</v>
      </c>
      <c r="G122">
        <v>2635966.6669999999</v>
      </c>
      <c r="H122">
        <v>1640000</v>
      </c>
      <c r="I122">
        <v>773733.33330000006</v>
      </c>
      <c r="J122">
        <v>222233.3333</v>
      </c>
      <c r="K122" t="s">
        <v>133</v>
      </c>
      <c r="L122" t="s">
        <v>33</v>
      </c>
      <c r="M122" t="s">
        <v>17</v>
      </c>
      <c r="N122">
        <v>18</v>
      </c>
    </row>
    <row r="123" spans="1:14" x14ac:dyDescent="0.25">
      <c r="A123" t="s">
        <v>146</v>
      </c>
      <c r="B123">
        <v>17239370.600000001</v>
      </c>
      <c r="C123">
        <v>9.0999999999999998E-2</v>
      </c>
      <c r="D123">
        <v>94.082374999999999</v>
      </c>
      <c r="E123">
        <v>93.954308999999995</v>
      </c>
      <c r="F123">
        <v>3277274.2</v>
      </c>
      <c r="G123">
        <v>3589795.5</v>
      </c>
      <c r="H123">
        <v>1867500</v>
      </c>
      <c r="I123">
        <v>1478950</v>
      </c>
      <c r="J123">
        <v>243345.5</v>
      </c>
      <c r="K123" t="s">
        <v>133</v>
      </c>
      <c r="L123" t="s">
        <v>33</v>
      </c>
      <c r="M123" t="s">
        <v>17</v>
      </c>
      <c r="N123">
        <v>24</v>
      </c>
    </row>
    <row r="124" spans="1:14" x14ac:dyDescent="0.25">
      <c r="A124" t="s">
        <v>147</v>
      </c>
      <c r="B124">
        <v>24586458.199999999</v>
      </c>
      <c r="C124">
        <v>0.16</v>
      </c>
      <c r="D124">
        <v>94.32741</v>
      </c>
      <c r="E124">
        <v>94.110343999999998</v>
      </c>
      <c r="F124">
        <v>3344402.5329999998</v>
      </c>
      <c r="G124">
        <v>3326535</v>
      </c>
      <c r="H124">
        <v>1690000</v>
      </c>
      <c r="I124">
        <v>1380966.6669999999</v>
      </c>
      <c r="J124">
        <v>255568.3333</v>
      </c>
      <c r="K124" t="s">
        <v>133</v>
      </c>
      <c r="L124" t="s">
        <v>33</v>
      </c>
      <c r="M124" t="s">
        <v>17</v>
      </c>
      <c r="N124">
        <v>36</v>
      </c>
    </row>
    <row r="125" spans="1:14" x14ac:dyDescent="0.25">
      <c r="A125" t="s">
        <v>148</v>
      </c>
      <c r="B125">
        <v>9811069.1999999993</v>
      </c>
      <c r="C125">
        <v>5.1999999999999998E-2</v>
      </c>
      <c r="D125">
        <v>94.640403000000006</v>
      </c>
      <c r="E125">
        <v>94.484190999999996</v>
      </c>
      <c r="F125">
        <v>3266235.2</v>
      </c>
      <c r="G125">
        <v>2328744</v>
      </c>
      <c r="H125">
        <v>1430000</v>
      </c>
      <c r="I125">
        <v>685400</v>
      </c>
      <c r="J125">
        <v>213344</v>
      </c>
      <c r="K125" t="s">
        <v>133</v>
      </c>
      <c r="L125" t="s">
        <v>33</v>
      </c>
      <c r="M125" t="s">
        <v>21</v>
      </c>
      <c r="N125">
        <v>18</v>
      </c>
    </row>
    <row r="126" spans="1:14" x14ac:dyDescent="0.25">
      <c r="A126" t="s">
        <v>149</v>
      </c>
      <c r="B126">
        <v>13275159.6</v>
      </c>
      <c r="C126">
        <v>0.08</v>
      </c>
      <c r="D126">
        <v>95.492068000000003</v>
      </c>
      <c r="E126">
        <v>95.451964000000004</v>
      </c>
      <c r="F126">
        <v>2480490.2000000002</v>
      </c>
      <c r="G126">
        <v>2765945</v>
      </c>
      <c r="H126">
        <v>1308750</v>
      </c>
      <c r="I126">
        <v>1223850</v>
      </c>
      <c r="J126">
        <v>233345</v>
      </c>
      <c r="K126" t="s">
        <v>133</v>
      </c>
      <c r="L126" t="s">
        <v>33</v>
      </c>
      <c r="M126" t="s">
        <v>21</v>
      </c>
      <c r="N126">
        <v>24</v>
      </c>
    </row>
    <row r="127" spans="1:14" x14ac:dyDescent="0.25">
      <c r="A127" t="s">
        <v>150</v>
      </c>
      <c r="B127">
        <v>21986306.800000001</v>
      </c>
      <c r="C127">
        <v>0.156</v>
      </c>
      <c r="D127">
        <v>94.795613000000003</v>
      </c>
      <c r="E127">
        <v>94.742129000000006</v>
      </c>
      <c r="F127">
        <v>2763762.267</v>
      </c>
      <c r="G127">
        <v>3350012.6669999999</v>
      </c>
      <c r="H127">
        <v>1655000</v>
      </c>
      <c r="I127">
        <v>1441666.6669999999</v>
      </c>
      <c r="J127">
        <v>253346</v>
      </c>
      <c r="K127" t="s">
        <v>133</v>
      </c>
      <c r="L127" t="s">
        <v>33</v>
      </c>
      <c r="M127" t="s">
        <v>21</v>
      </c>
      <c r="N127">
        <v>36</v>
      </c>
    </row>
    <row r="128" spans="1:14" x14ac:dyDescent="0.25">
      <c r="A128" t="s">
        <v>151</v>
      </c>
      <c r="B128">
        <v>24238412.399999999</v>
      </c>
      <c r="C128">
        <v>8.7999999999999995E-2</v>
      </c>
      <c r="D128">
        <v>81.185570999999996</v>
      </c>
      <c r="E128">
        <v>80.523112999999995</v>
      </c>
      <c r="F128">
        <v>9852515.7329999991</v>
      </c>
      <c r="G128">
        <v>3189036</v>
      </c>
      <c r="H128">
        <v>1745000</v>
      </c>
      <c r="I128">
        <v>1168466.6669999999</v>
      </c>
      <c r="J128">
        <v>275569.3333</v>
      </c>
      <c r="K128" t="s">
        <v>133</v>
      </c>
      <c r="L128" t="s">
        <v>33</v>
      </c>
      <c r="M128" t="s">
        <v>25</v>
      </c>
      <c r="N128">
        <v>18</v>
      </c>
    </row>
    <row r="129" spans="1:14" x14ac:dyDescent="0.25">
      <c r="A129" t="s">
        <v>152</v>
      </c>
      <c r="B129">
        <v>26336132.199999999</v>
      </c>
      <c r="C129">
        <v>0.14000000000000001</v>
      </c>
      <c r="D129">
        <v>86.529484999999994</v>
      </c>
      <c r="E129">
        <v>85.913454999999999</v>
      </c>
      <c r="F129">
        <v>7112454.5999999996</v>
      </c>
      <c r="G129">
        <v>3212329.5</v>
      </c>
      <c r="H129">
        <v>1635000</v>
      </c>
      <c r="I129">
        <v>1320650</v>
      </c>
      <c r="J129">
        <v>256679.5</v>
      </c>
      <c r="K129" t="s">
        <v>133</v>
      </c>
      <c r="L129" t="s">
        <v>33</v>
      </c>
      <c r="M129" t="s">
        <v>25</v>
      </c>
      <c r="N129">
        <v>24</v>
      </c>
    </row>
    <row r="130" spans="1:14" x14ac:dyDescent="0.25">
      <c r="A130" t="s">
        <v>153</v>
      </c>
      <c r="B130">
        <v>36994669.799999997</v>
      </c>
      <c r="C130">
        <v>0.16900000000000001</v>
      </c>
      <c r="D130">
        <v>88.254581000000002</v>
      </c>
      <c r="E130">
        <v>87.839219</v>
      </c>
      <c r="F130">
        <v>6078406.267</v>
      </c>
      <c r="G130">
        <v>3872058.3330000001</v>
      </c>
      <c r="H130">
        <v>1770000</v>
      </c>
      <c r="I130">
        <v>1824266.6669999999</v>
      </c>
      <c r="J130">
        <v>277791.6667</v>
      </c>
      <c r="K130" t="s">
        <v>133</v>
      </c>
      <c r="L130" t="s">
        <v>33</v>
      </c>
      <c r="M130" t="s">
        <v>25</v>
      </c>
      <c r="N130">
        <v>36</v>
      </c>
    </row>
    <row r="131" spans="1:14" x14ac:dyDescent="0.25">
      <c r="A131" t="s">
        <v>154</v>
      </c>
      <c r="B131">
        <v>8349708.4000000004</v>
      </c>
      <c r="C131">
        <v>4.5999999999999999E-2</v>
      </c>
      <c r="D131">
        <v>94.824438000000001</v>
      </c>
      <c r="E131">
        <v>94.586822999999995</v>
      </c>
      <c r="F131">
        <v>2699488.8</v>
      </c>
      <c r="G131">
        <v>2023253.3330000001</v>
      </c>
      <c r="H131">
        <v>1395000</v>
      </c>
      <c r="I131">
        <v>450466.6667</v>
      </c>
      <c r="J131">
        <v>177786.6667</v>
      </c>
      <c r="K131" t="s">
        <v>133</v>
      </c>
      <c r="L131" t="s">
        <v>33</v>
      </c>
      <c r="M131" t="s">
        <v>29</v>
      </c>
      <c r="N131">
        <v>18</v>
      </c>
    </row>
    <row r="132" spans="1:14" x14ac:dyDescent="0.25">
      <c r="A132" t="s">
        <v>155</v>
      </c>
      <c r="B132">
        <v>10785753.800000001</v>
      </c>
      <c r="C132">
        <v>0.06</v>
      </c>
      <c r="D132">
        <v>95.364941000000002</v>
      </c>
      <c r="E132">
        <v>95.376574000000005</v>
      </c>
      <c r="F132">
        <v>2046226</v>
      </c>
      <c r="G132">
        <v>2374127.5</v>
      </c>
      <c r="H132">
        <v>1151250</v>
      </c>
      <c r="I132">
        <v>1006200</v>
      </c>
      <c r="J132">
        <v>216677.5</v>
      </c>
      <c r="K132" t="s">
        <v>133</v>
      </c>
      <c r="L132" t="s">
        <v>33</v>
      </c>
      <c r="M132" t="s">
        <v>29</v>
      </c>
      <c r="N132">
        <v>24</v>
      </c>
    </row>
    <row r="133" spans="1:14" x14ac:dyDescent="0.25">
      <c r="A133" t="s">
        <v>156</v>
      </c>
      <c r="B133">
        <v>18645978</v>
      </c>
      <c r="C133">
        <v>0.153</v>
      </c>
      <c r="D133">
        <v>94.937093000000004</v>
      </c>
      <c r="E133">
        <v>94.863305999999994</v>
      </c>
      <c r="F133">
        <v>2447036.9330000002</v>
      </c>
      <c r="G133">
        <v>2780444</v>
      </c>
      <c r="H133">
        <v>1437500</v>
      </c>
      <c r="I133">
        <v>1129600</v>
      </c>
      <c r="J133">
        <v>213344</v>
      </c>
      <c r="K133" t="s">
        <v>133</v>
      </c>
      <c r="L133" t="s">
        <v>33</v>
      </c>
      <c r="M133" t="s">
        <v>29</v>
      </c>
      <c r="N133">
        <v>36</v>
      </c>
    </row>
    <row r="134" spans="1:14" x14ac:dyDescent="0.25">
      <c r="A134" t="s">
        <v>157</v>
      </c>
      <c r="B134">
        <v>11241105.4</v>
      </c>
      <c r="C134">
        <v>6.0999999999999999E-2</v>
      </c>
      <c r="D134">
        <v>94.398854999999998</v>
      </c>
      <c r="E134">
        <v>94.097514000000004</v>
      </c>
      <c r="F134">
        <v>3767159.4670000002</v>
      </c>
      <c r="G134">
        <v>2459566</v>
      </c>
      <c r="H134">
        <v>1605000</v>
      </c>
      <c r="I134">
        <v>645666.66669999994</v>
      </c>
      <c r="J134">
        <v>208899.3333</v>
      </c>
      <c r="K134" t="s">
        <v>133</v>
      </c>
      <c r="L134" t="s">
        <v>46</v>
      </c>
      <c r="M134" t="s">
        <v>17</v>
      </c>
      <c r="N134">
        <v>18</v>
      </c>
    </row>
    <row r="135" spans="1:14" x14ac:dyDescent="0.25">
      <c r="A135" t="s">
        <v>158</v>
      </c>
      <c r="B135">
        <v>14038701.199999999</v>
      </c>
      <c r="C135">
        <v>9.8000000000000004E-2</v>
      </c>
      <c r="D135">
        <v>95.165338000000006</v>
      </c>
      <c r="E135">
        <v>95.008146999999994</v>
      </c>
      <c r="F135">
        <v>2803533.4</v>
      </c>
      <c r="G135">
        <v>2825479</v>
      </c>
      <c r="H135">
        <v>1556250</v>
      </c>
      <c r="I135">
        <v>1022550</v>
      </c>
      <c r="J135">
        <v>246679</v>
      </c>
      <c r="K135" t="s">
        <v>133</v>
      </c>
      <c r="L135" t="s">
        <v>46</v>
      </c>
      <c r="M135" t="s">
        <v>17</v>
      </c>
      <c r="N135">
        <v>24</v>
      </c>
    </row>
    <row r="136" spans="1:14" x14ac:dyDescent="0.25">
      <c r="A136" t="s">
        <v>159</v>
      </c>
      <c r="B136">
        <v>25593211</v>
      </c>
      <c r="C136">
        <v>0.13300000000000001</v>
      </c>
      <c r="D136">
        <v>93.557961000000006</v>
      </c>
      <c r="E136">
        <v>93.421007000000003</v>
      </c>
      <c r="F136">
        <v>3523620.8</v>
      </c>
      <c r="G136">
        <v>3628791</v>
      </c>
      <c r="H136">
        <v>1872500</v>
      </c>
      <c r="I136">
        <v>1491833.3330000001</v>
      </c>
      <c r="J136">
        <v>264457.6667</v>
      </c>
      <c r="K136" t="s">
        <v>133</v>
      </c>
      <c r="L136" t="s">
        <v>46</v>
      </c>
      <c r="M136" t="s">
        <v>17</v>
      </c>
      <c r="N136">
        <v>36</v>
      </c>
    </row>
    <row r="137" spans="1:14" x14ac:dyDescent="0.25">
      <c r="A137" t="s">
        <v>160</v>
      </c>
      <c r="B137">
        <v>10505166.800000001</v>
      </c>
      <c r="C137">
        <v>4.4999999999999998E-2</v>
      </c>
      <c r="D137">
        <v>94.383436000000003</v>
      </c>
      <c r="E137">
        <v>94.260347999999993</v>
      </c>
      <c r="F137">
        <v>3546036.5329999998</v>
      </c>
      <c r="G137">
        <v>2231210.6669999999</v>
      </c>
      <c r="H137">
        <v>1275000</v>
      </c>
      <c r="I137">
        <v>742866.66669999994</v>
      </c>
      <c r="J137">
        <v>213344</v>
      </c>
      <c r="K137" t="s">
        <v>133</v>
      </c>
      <c r="L137" t="s">
        <v>46</v>
      </c>
      <c r="M137" t="s">
        <v>21</v>
      </c>
      <c r="N137">
        <v>18</v>
      </c>
    </row>
    <row r="138" spans="1:14" x14ac:dyDescent="0.25">
      <c r="A138" t="s">
        <v>161</v>
      </c>
      <c r="B138">
        <v>11905343.6</v>
      </c>
      <c r="C138">
        <v>6.0999999999999999E-2</v>
      </c>
      <c r="D138">
        <v>95.969070000000002</v>
      </c>
      <c r="E138">
        <v>95.965108999999998</v>
      </c>
      <c r="F138">
        <v>2098190.2000000002</v>
      </c>
      <c r="G138">
        <v>2740661</v>
      </c>
      <c r="H138">
        <v>1361250</v>
      </c>
      <c r="I138">
        <v>1159400</v>
      </c>
      <c r="J138">
        <v>220011</v>
      </c>
      <c r="K138" t="s">
        <v>133</v>
      </c>
      <c r="L138" t="s">
        <v>46</v>
      </c>
      <c r="M138" t="s">
        <v>21</v>
      </c>
      <c r="N138">
        <v>24</v>
      </c>
    </row>
    <row r="139" spans="1:14" x14ac:dyDescent="0.25">
      <c r="A139" t="s">
        <v>162</v>
      </c>
      <c r="B139">
        <v>23863467.399999999</v>
      </c>
      <c r="C139">
        <v>0.158</v>
      </c>
      <c r="D139">
        <v>94.195762999999999</v>
      </c>
      <c r="E139">
        <v>93.962298000000004</v>
      </c>
      <c r="F139">
        <v>3180317.4670000002</v>
      </c>
      <c r="G139">
        <v>3410989.6669999999</v>
      </c>
      <c r="H139">
        <v>1785000</v>
      </c>
      <c r="I139">
        <v>1388200</v>
      </c>
      <c r="J139">
        <v>237789.6667</v>
      </c>
      <c r="K139" t="s">
        <v>133</v>
      </c>
      <c r="L139" t="s">
        <v>46</v>
      </c>
      <c r="M139" t="s">
        <v>21</v>
      </c>
      <c r="N139">
        <v>36</v>
      </c>
    </row>
    <row r="140" spans="1:14" x14ac:dyDescent="0.25">
      <c r="A140" t="s">
        <v>163</v>
      </c>
      <c r="B140">
        <v>23151274.399999999</v>
      </c>
      <c r="C140">
        <v>0.25</v>
      </c>
      <c r="D140">
        <v>82.286516000000006</v>
      </c>
      <c r="E140">
        <v>81.643878999999998</v>
      </c>
      <c r="F140">
        <v>9256603.4670000002</v>
      </c>
      <c r="G140">
        <v>2896813.3330000001</v>
      </c>
      <c r="H140">
        <v>1485000</v>
      </c>
      <c r="I140">
        <v>1145133.3330000001</v>
      </c>
      <c r="J140">
        <v>266680</v>
      </c>
      <c r="K140" t="s">
        <v>133</v>
      </c>
      <c r="L140" t="s">
        <v>46</v>
      </c>
      <c r="M140" t="s">
        <v>25</v>
      </c>
      <c r="N140">
        <v>18</v>
      </c>
    </row>
    <row r="141" spans="1:14" x14ac:dyDescent="0.25">
      <c r="A141" t="s">
        <v>164</v>
      </c>
      <c r="B141">
        <v>30186474.399999999</v>
      </c>
      <c r="C141">
        <v>0.59199999999999997</v>
      </c>
      <c r="D141">
        <v>84.386197999999993</v>
      </c>
      <c r="E141">
        <v>83.861329999999995</v>
      </c>
      <c r="F141">
        <v>8166956.4000000004</v>
      </c>
      <c r="G141">
        <v>3465880</v>
      </c>
      <c r="H141">
        <v>1661250</v>
      </c>
      <c r="I141">
        <v>1537950</v>
      </c>
      <c r="J141">
        <v>266680</v>
      </c>
      <c r="K141" t="s">
        <v>133</v>
      </c>
      <c r="L141" t="s">
        <v>46</v>
      </c>
      <c r="M141" t="s">
        <v>25</v>
      </c>
      <c r="N141">
        <v>24</v>
      </c>
    </row>
    <row r="142" spans="1:14" x14ac:dyDescent="0.25">
      <c r="A142" t="s">
        <v>165</v>
      </c>
      <c r="B142">
        <v>34987201.200000003</v>
      </c>
      <c r="C142">
        <v>0.30299999999999999</v>
      </c>
      <c r="D142">
        <v>89.121951999999993</v>
      </c>
      <c r="E142">
        <v>88.700265999999999</v>
      </c>
      <c r="F142">
        <v>5673109.4670000002</v>
      </c>
      <c r="G142">
        <v>3688280</v>
      </c>
      <c r="H142">
        <v>1830000</v>
      </c>
      <c r="I142">
        <v>1591600</v>
      </c>
      <c r="J142">
        <v>266680</v>
      </c>
      <c r="K142" t="s">
        <v>133</v>
      </c>
      <c r="L142" t="s">
        <v>46</v>
      </c>
      <c r="M142" t="s">
        <v>25</v>
      </c>
      <c r="N142">
        <v>36</v>
      </c>
    </row>
    <row r="143" spans="1:14" x14ac:dyDescent="0.25">
      <c r="A143" t="s">
        <v>166</v>
      </c>
      <c r="B143">
        <v>6996821.5999999996</v>
      </c>
      <c r="C143">
        <v>5.1999999999999998E-2</v>
      </c>
      <c r="D143">
        <v>95.301461000000003</v>
      </c>
      <c r="E143">
        <v>95.072873000000001</v>
      </c>
      <c r="F143">
        <v>2313940.5329999998</v>
      </c>
      <c r="G143">
        <v>1598608</v>
      </c>
      <c r="H143">
        <v>1100000</v>
      </c>
      <c r="I143">
        <v>338600</v>
      </c>
      <c r="J143">
        <v>160008</v>
      </c>
      <c r="K143" t="s">
        <v>133</v>
      </c>
      <c r="L143" t="s">
        <v>46</v>
      </c>
      <c r="M143" t="s">
        <v>29</v>
      </c>
      <c r="N143">
        <v>18</v>
      </c>
    </row>
    <row r="144" spans="1:14" x14ac:dyDescent="0.25">
      <c r="A144" t="s">
        <v>167</v>
      </c>
      <c r="B144">
        <v>10719900.800000001</v>
      </c>
      <c r="C144">
        <v>8.2000000000000003E-2</v>
      </c>
      <c r="D144">
        <v>96.068848000000003</v>
      </c>
      <c r="E144">
        <v>96.056927999999999</v>
      </c>
      <c r="F144">
        <v>1840543</v>
      </c>
      <c r="G144">
        <v>2233843</v>
      </c>
      <c r="H144">
        <v>1151250</v>
      </c>
      <c r="I144">
        <v>889250</v>
      </c>
      <c r="J144">
        <v>193343</v>
      </c>
      <c r="K144" t="s">
        <v>133</v>
      </c>
      <c r="L144" t="s">
        <v>46</v>
      </c>
      <c r="M144" t="s">
        <v>29</v>
      </c>
      <c r="N144">
        <v>24</v>
      </c>
    </row>
    <row r="145" spans="1:14" x14ac:dyDescent="0.25">
      <c r="A145" t="s">
        <v>168</v>
      </c>
      <c r="B145">
        <v>18570679.199999999</v>
      </c>
      <c r="C145">
        <v>0.159</v>
      </c>
      <c r="D145">
        <v>95.160303999999996</v>
      </c>
      <c r="E145">
        <v>95.054051999999999</v>
      </c>
      <c r="F145">
        <v>2402045.6</v>
      </c>
      <c r="G145">
        <v>2826789.3330000001</v>
      </c>
      <c r="H145">
        <v>1455000</v>
      </c>
      <c r="I145">
        <v>1140666.6669999999</v>
      </c>
      <c r="J145">
        <v>231122.6667</v>
      </c>
      <c r="K145" t="s">
        <v>133</v>
      </c>
      <c r="L145" t="s">
        <v>46</v>
      </c>
      <c r="M145" t="s">
        <v>29</v>
      </c>
      <c r="N145">
        <v>36</v>
      </c>
    </row>
    <row r="146" spans="1:14" x14ac:dyDescent="0.25">
      <c r="A146" t="s">
        <v>169</v>
      </c>
      <c r="B146">
        <v>15374417.6</v>
      </c>
      <c r="C146">
        <v>6.5000000000000002E-2</v>
      </c>
      <c r="D146">
        <v>90.69256</v>
      </c>
      <c r="E146">
        <v>90.353266000000005</v>
      </c>
      <c r="F146">
        <v>6027593.5999999996</v>
      </c>
      <c r="G146">
        <v>2585436</v>
      </c>
      <c r="H146">
        <v>1675000</v>
      </c>
      <c r="I146">
        <v>634866.66669999994</v>
      </c>
      <c r="J146">
        <v>275569.3333</v>
      </c>
      <c r="K146" t="s">
        <v>170</v>
      </c>
      <c r="L146" t="s">
        <v>171</v>
      </c>
      <c r="M146" t="s">
        <v>17</v>
      </c>
      <c r="N146">
        <v>18</v>
      </c>
    </row>
    <row r="147" spans="1:14" x14ac:dyDescent="0.25">
      <c r="A147" t="s">
        <v>172</v>
      </c>
      <c r="B147">
        <v>18745750</v>
      </c>
      <c r="C147">
        <v>9.5000000000000001E-2</v>
      </c>
      <c r="D147">
        <v>92.456173000000007</v>
      </c>
      <c r="E147">
        <v>92.373940000000005</v>
      </c>
      <c r="F147">
        <v>4496861.5999999996</v>
      </c>
      <c r="G147">
        <v>2886247</v>
      </c>
      <c r="H147">
        <v>1867500</v>
      </c>
      <c r="I147">
        <v>745400</v>
      </c>
      <c r="J147">
        <v>273347</v>
      </c>
      <c r="K147" t="s">
        <v>170</v>
      </c>
      <c r="L147" t="s">
        <v>171</v>
      </c>
      <c r="M147" t="s">
        <v>17</v>
      </c>
      <c r="N147">
        <v>24</v>
      </c>
    </row>
    <row r="148" spans="1:14" x14ac:dyDescent="0.25">
      <c r="A148" t="s">
        <v>173</v>
      </c>
      <c r="B148">
        <v>29416594</v>
      </c>
      <c r="C148">
        <v>0.152</v>
      </c>
      <c r="D148">
        <v>90.117012000000003</v>
      </c>
      <c r="E148">
        <v>90.026534999999996</v>
      </c>
      <c r="F148">
        <v>5516810.1330000004</v>
      </c>
      <c r="G148">
        <v>2996392</v>
      </c>
      <c r="H148">
        <v>1950000</v>
      </c>
      <c r="I148">
        <v>761933.33330000006</v>
      </c>
      <c r="J148">
        <v>284458.6667</v>
      </c>
      <c r="K148" t="s">
        <v>170</v>
      </c>
      <c r="L148" t="s">
        <v>171</v>
      </c>
      <c r="M148" t="s">
        <v>17</v>
      </c>
      <c r="N148">
        <v>36</v>
      </c>
    </row>
    <row r="149" spans="1:14" x14ac:dyDescent="0.25">
      <c r="A149" t="s">
        <v>174</v>
      </c>
      <c r="B149">
        <v>12254106</v>
      </c>
      <c r="C149">
        <v>4.9000000000000002E-2</v>
      </c>
      <c r="D149">
        <v>92.902062999999998</v>
      </c>
      <c r="E149">
        <v>92.580473999999995</v>
      </c>
      <c r="F149">
        <v>4576030.4000000004</v>
      </c>
      <c r="G149">
        <v>2276324</v>
      </c>
      <c r="H149">
        <v>1465000</v>
      </c>
      <c r="I149">
        <v>553533.33330000006</v>
      </c>
      <c r="J149">
        <v>257790.6667</v>
      </c>
      <c r="K149" t="s">
        <v>170</v>
      </c>
      <c r="L149" t="s">
        <v>171</v>
      </c>
      <c r="M149" t="s">
        <v>21</v>
      </c>
      <c r="N149">
        <v>18</v>
      </c>
    </row>
    <row r="150" spans="1:14" x14ac:dyDescent="0.25">
      <c r="A150" t="s">
        <v>175</v>
      </c>
      <c r="B150">
        <v>17869114.199999999</v>
      </c>
      <c r="C150">
        <v>7.3999999999999996E-2</v>
      </c>
      <c r="D150">
        <v>92.965440999999998</v>
      </c>
      <c r="E150">
        <v>92.912516999999994</v>
      </c>
      <c r="F150">
        <v>4234345</v>
      </c>
      <c r="G150">
        <v>2799113.5</v>
      </c>
      <c r="H150">
        <v>1867500</v>
      </c>
      <c r="I150">
        <v>661600</v>
      </c>
      <c r="J150">
        <v>270013.5</v>
      </c>
      <c r="K150" t="s">
        <v>170</v>
      </c>
      <c r="L150" t="s">
        <v>171</v>
      </c>
      <c r="M150" t="s">
        <v>21</v>
      </c>
      <c r="N150">
        <v>24</v>
      </c>
    </row>
    <row r="151" spans="1:14" x14ac:dyDescent="0.25">
      <c r="A151" t="s">
        <v>176</v>
      </c>
      <c r="B151">
        <v>27355716.800000001</v>
      </c>
      <c r="C151">
        <v>0.161</v>
      </c>
      <c r="D151">
        <v>91.002734000000004</v>
      </c>
      <c r="E151">
        <v>90.895262000000002</v>
      </c>
      <c r="F151">
        <v>5212349.8669999996</v>
      </c>
      <c r="G151">
        <v>2683990.6669999999</v>
      </c>
      <c r="H151">
        <v>1725000</v>
      </c>
      <c r="I151">
        <v>701200</v>
      </c>
      <c r="J151">
        <v>257790.6667</v>
      </c>
      <c r="K151" t="s">
        <v>170</v>
      </c>
      <c r="L151" t="s">
        <v>171</v>
      </c>
      <c r="M151" t="s">
        <v>21</v>
      </c>
      <c r="N151">
        <v>36</v>
      </c>
    </row>
    <row r="152" spans="1:14" x14ac:dyDescent="0.25">
      <c r="A152" t="s">
        <v>177</v>
      </c>
      <c r="B152">
        <v>36871268.799999997</v>
      </c>
      <c r="C152">
        <v>0.19600000000000001</v>
      </c>
      <c r="D152">
        <v>67.451794000000007</v>
      </c>
      <c r="E152">
        <v>66.243804999999995</v>
      </c>
      <c r="F152">
        <v>17010382.670000002</v>
      </c>
      <c r="G152">
        <v>3017570.6669999999</v>
      </c>
      <c r="H152">
        <v>1780000</v>
      </c>
      <c r="I152">
        <v>935333.33330000006</v>
      </c>
      <c r="J152">
        <v>302237.3333</v>
      </c>
      <c r="K152" t="s">
        <v>170</v>
      </c>
      <c r="L152" t="s">
        <v>171</v>
      </c>
      <c r="M152" t="s">
        <v>25</v>
      </c>
      <c r="N152">
        <v>18</v>
      </c>
    </row>
    <row r="153" spans="1:14" x14ac:dyDescent="0.25">
      <c r="A153" t="s">
        <v>178</v>
      </c>
      <c r="B153">
        <v>38776407</v>
      </c>
      <c r="C153">
        <v>0.40500000000000003</v>
      </c>
      <c r="D153">
        <v>74.632739999999998</v>
      </c>
      <c r="E153">
        <v>73.677249000000003</v>
      </c>
      <c r="F153">
        <v>13246729.6</v>
      </c>
      <c r="G153">
        <v>2754114.5</v>
      </c>
      <c r="H153">
        <v>1687500</v>
      </c>
      <c r="I153">
        <v>776600</v>
      </c>
      <c r="J153">
        <v>290014.5</v>
      </c>
      <c r="K153" t="s">
        <v>170</v>
      </c>
      <c r="L153" t="s">
        <v>171</v>
      </c>
      <c r="M153" t="s">
        <v>25</v>
      </c>
      <c r="N153">
        <v>24</v>
      </c>
    </row>
    <row r="154" spans="1:14" x14ac:dyDescent="0.25">
      <c r="A154" t="s">
        <v>179</v>
      </c>
      <c r="B154">
        <v>51724555.799999997</v>
      </c>
      <c r="C154">
        <v>0.188</v>
      </c>
      <c r="D154">
        <v>82.643538000000007</v>
      </c>
      <c r="E154">
        <v>81.915036999999998</v>
      </c>
      <c r="F154">
        <v>9057525.0669999998</v>
      </c>
      <c r="G154">
        <v>5397727</v>
      </c>
      <c r="H154">
        <v>3667500</v>
      </c>
      <c r="I154">
        <v>1412433.3330000001</v>
      </c>
      <c r="J154">
        <v>317793.6667</v>
      </c>
      <c r="K154" t="s">
        <v>170</v>
      </c>
      <c r="L154" t="s">
        <v>171</v>
      </c>
      <c r="M154" t="s">
        <v>25</v>
      </c>
      <c r="N154">
        <v>36</v>
      </c>
    </row>
    <row r="155" spans="1:14" x14ac:dyDescent="0.25">
      <c r="A155" t="s">
        <v>180</v>
      </c>
      <c r="B155">
        <v>9938835.5999999996</v>
      </c>
      <c r="C155">
        <v>4.2000000000000003E-2</v>
      </c>
      <c r="D155">
        <v>93.736044000000007</v>
      </c>
      <c r="E155">
        <v>93.526055999999997</v>
      </c>
      <c r="F155">
        <v>3713338.9330000002</v>
      </c>
      <c r="G155">
        <v>1613789.3330000001</v>
      </c>
      <c r="H155">
        <v>1050000</v>
      </c>
      <c r="I155">
        <v>332666.6667</v>
      </c>
      <c r="J155">
        <v>231122.6667</v>
      </c>
      <c r="K155" t="s">
        <v>170</v>
      </c>
      <c r="L155" t="s">
        <v>171</v>
      </c>
      <c r="M155" t="s">
        <v>29</v>
      </c>
      <c r="N155">
        <v>18</v>
      </c>
    </row>
    <row r="156" spans="1:14" x14ac:dyDescent="0.25">
      <c r="A156" t="s">
        <v>181</v>
      </c>
      <c r="B156">
        <v>10815388.800000001</v>
      </c>
      <c r="C156">
        <v>8.3000000000000004E-2</v>
      </c>
      <c r="D156">
        <v>95.296683000000002</v>
      </c>
      <c r="E156">
        <v>95.316284999999993</v>
      </c>
      <c r="F156">
        <v>2424207.6</v>
      </c>
      <c r="G156">
        <v>2117112</v>
      </c>
      <c r="H156">
        <v>1398750</v>
      </c>
      <c r="I156">
        <v>478350</v>
      </c>
      <c r="J156">
        <v>240012</v>
      </c>
      <c r="K156" t="s">
        <v>170</v>
      </c>
      <c r="L156" t="s">
        <v>171</v>
      </c>
      <c r="M156" t="s">
        <v>29</v>
      </c>
      <c r="N156">
        <v>24</v>
      </c>
    </row>
    <row r="157" spans="1:14" x14ac:dyDescent="0.25">
      <c r="A157" t="s">
        <v>182</v>
      </c>
      <c r="B157">
        <v>22239221.199999999</v>
      </c>
      <c r="C157">
        <v>0.16300000000000001</v>
      </c>
      <c r="D157">
        <v>92.577376999999998</v>
      </c>
      <c r="E157">
        <v>92.509252000000004</v>
      </c>
      <c r="F157">
        <v>4107096.9330000002</v>
      </c>
      <c r="G157">
        <v>2403002</v>
      </c>
      <c r="H157">
        <v>1525000</v>
      </c>
      <c r="I157">
        <v>615766.66669999994</v>
      </c>
      <c r="J157">
        <v>262235.3333</v>
      </c>
      <c r="K157" t="s">
        <v>170</v>
      </c>
      <c r="L157" t="s">
        <v>171</v>
      </c>
      <c r="M157" t="s">
        <v>29</v>
      </c>
      <c r="N157">
        <v>36</v>
      </c>
    </row>
    <row r="158" spans="1:14" x14ac:dyDescent="0.25">
      <c r="A158" t="s">
        <v>183</v>
      </c>
      <c r="B158">
        <v>14514241.199999999</v>
      </c>
      <c r="C158">
        <v>0.05</v>
      </c>
      <c r="D158">
        <v>91.665077999999994</v>
      </c>
      <c r="E158">
        <v>91.435225000000003</v>
      </c>
      <c r="F158">
        <v>5315537.3329999996</v>
      </c>
      <c r="G158">
        <v>2698302.6669999999</v>
      </c>
      <c r="H158">
        <v>1640000</v>
      </c>
      <c r="I158">
        <v>782733.33330000006</v>
      </c>
      <c r="J158">
        <v>275569.3333</v>
      </c>
      <c r="K158" t="s">
        <v>184</v>
      </c>
      <c r="L158" t="s">
        <v>16</v>
      </c>
      <c r="M158" t="s">
        <v>17</v>
      </c>
      <c r="N158">
        <v>18</v>
      </c>
    </row>
    <row r="159" spans="1:14" x14ac:dyDescent="0.25">
      <c r="A159" t="s">
        <v>185</v>
      </c>
      <c r="B159">
        <v>17600100</v>
      </c>
      <c r="C159">
        <v>8.2000000000000003E-2</v>
      </c>
      <c r="D159">
        <v>92.406792999999993</v>
      </c>
      <c r="E159">
        <v>92.248841999999996</v>
      </c>
      <c r="F159">
        <v>4183185.4</v>
      </c>
      <c r="G159">
        <v>2857080</v>
      </c>
      <c r="H159">
        <v>1608750</v>
      </c>
      <c r="I159">
        <v>981650</v>
      </c>
      <c r="J159">
        <v>266680</v>
      </c>
      <c r="K159" t="s">
        <v>184</v>
      </c>
      <c r="L159" t="s">
        <v>16</v>
      </c>
      <c r="M159" t="s">
        <v>17</v>
      </c>
      <c r="N159">
        <v>24</v>
      </c>
    </row>
    <row r="160" spans="1:14" x14ac:dyDescent="0.25">
      <c r="A160" t="s">
        <v>186</v>
      </c>
      <c r="B160">
        <v>25691970.199999999</v>
      </c>
      <c r="C160">
        <v>0.16400000000000001</v>
      </c>
      <c r="D160">
        <v>93.015044000000003</v>
      </c>
      <c r="E160">
        <v>92.820169000000007</v>
      </c>
      <c r="F160">
        <v>4074832.4</v>
      </c>
      <c r="G160">
        <v>3017759</v>
      </c>
      <c r="H160">
        <v>1717500</v>
      </c>
      <c r="I160">
        <v>1009133.333</v>
      </c>
      <c r="J160">
        <v>291125.6667</v>
      </c>
      <c r="K160" t="s">
        <v>184</v>
      </c>
      <c r="L160" t="s">
        <v>16</v>
      </c>
      <c r="M160" t="s">
        <v>17</v>
      </c>
      <c r="N160">
        <v>36</v>
      </c>
    </row>
    <row r="161" spans="1:14" x14ac:dyDescent="0.25">
      <c r="A161" t="s">
        <v>187</v>
      </c>
      <c r="B161">
        <v>10420356</v>
      </c>
      <c r="C161">
        <v>5.5E-2</v>
      </c>
      <c r="D161">
        <v>94.486453999999995</v>
      </c>
      <c r="E161">
        <v>94.255512999999993</v>
      </c>
      <c r="F161">
        <v>3397023.733</v>
      </c>
      <c r="G161">
        <v>2488768</v>
      </c>
      <c r="H161">
        <v>1655000</v>
      </c>
      <c r="I161">
        <v>584866.66669999994</v>
      </c>
      <c r="J161">
        <v>248901.3333</v>
      </c>
      <c r="K161" t="s">
        <v>184</v>
      </c>
      <c r="L161" t="s">
        <v>16</v>
      </c>
      <c r="M161" t="s">
        <v>21</v>
      </c>
      <c r="N161">
        <v>18</v>
      </c>
    </row>
    <row r="162" spans="1:14" x14ac:dyDescent="0.25">
      <c r="A162" t="s">
        <v>188</v>
      </c>
      <c r="B162">
        <v>12521912.800000001</v>
      </c>
      <c r="C162">
        <v>7.1999999999999995E-2</v>
      </c>
      <c r="D162">
        <v>95.505393999999995</v>
      </c>
      <c r="E162">
        <v>95.399458999999993</v>
      </c>
      <c r="F162">
        <v>2515964.7999999998</v>
      </c>
      <c r="G162">
        <v>2344063</v>
      </c>
      <c r="H162">
        <v>1387500</v>
      </c>
      <c r="I162">
        <v>696550</v>
      </c>
      <c r="J162">
        <v>260013</v>
      </c>
      <c r="K162" t="s">
        <v>184</v>
      </c>
      <c r="L162" t="s">
        <v>16</v>
      </c>
      <c r="M162" t="s">
        <v>21</v>
      </c>
      <c r="N162">
        <v>24</v>
      </c>
    </row>
    <row r="163" spans="1:14" x14ac:dyDescent="0.25">
      <c r="A163" t="s">
        <v>189</v>
      </c>
      <c r="B163">
        <v>21526579.199999999</v>
      </c>
      <c r="C163">
        <v>0.16300000000000001</v>
      </c>
      <c r="D163">
        <v>94.384242999999998</v>
      </c>
      <c r="E163">
        <v>94.277901999999997</v>
      </c>
      <c r="F163">
        <v>3254731.6</v>
      </c>
      <c r="G163">
        <v>2657480.6669999999</v>
      </c>
      <c r="H163">
        <v>1405000</v>
      </c>
      <c r="I163">
        <v>972466.66669999994</v>
      </c>
      <c r="J163">
        <v>280014</v>
      </c>
      <c r="K163" t="s">
        <v>184</v>
      </c>
      <c r="L163" t="s">
        <v>16</v>
      </c>
      <c r="M163" t="s">
        <v>21</v>
      </c>
      <c r="N163">
        <v>36</v>
      </c>
    </row>
    <row r="164" spans="1:14" x14ac:dyDescent="0.25">
      <c r="A164" t="s">
        <v>190</v>
      </c>
      <c r="B164">
        <v>31972256</v>
      </c>
      <c r="C164">
        <v>0.255</v>
      </c>
      <c r="D164">
        <v>72.499035000000006</v>
      </c>
      <c r="E164">
        <v>71.408789999999996</v>
      </c>
      <c r="F164">
        <v>14372762.4</v>
      </c>
      <c r="G164">
        <v>3024993.3330000001</v>
      </c>
      <c r="H164">
        <v>1590000</v>
      </c>
      <c r="I164">
        <v>1123866.6669999999</v>
      </c>
      <c r="J164">
        <v>311126.6667</v>
      </c>
      <c r="K164" t="s">
        <v>184</v>
      </c>
      <c r="L164" t="s">
        <v>16</v>
      </c>
      <c r="M164" t="s">
        <v>25</v>
      </c>
      <c r="N164">
        <v>18</v>
      </c>
    </row>
    <row r="165" spans="1:14" x14ac:dyDescent="0.25">
      <c r="A165" t="s">
        <v>191</v>
      </c>
      <c r="B165">
        <v>37097310.799999997</v>
      </c>
      <c r="C165">
        <v>0.70899999999999996</v>
      </c>
      <c r="D165">
        <v>77.082885000000005</v>
      </c>
      <c r="E165">
        <v>75.980579000000006</v>
      </c>
      <c r="F165">
        <v>12128500</v>
      </c>
      <c r="G165">
        <v>2745148</v>
      </c>
      <c r="H165">
        <v>1402500</v>
      </c>
      <c r="I165">
        <v>1049300</v>
      </c>
      <c r="J165">
        <v>293348</v>
      </c>
      <c r="K165" t="s">
        <v>184</v>
      </c>
      <c r="L165" t="s">
        <v>16</v>
      </c>
      <c r="M165" t="s">
        <v>25</v>
      </c>
      <c r="N165">
        <v>24</v>
      </c>
    </row>
    <row r="166" spans="1:14" x14ac:dyDescent="0.25">
      <c r="A166" t="s">
        <v>192</v>
      </c>
      <c r="B166">
        <v>51240604.399999999</v>
      </c>
      <c r="C166">
        <v>0.56999999999999995</v>
      </c>
      <c r="D166">
        <v>81.797531000000006</v>
      </c>
      <c r="E166">
        <v>81.013750000000002</v>
      </c>
      <c r="F166">
        <v>9551435.7329999991</v>
      </c>
      <c r="G166">
        <v>4826015.3329999996</v>
      </c>
      <c r="H166">
        <v>3097500</v>
      </c>
      <c r="I166">
        <v>1421833.3330000001</v>
      </c>
      <c r="J166">
        <v>306682</v>
      </c>
      <c r="K166" t="s">
        <v>184</v>
      </c>
      <c r="L166" t="s">
        <v>16</v>
      </c>
      <c r="M166" t="s">
        <v>25</v>
      </c>
      <c r="N166">
        <v>36</v>
      </c>
    </row>
    <row r="167" spans="1:14" x14ac:dyDescent="0.25">
      <c r="A167" t="s">
        <v>193</v>
      </c>
      <c r="B167">
        <v>9594183.5999999996</v>
      </c>
      <c r="C167">
        <v>6.5000000000000002E-2</v>
      </c>
      <c r="D167">
        <v>93.886202999999995</v>
      </c>
      <c r="E167">
        <v>93.644793000000007</v>
      </c>
      <c r="F167">
        <v>3457885.0669999998</v>
      </c>
      <c r="G167">
        <v>1879856</v>
      </c>
      <c r="H167">
        <v>1275000</v>
      </c>
      <c r="I167">
        <v>373733.3333</v>
      </c>
      <c r="J167">
        <v>231122.6667</v>
      </c>
      <c r="K167" t="s">
        <v>184</v>
      </c>
      <c r="L167" t="s">
        <v>16</v>
      </c>
      <c r="M167" t="s">
        <v>29</v>
      </c>
      <c r="N167">
        <v>18</v>
      </c>
    </row>
    <row r="168" spans="1:14" x14ac:dyDescent="0.25">
      <c r="A168" t="s">
        <v>194</v>
      </c>
      <c r="B168">
        <v>10869675.199999999</v>
      </c>
      <c r="C168">
        <v>6.5000000000000002E-2</v>
      </c>
      <c r="D168">
        <v>95.438486999999995</v>
      </c>
      <c r="E168">
        <v>95.341109000000003</v>
      </c>
      <c r="F168">
        <v>2326105.4</v>
      </c>
      <c r="G168">
        <v>1883845</v>
      </c>
      <c r="H168">
        <v>1140000</v>
      </c>
      <c r="I168">
        <v>510500</v>
      </c>
      <c r="J168">
        <v>233345</v>
      </c>
      <c r="K168" t="s">
        <v>184</v>
      </c>
      <c r="L168" t="s">
        <v>16</v>
      </c>
      <c r="M168" t="s">
        <v>29</v>
      </c>
      <c r="N168">
        <v>24</v>
      </c>
    </row>
    <row r="169" spans="1:14" x14ac:dyDescent="0.25">
      <c r="A169" t="s">
        <v>195</v>
      </c>
      <c r="B169">
        <v>26130197</v>
      </c>
      <c r="C169">
        <v>0.16700000000000001</v>
      </c>
      <c r="D169">
        <v>91.867114999999998</v>
      </c>
      <c r="E169">
        <v>91.813079999999999</v>
      </c>
      <c r="F169">
        <v>4539081.4670000002</v>
      </c>
      <c r="G169">
        <v>2648657.6669999999</v>
      </c>
      <c r="H169">
        <v>1542500</v>
      </c>
      <c r="I169">
        <v>841700</v>
      </c>
      <c r="J169">
        <v>264457.6667</v>
      </c>
      <c r="K169" t="s">
        <v>184</v>
      </c>
      <c r="L169" t="s">
        <v>16</v>
      </c>
      <c r="M169" t="s">
        <v>29</v>
      </c>
      <c r="N169">
        <v>36</v>
      </c>
    </row>
    <row r="170" spans="1:14" x14ac:dyDescent="0.25">
      <c r="A170" t="s">
        <v>196</v>
      </c>
      <c r="B170">
        <v>10821727.4</v>
      </c>
      <c r="C170">
        <v>6.7000000000000004E-2</v>
      </c>
      <c r="D170">
        <v>94.470325000000003</v>
      </c>
      <c r="E170">
        <v>94.257026999999994</v>
      </c>
      <c r="F170">
        <v>3508400</v>
      </c>
      <c r="G170">
        <v>2613260.6669999999</v>
      </c>
      <c r="H170">
        <v>1260000</v>
      </c>
      <c r="I170">
        <v>1028800</v>
      </c>
      <c r="J170">
        <v>324460.6667</v>
      </c>
      <c r="K170" t="s">
        <v>184</v>
      </c>
      <c r="L170" t="s">
        <v>33</v>
      </c>
      <c r="M170" t="s">
        <v>17</v>
      </c>
      <c r="N170">
        <v>18</v>
      </c>
    </row>
    <row r="171" spans="1:14" x14ac:dyDescent="0.25">
      <c r="A171" t="s">
        <v>197</v>
      </c>
      <c r="B171">
        <v>16651592.199999999</v>
      </c>
      <c r="C171">
        <v>8.8999999999999996E-2</v>
      </c>
      <c r="D171">
        <v>93.920749000000001</v>
      </c>
      <c r="E171">
        <v>93.771691000000004</v>
      </c>
      <c r="F171">
        <v>3524432.4</v>
      </c>
      <c r="G171">
        <v>2917449.5</v>
      </c>
      <c r="H171">
        <v>1128750</v>
      </c>
      <c r="I171">
        <v>1465350</v>
      </c>
      <c r="J171">
        <v>323349.5</v>
      </c>
      <c r="K171" t="s">
        <v>184</v>
      </c>
      <c r="L171" t="s">
        <v>33</v>
      </c>
      <c r="M171" t="s">
        <v>17</v>
      </c>
      <c r="N171">
        <v>24</v>
      </c>
    </row>
    <row r="172" spans="1:14" x14ac:dyDescent="0.25">
      <c r="A172" t="s">
        <v>198</v>
      </c>
      <c r="B172">
        <v>22093953</v>
      </c>
      <c r="C172">
        <v>0.129</v>
      </c>
      <c r="D172">
        <v>94.617604</v>
      </c>
      <c r="E172">
        <v>94.454195999999996</v>
      </c>
      <c r="F172">
        <v>3150026.4</v>
      </c>
      <c r="G172">
        <v>2957161</v>
      </c>
      <c r="H172">
        <v>1285000</v>
      </c>
      <c r="I172">
        <v>1341033.3330000001</v>
      </c>
      <c r="J172">
        <v>331127.6667</v>
      </c>
      <c r="K172" t="s">
        <v>184</v>
      </c>
      <c r="L172" t="s">
        <v>33</v>
      </c>
      <c r="M172" t="s">
        <v>17</v>
      </c>
      <c r="N172">
        <v>36</v>
      </c>
    </row>
    <row r="173" spans="1:14" x14ac:dyDescent="0.25">
      <c r="A173" t="s">
        <v>199</v>
      </c>
      <c r="B173">
        <v>10069770.199999999</v>
      </c>
      <c r="C173">
        <v>4.2999999999999997E-2</v>
      </c>
      <c r="D173">
        <v>94.452359999999999</v>
      </c>
      <c r="E173">
        <v>94.276045999999994</v>
      </c>
      <c r="F173">
        <v>3318115.4670000002</v>
      </c>
      <c r="G173">
        <v>2244236.6669999999</v>
      </c>
      <c r="H173">
        <v>1085000</v>
      </c>
      <c r="I173">
        <v>870333.33330000006</v>
      </c>
      <c r="J173">
        <v>288903.3333</v>
      </c>
      <c r="K173" t="s">
        <v>184</v>
      </c>
      <c r="L173" t="s">
        <v>33</v>
      </c>
      <c r="M173" t="s">
        <v>21</v>
      </c>
      <c r="N173">
        <v>18</v>
      </c>
    </row>
    <row r="174" spans="1:14" x14ac:dyDescent="0.25">
      <c r="A174" t="s">
        <v>200</v>
      </c>
      <c r="B174">
        <v>14260243.6</v>
      </c>
      <c r="C174">
        <v>6.9000000000000006E-2</v>
      </c>
      <c r="D174">
        <v>94.871061999999995</v>
      </c>
      <c r="E174">
        <v>94.775780999999995</v>
      </c>
      <c r="F174">
        <v>2856921.2</v>
      </c>
      <c r="G174">
        <v>2699265</v>
      </c>
      <c r="H174">
        <v>1050000</v>
      </c>
      <c r="I174">
        <v>1349250</v>
      </c>
      <c r="J174">
        <v>300015</v>
      </c>
      <c r="K174" t="s">
        <v>184</v>
      </c>
      <c r="L174" t="s">
        <v>33</v>
      </c>
      <c r="M174" t="s">
        <v>21</v>
      </c>
      <c r="N174">
        <v>24</v>
      </c>
    </row>
    <row r="175" spans="1:14" x14ac:dyDescent="0.25">
      <c r="A175" t="s">
        <v>201</v>
      </c>
      <c r="B175">
        <v>19009292</v>
      </c>
      <c r="C175">
        <v>0.13200000000000001</v>
      </c>
      <c r="D175">
        <v>95.381467000000001</v>
      </c>
      <c r="E175">
        <v>95.247879999999995</v>
      </c>
      <c r="F175">
        <v>2451379.3330000001</v>
      </c>
      <c r="G175">
        <v>2711782.6669999999</v>
      </c>
      <c r="H175">
        <v>1120000</v>
      </c>
      <c r="I175">
        <v>1271766.6669999999</v>
      </c>
      <c r="J175">
        <v>320016</v>
      </c>
      <c r="K175" t="s">
        <v>184</v>
      </c>
      <c r="L175" t="s">
        <v>33</v>
      </c>
      <c r="M175" t="s">
        <v>21</v>
      </c>
      <c r="N175">
        <v>36</v>
      </c>
    </row>
    <row r="176" spans="1:14" x14ac:dyDescent="0.25">
      <c r="A176" t="s">
        <v>202</v>
      </c>
      <c r="B176">
        <v>23411819.600000001</v>
      </c>
      <c r="C176">
        <v>0.188</v>
      </c>
      <c r="D176">
        <v>82.226196000000002</v>
      </c>
      <c r="E176">
        <v>81.666060999999999</v>
      </c>
      <c r="F176">
        <v>9239774.4000000004</v>
      </c>
      <c r="G176">
        <v>3328973.3330000001</v>
      </c>
      <c r="H176">
        <v>1330000</v>
      </c>
      <c r="I176">
        <v>1643400</v>
      </c>
      <c r="J176">
        <v>355573.3333</v>
      </c>
      <c r="K176" t="s">
        <v>184</v>
      </c>
      <c r="L176" t="s">
        <v>33</v>
      </c>
      <c r="M176" t="s">
        <v>25</v>
      </c>
      <c r="N176">
        <v>18</v>
      </c>
    </row>
    <row r="177" spans="1:14" x14ac:dyDescent="0.25">
      <c r="A177" t="s">
        <v>203</v>
      </c>
      <c r="B177">
        <v>27565293.199999999</v>
      </c>
      <c r="C177">
        <v>0.30099999999999999</v>
      </c>
      <c r="D177">
        <v>85.643445999999997</v>
      </c>
      <c r="E177">
        <v>84.876264000000006</v>
      </c>
      <c r="F177">
        <v>7648520</v>
      </c>
      <c r="G177">
        <v>2914800</v>
      </c>
      <c r="H177">
        <v>1233750</v>
      </c>
      <c r="I177">
        <v>1347700</v>
      </c>
      <c r="J177">
        <v>333350</v>
      </c>
      <c r="K177" t="s">
        <v>184</v>
      </c>
      <c r="L177" t="s">
        <v>33</v>
      </c>
      <c r="M177" t="s">
        <v>25</v>
      </c>
      <c r="N177">
        <v>24</v>
      </c>
    </row>
    <row r="178" spans="1:14" x14ac:dyDescent="0.25">
      <c r="A178" t="s">
        <v>204</v>
      </c>
      <c r="B178">
        <v>35783127.799999997</v>
      </c>
      <c r="C178">
        <v>0.17199999999999999</v>
      </c>
      <c r="D178">
        <v>88.299150999999995</v>
      </c>
      <c r="E178">
        <v>87.837091999999998</v>
      </c>
      <c r="F178">
        <v>6090234</v>
      </c>
      <c r="G178">
        <v>3396029</v>
      </c>
      <c r="H178">
        <v>1372500</v>
      </c>
      <c r="I178">
        <v>1665733.3330000001</v>
      </c>
      <c r="J178">
        <v>357795.6667</v>
      </c>
      <c r="K178" t="s">
        <v>184</v>
      </c>
      <c r="L178" t="s">
        <v>33</v>
      </c>
      <c r="M178" t="s">
        <v>25</v>
      </c>
      <c r="N178">
        <v>36</v>
      </c>
    </row>
    <row r="179" spans="1:14" x14ac:dyDescent="0.25">
      <c r="A179" t="s">
        <v>205</v>
      </c>
      <c r="B179">
        <v>9246384.8000000007</v>
      </c>
      <c r="C179">
        <v>4.2999999999999997E-2</v>
      </c>
      <c r="D179">
        <v>94.348493000000005</v>
      </c>
      <c r="E179">
        <v>94.143551000000002</v>
      </c>
      <c r="F179">
        <v>3052676.5329999998</v>
      </c>
      <c r="G179">
        <v>2007236</v>
      </c>
      <c r="H179">
        <v>1015000</v>
      </c>
      <c r="I179">
        <v>716666.66669999994</v>
      </c>
      <c r="J179">
        <v>275569.3333</v>
      </c>
      <c r="K179" t="s">
        <v>184</v>
      </c>
      <c r="L179" t="s">
        <v>33</v>
      </c>
      <c r="M179" t="s">
        <v>29</v>
      </c>
      <c r="N179">
        <v>18</v>
      </c>
    </row>
    <row r="180" spans="1:14" x14ac:dyDescent="0.25">
      <c r="A180" t="s">
        <v>206</v>
      </c>
      <c r="B180">
        <v>10218887.199999999</v>
      </c>
      <c r="C180">
        <v>8.5000000000000006E-2</v>
      </c>
      <c r="D180">
        <v>95.491133000000005</v>
      </c>
      <c r="E180">
        <v>95.289197999999999</v>
      </c>
      <c r="F180">
        <v>1730307</v>
      </c>
      <c r="G180">
        <v>2263981</v>
      </c>
      <c r="H180">
        <v>1087500</v>
      </c>
      <c r="I180">
        <v>889800</v>
      </c>
      <c r="J180">
        <v>286681</v>
      </c>
      <c r="K180" t="s">
        <v>184</v>
      </c>
      <c r="L180" t="s">
        <v>33</v>
      </c>
      <c r="M180" t="s">
        <v>29</v>
      </c>
      <c r="N180">
        <v>24</v>
      </c>
    </row>
    <row r="181" spans="1:14" x14ac:dyDescent="0.25">
      <c r="A181" t="s">
        <v>207</v>
      </c>
      <c r="B181">
        <v>18248342.800000001</v>
      </c>
      <c r="C181">
        <v>0.125</v>
      </c>
      <c r="D181">
        <v>94.901191999999995</v>
      </c>
      <c r="E181">
        <v>94.736041</v>
      </c>
      <c r="F181">
        <v>2306445.733</v>
      </c>
      <c r="G181">
        <v>2767137.3330000001</v>
      </c>
      <c r="H181">
        <v>1205000</v>
      </c>
      <c r="I181">
        <v>1259900</v>
      </c>
      <c r="J181">
        <v>302237.3333</v>
      </c>
      <c r="K181" t="s">
        <v>184</v>
      </c>
      <c r="L181" t="s">
        <v>33</v>
      </c>
      <c r="M181" t="s">
        <v>29</v>
      </c>
      <c r="N181">
        <v>36</v>
      </c>
    </row>
    <row r="182" spans="1:14" x14ac:dyDescent="0.25">
      <c r="A182" t="s">
        <v>208</v>
      </c>
      <c r="B182">
        <v>12345393.800000001</v>
      </c>
      <c r="C182">
        <v>6.0999999999999999E-2</v>
      </c>
      <c r="D182">
        <v>93.571237999999994</v>
      </c>
      <c r="E182">
        <v>93.323535000000007</v>
      </c>
      <c r="F182">
        <v>4191254.4</v>
      </c>
      <c r="G182">
        <v>2771794</v>
      </c>
      <c r="H182">
        <v>1450000</v>
      </c>
      <c r="I182">
        <v>997333.33330000006</v>
      </c>
      <c r="J182">
        <v>324460.6667</v>
      </c>
      <c r="K182" t="s">
        <v>184</v>
      </c>
      <c r="L182" t="s">
        <v>46</v>
      </c>
      <c r="M182" t="s">
        <v>17</v>
      </c>
      <c r="N182">
        <v>18</v>
      </c>
    </row>
    <row r="183" spans="1:14" x14ac:dyDescent="0.25">
      <c r="A183" t="s">
        <v>209</v>
      </c>
      <c r="B183">
        <v>13528943.199999999</v>
      </c>
      <c r="C183">
        <v>0.113</v>
      </c>
      <c r="D183">
        <v>94.833590000000001</v>
      </c>
      <c r="E183">
        <v>94.688254000000001</v>
      </c>
      <c r="F183">
        <v>2805448</v>
      </c>
      <c r="G183">
        <v>2845167</v>
      </c>
      <c r="H183">
        <v>1128750</v>
      </c>
      <c r="I183">
        <v>1376400</v>
      </c>
      <c r="J183">
        <v>340017</v>
      </c>
      <c r="K183" t="s">
        <v>184</v>
      </c>
      <c r="L183" t="s">
        <v>46</v>
      </c>
      <c r="M183" t="s">
        <v>17</v>
      </c>
      <c r="N183">
        <v>24</v>
      </c>
    </row>
    <row r="184" spans="1:14" x14ac:dyDescent="0.25">
      <c r="A184" t="s">
        <v>210</v>
      </c>
      <c r="B184">
        <v>22390944</v>
      </c>
      <c r="C184">
        <v>0.14699999999999999</v>
      </c>
      <c r="D184">
        <v>94.104517999999999</v>
      </c>
      <c r="E184">
        <v>93.924965</v>
      </c>
      <c r="F184">
        <v>3375282.9330000002</v>
      </c>
      <c r="G184">
        <v>2959494</v>
      </c>
      <c r="H184">
        <v>1172500</v>
      </c>
      <c r="I184">
        <v>1462533.3330000001</v>
      </c>
      <c r="J184">
        <v>324460.6667</v>
      </c>
      <c r="K184" t="s">
        <v>184</v>
      </c>
      <c r="L184" t="s">
        <v>46</v>
      </c>
      <c r="M184" t="s">
        <v>17</v>
      </c>
      <c r="N184">
        <v>36</v>
      </c>
    </row>
    <row r="185" spans="1:14" x14ac:dyDescent="0.25">
      <c r="A185" t="s">
        <v>211</v>
      </c>
      <c r="B185">
        <v>9031597.8000000007</v>
      </c>
      <c r="C185">
        <v>6.7000000000000004E-2</v>
      </c>
      <c r="D185">
        <v>94.997370000000004</v>
      </c>
      <c r="E185">
        <v>94.799751000000001</v>
      </c>
      <c r="F185">
        <v>3033719.4670000002</v>
      </c>
      <c r="G185">
        <v>1939880.6669999999</v>
      </c>
      <c r="H185">
        <v>1050000</v>
      </c>
      <c r="I185">
        <v>609866.66669999994</v>
      </c>
      <c r="J185">
        <v>280014</v>
      </c>
      <c r="K185" t="s">
        <v>184</v>
      </c>
      <c r="L185" t="s">
        <v>46</v>
      </c>
      <c r="M185" t="s">
        <v>21</v>
      </c>
      <c r="N185">
        <v>18</v>
      </c>
    </row>
    <row r="186" spans="1:14" x14ac:dyDescent="0.25">
      <c r="A186" t="s">
        <v>212</v>
      </c>
      <c r="B186">
        <v>11703609.4</v>
      </c>
      <c r="C186">
        <v>7.5999999999999998E-2</v>
      </c>
      <c r="D186">
        <v>95.788584999999998</v>
      </c>
      <c r="E186">
        <v>95.712879999999998</v>
      </c>
      <c r="F186">
        <v>2211350.2000000002</v>
      </c>
      <c r="G186">
        <v>2481448.5</v>
      </c>
      <c r="H186">
        <v>1076250</v>
      </c>
      <c r="I186">
        <v>1101850</v>
      </c>
      <c r="J186">
        <v>303348.5</v>
      </c>
      <c r="K186" t="s">
        <v>184</v>
      </c>
      <c r="L186" t="s">
        <v>46</v>
      </c>
      <c r="M186" t="s">
        <v>21</v>
      </c>
      <c r="N186">
        <v>24</v>
      </c>
    </row>
    <row r="187" spans="1:14" x14ac:dyDescent="0.25">
      <c r="A187" t="s">
        <v>213</v>
      </c>
      <c r="B187">
        <v>18117357.800000001</v>
      </c>
      <c r="C187">
        <v>0.14299999999999999</v>
      </c>
      <c r="D187">
        <v>95.423364000000007</v>
      </c>
      <c r="E187">
        <v>95.348195000000004</v>
      </c>
      <c r="F187">
        <v>2314567.6</v>
      </c>
      <c r="G187">
        <v>2729882.3330000001</v>
      </c>
      <c r="H187">
        <v>1120000</v>
      </c>
      <c r="I187">
        <v>1296533.3330000001</v>
      </c>
      <c r="J187">
        <v>313349</v>
      </c>
      <c r="K187" t="s">
        <v>184</v>
      </c>
      <c r="L187" t="s">
        <v>46</v>
      </c>
      <c r="M187" t="s">
        <v>21</v>
      </c>
      <c r="N187">
        <v>36</v>
      </c>
    </row>
    <row r="188" spans="1:14" x14ac:dyDescent="0.25">
      <c r="A188" t="s">
        <v>214</v>
      </c>
      <c r="B188">
        <v>23449450.399999999</v>
      </c>
      <c r="C188">
        <v>0.11700000000000001</v>
      </c>
      <c r="D188">
        <v>81.694579000000004</v>
      </c>
      <c r="E188">
        <v>81.080630999999997</v>
      </c>
      <c r="F188">
        <v>9544168.5329999998</v>
      </c>
      <c r="G188">
        <v>2930840</v>
      </c>
      <c r="H188">
        <v>1365000</v>
      </c>
      <c r="I188">
        <v>1210266.6669999999</v>
      </c>
      <c r="J188">
        <v>355573.3333</v>
      </c>
      <c r="K188" t="s">
        <v>184</v>
      </c>
      <c r="L188" t="s">
        <v>46</v>
      </c>
      <c r="M188" t="s">
        <v>25</v>
      </c>
      <c r="N188">
        <v>18</v>
      </c>
    </row>
    <row r="189" spans="1:14" x14ac:dyDescent="0.25">
      <c r="A189" t="s">
        <v>215</v>
      </c>
      <c r="B189">
        <v>26749065.199999999</v>
      </c>
      <c r="C189">
        <v>0.25600000000000001</v>
      </c>
      <c r="D189">
        <v>86.405237</v>
      </c>
      <c r="E189">
        <v>85.917672999999994</v>
      </c>
      <c r="F189">
        <v>7079086</v>
      </c>
      <c r="G189">
        <v>3286451</v>
      </c>
      <c r="H189">
        <v>1260000</v>
      </c>
      <c r="I189">
        <v>1673100</v>
      </c>
      <c r="J189">
        <v>353351</v>
      </c>
      <c r="K189" t="s">
        <v>184</v>
      </c>
      <c r="L189" t="s">
        <v>46</v>
      </c>
      <c r="M189" t="s">
        <v>25</v>
      </c>
      <c r="N189">
        <v>24</v>
      </c>
    </row>
    <row r="190" spans="1:14" x14ac:dyDescent="0.25">
      <c r="A190" t="s">
        <v>216</v>
      </c>
      <c r="B190">
        <v>38229836</v>
      </c>
      <c r="C190">
        <v>0.188</v>
      </c>
      <c r="D190">
        <v>87.174256999999997</v>
      </c>
      <c r="E190">
        <v>86.596869999999996</v>
      </c>
      <c r="F190">
        <v>6760203.0669999998</v>
      </c>
      <c r="G190">
        <v>3393617.3330000001</v>
      </c>
      <c r="H190">
        <v>1277500</v>
      </c>
      <c r="I190">
        <v>1769433.3330000001</v>
      </c>
      <c r="J190">
        <v>346684</v>
      </c>
      <c r="K190" t="s">
        <v>184</v>
      </c>
      <c r="L190" t="s">
        <v>46</v>
      </c>
      <c r="M190" t="s">
        <v>25</v>
      </c>
      <c r="N190">
        <v>36</v>
      </c>
    </row>
    <row r="191" spans="1:14" x14ac:dyDescent="0.25">
      <c r="A191" t="s">
        <v>217</v>
      </c>
      <c r="B191">
        <v>7640443.4000000004</v>
      </c>
      <c r="C191">
        <v>4.2000000000000003E-2</v>
      </c>
      <c r="D191">
        <v>94.995068000000003</v>
      </c>
      <c r="E191">
        <v>94.845792000000003</v>
      </c>
      <c r="F191">
        <v>2591418.6669999999</v>
      </c>
      <c r="G191">
        <v>1773102</v>
      </c>
      <c r="H191">
        <v>1050000</v>
      </c>
      <c r="I191">
        <v>460866.6667</v>
      </c>
      <c r="J191">
        <v>262235.3333</v>
      </c>
      <c r="K191" t="s">
        <v>184</v>
      </c>
      <c r="L191" t="s">
        <v>46</v>
      </c>
      <c r="M191" t="s">
        <v>29</v>
      </c>
      <c r="N191">
        <v>18</v>
      </c>
    </row>
    <row r="192" spans="1:14" x14ac:dyDescent="0.25">
      <c r="A192" t="s">
        <v>218</v>
      </c>
      <c r="B192">
        <v>10622602.6</v>
      </c>
      <c r="C192">
        <v>5.5E-2</v>
      </c>
      <c r="D192">
        <v>96.086746000000005</v>
      </c>
      <c r="E192">
        <v>96.082369</v>
      </c>
      <c r="F192">
        <v>1808249.8</v>
      </c>
      <c r="G192">
        <v>2158763.5</v>
      </c>
      <c r="H192">
        <v>918750</v>
      </c>
      <c r="I192">
        <v>970000</v>
      </c>
      <c r="J192">
        <v>270013.5</v>
      </c>
      <c r="K192" t="s">
        <v>184</v>
      </c>
      <c r="L192" t="s">
        <v>46</v>
      </c>
      <c r="M192" t="s">
        <v>29</v>
      </c>
      <c r="N192">
        <v>24</v>
      </c>
    </row>
    <row r="193" spans="1:14" x14ac:dyDescent="0.25">
      <c r="A193" t="s">
        <v>219</v>
      </c>
      <c r="B193">
        <v>18826977.800000001</v>
      </c>
      <c r="C193">
        <v>0.13600000000000001</v>
      </c>
      <c r="D193">
        <v>94.718170999999998</v>
      </c>
      <c r="E193">
        <v>94.635143999999997</v>
      </c>
      <c r="F193">
        <v>2611120.5329999998</v>
      </c>
      <c r="G193">
        <v>2634459.6669999999</v>
      </c>
      <c r="H193">
        <v>1067500</v>
      </c>
      <c r="I193">
        <v>1262500</v>
      </c>
      <c r="J193">
        <v>304459.6667</v>
      </c>
      <c r="K193" t="s">
        <v>184</v>
      </c>
      <c r="L193" t="s">
        <v>46</v>
      </c>
      <c r="M193" t="s">
        <v>29</v>
      </c>
      <c r="N19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4B33-7EB5-4A8A-9295-A31C01C472B7}">
  <dimension ref="A1:S3"/>
  <sheetViews>
    <sheetView workbookViewId="0">
      <selection activeCell="A3" sqref="A3:XFD3"/>
    </sheetView>
  </sheetViews>
  <sheetFormatPr defaultRowHeight="15" x14ac:dyDescent="0.25"/>
  <cols>
    <col min="1" max="1" width="6.28515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9" x14ac:dyDescent="0.25">
      <c r="A1" s="1" t="s">
        <v>223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221</v>
      </c>
      <c r="B2" cm="1">
        <f t="array" ref="B2">AVERAGE(_xlfn._xlws.FILTER(Collective!B:B, Collective!$K:$K&lt;&gt;"NO"))</f>
        <v>20617941.564444445</v>
      </c>
      <c r="C2" cm="1">
        <f t="array" ref="C2">AVERAGE(_xlfn._xlws.FILTER(Collective!C:C, Collective!$K:$K&lt;&gt;"NO"))</f>
        <v>0.15378888888888889</v>
      </c>
      <c r="D2" cm="1">
        <f t="array" ref="D2">AVERAGE(_xlfn._xlws.FILTER(Collective!D:D, Collective!$K:$K&lt;&gt;"NO"))</f>
        <v>90.835156761111051</v>
      </c>
      <c r="E2" cm="1">
        <f t="array" ref="E2">AVERAGE(_xlfn._xlws.FILTER(Collective!E:E, Collective!$K:$K&lt;&gt;"NO"))</f>
        <v>90.560701994444429</v>
      </c>
      <c r="F2" cm="1">
        <f t="array" ref="F2">AVERAGE(_xlfn._xlws.FILTER(Collective!F:F, Collective!$K:$K&lt;&gt;"NO"))</f>
        <v>4972409.6426277775</v>
      </c>
      <c r="G2" cm="1">
        <f t="array" ref="G2">AVERAGE(_xlfn._xlws.FILTER(Collective!G:G, Collective!$K:$K&lt;&gt;"NO"))</f>
        <v>2784486.0870611109</v>
      </c>
      <c r="H2" cm="1">
        <f t="array" ref="H2">AVERAGE(_xlfn._xlws.FILTER(Collective!H:H, Collective!$K:$K&lt;&gt;"NO"))</f>
        <v>1584798.611111111</v>
      </c>
      <c r="I2" cm="1">
        <f t="array" ref="I2">AVERAGE(_xlfn._xlws.FILTER(Collective!I:I, Collective!$K:$K&lt;&gt;"NO"))</f>
        <v>940279.44444500015</v>
      </c>
      <c r="J2" cm="1">
        <f t="array" ref="J2">AVERAGE(_xlfn._xlws.FILTER(Collective!J:J, Collective!$K:$K&lt;&gt;"NO"))</f>
        <v>259408.03148222214</v>
      </c>
      <c r="M2" s="1"/>
    </row>
    <row r="3" spans="1:19" x14ac:dyDescent="0.25">
      <c r="A3" t="s">
        <v>222</v>
      </c>
      <c r="B3" cm="1">
        <f t="array" ref="B3">AVERAGE(_xlfn._xlws.FILTER(Collective!B:B, Collective!$K:$K="NO"))</f>
        <v>24281781.316666663</v>
      </c>
      <c r="C3" cm="1">
        <f t="array" ref="C3">AVERAGE(_xlfn._xlws.FILTER(Collective!C:C, Collective!$K:$K="NO"))</f>
        <v>0.13941666666666666</v>
      </c>
      <c r="D3" cm="1">
        <f t="array" ref="D3">AVERAGE(_xlfn._xlws.FILTER(Collective!D:D, Collective!$K:$K="NO"))</f>
        <v>88.039513250000013</v>
      </c>
      <c r="E3" cm="1">
        <f t="array" ref="E3">AVERAGE(_xlfn._xlws.FILTER(Collective!E:E, Collective!$K:$K="NO"))</f>
        <v>87.694139833333324</v>
      </c>
      <c r="F3" cm="1">
        <f t="array" ref="F3">AVERAGE(_xlfn._xlws.FILTER(Collective!F:F, Collective!$K:$K="NO"))</f>
        <v>6635272.6169166667</v>
      </c>
      <c r="G3" cm="1">
        <f t="array" ref="G3">AVERAGE(_xlfn._xlws.FILTER(Collective!G:G, Collective!$K:$K="NO"))</f>
        <v>2794234.8889166666</v>
      </c>
      <c r="H3" cm="1">
        <f t="array" ref="H3">AVERAGE(_xlfn._xlws.FILTER(Collective!H:H, Collective!$K:$K="NO"))</f>
        <v>1804895.8333333333</v>
      </c>
      <c r="I3" cm="1">
        <f t="array" ref="I3">AVERAGE(_xlfn._xlws.FILTER(Collective!I:I, Collective!$K:$K="NO"))</f>
        <v>717473.61108333338</v>
      </c>
      <c r="J3" cm="1">
        <f t="array" ref="J3">AVERAGE(_xlfn._xlws.FILTER(Collective!J:J, Collective!$K:$K="NO"))</f>
        <v>271865.44445000001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L7" sqref="L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3" s="1" customFormat="1" x14ac:dyDescent="0.25">
      <c r="A1" s="1" t="s">
        <v>220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15</v>
      </c>
      <c r="B2" cm="1">
        <f t="array" ref="B2">AVERAGE(_xlfn._xlws.FILTER(Collective!B:B, Collective!$K:$K=$A2))</f>
        <v>19621305.827777781</v>
      </c>
      <c r="C2" cm="1">
        <f t="array" ref="C2">AVERAGE(_xlfn._xlws.FILTER(Collective!C:C, Collective!$K:$K=$A2))</f>
        <v>0.155</v>
      </c>
      <c r="D2" cm="1">
        <f t="array" ref="D2">AVERAGE(_xlfn._xlws.FILTER(Collective!D:D, Collective!$K:$K=$A2))</f>
        <v>91.455348722222226</v>
      </c>
      <c r="E2" cm="1">
        <f t="array" ref="E2">AVERAGE(_xlfn._xlws.FILTER(Collective!E:E, Collective!$K:$K=$A2))</f>
        <v>91.156019888888892</v>
      </c>
      <c r="F2" cm="1">
        <f t="array" ref="F2">AVERAGE(_xlfn._xlws.FILTER(Collective!F:F, Collective!$K:$K=$A2))</f>
        <v>4634419.9093611119</v>
      </c>
      <c r="G2" cm="1">
        <f t="array" ref="G2">AVERAGE(_xlfn._xlws.FILTER(Collective!G:G, Collective!$K:$K=$A2))</f>
        <v>2703484.6018888885</v>
      </c>
      <c r="H2" cm="1">
        <f t="array" ref="H2">AVERAGE(_xlfn._xlws.FILTER(Collective!H:H, Collective!$K:$K=$A2))</f>
        <v>1356909.7222222222</v>
      </c>
      <c r="I2" cm="1">
        <f t="array" ref="I2">AVERAGE(_xlfn._xlws.FILTER(Collective!I:I, Collective!$K:$K=$A2))</f>
        <v>1095883.3333583334</v>
      </c>
      <c r="J2" cm="1">
        <f t="array" ref="J2">AVERAGE(_xlfn._xlws.FILTER(Collective!J:J, Collective!$K:$K=$A2))</f>
        <v>250691.54629722223</v>
      </c>
      <c r="M2" s="1"/>
    </row>
    <row r="3" spans="1:13" x14ac:dyDescent="0.25">
      <c r="A3" t="s">
        <v>133</v>
      </c>
      <c r="B3" cm="1">
        <f t="array" ref="B3">AVERAGE(_xlfn._xlws.FILTER(Collective!B:B, Collective!$K:$K=$A3))</f>
        <v>20004998.733333334</v>
      </c>
      <c r="C3" cm="1">
        <f t="array" ref="C3">AVERAGE(_xlfn._xlws.FILTER(Collective!C:C, Collective!$K:$K=$A3))</f>
        <v>0.14463888888888887</v>
      </c>
      <c r="D3" cm="1">
        <f t="array" ref="D3">AVERAGE(_xlfn._xlws.FILTER(Collective!D:D, Collective!$K:$K=$A3))</f>
        <v>91.440982472222231</v>
      </c>
      <c r="E3" cm="1">
        <f t="array" ref="E3">AVERAGE(_xlfn._xlws.FILTER(Collective!E:E, Collective!$K:$K=$A3))</f>
        <v>91.165211527777785</v>
      </c>
      <c r="F3" cm="1">
        <f t="array" ref="F3">AVERAGE(_xlfn._xlws.FILTER(Collective!F:F, Collective!$K:$K=$A3))</f>
        <v>4630418.1018055566</v>
      </c>
      <c r="G3" cm="1">
        <f t="array" ref="G3">AVERAGE(_xlfn._xlws.FILTER(Collective!G:G, Collective!$K:$K=$A3))</f>
        <v>2892376.6342500001</v>
      </c>
      <c r="H3" cm="1">
        <f t="array" ref="H3">AVERAGE(_xlfn._xlws.FILTER(Collective!H:H, Collective!$K:$K=$A3))</f>
        <v>1606423.611111111</v>
      </c>
      <c r="I3" cm="1">
        <f t="array" ref="I3">AVERAGE(_xlfn._xlws.FILTER(Collective!I:I, Collective!$K:$K=$A3))</f>
        <v>1040292.5926250002</v>
      </c>
      <c r="J3" cm="1">
        <f t="array" ref="J3">AVERAGE(_xlfn._xlws.FILTER(Collective!J:J, Collective!$K:$K=$A3))</f>
        <v>245660.43055555556</v>
      </c>
    </row>
    <row r="4" spans="1:13" x14ac:dyDescent="0.25">
      <c r="A4" t="s">
        <v>59</v>
      </c>
      <c r="B4" cm="1">
        <f t="array" ref="B4">AVERAGE(_xlfn._xlws.FILTER(Collective!B:B, Collective!$K:$K=$A4))</f>
        <v>21801049.788888887</v>
      </c>
      <c r="C4" cm="1">
        <f t="array" ref="C4">AVERAGE(_xlfn._xlws.FILTER(Collective!C:C, Collective!$K:$K=$A4))</f>
        <v>0.17816666666666667</v>
      </c>
      <c r="D4" cm="1">
        <f t="array" ref="D4">AVERAGE(_xlfn._xlws.FILTER(Collective!D:D, Collective!$K:$K=$A4))</f>
        <v>90.137443222222231</v>
      </c>
      <c r="E4" cm="1">
        <f t="array" ref="E4">AVERAGE(_xlfn._xlws.FILTER(Collective!E:E, Collective!$K:$K=$A4))</f>
        <v>89.892010611111118</v>
      </c>
      <c r="F4" cm="1">
        <f t="array" ref="F4">AVERAGE(_xlfn._xlws.FILTER(Collective!F:F, Collective!$K:$K=$A4))</f>
        <v>5358441.7556111105</v>
      </c>
      <c r="G4" cm="1">
        <f t="array" ref="G4">AVERAGE(_xlfn._xlws.FILTER(Collective!G:G, Collective!$K:$K=$A4))</f>
        <v>2833564.7916944446</v>
      </c>
      <c r="H4" cm="1">
        <f t="array" ref="H4">AVERAGE(_xlfn._xlws.FILTER(Collective!H:H, Collective!$K:$K=$A4))</f>
        <v>1855729.1666666667</v>
      </c>
      <c r="I4" cm="1">
        <f t="array" ref="I4">AVERAGE(_xlfn._xlws.FILTER(Collective!I:I, Collective!$K:$K=$A4))</f>
        <v>749892.12960277766</v>
      </c>
      <c r="J4" cm="1">
        <f t="array" ref="J4">AVERAGE(_xlfn._xlws.FILTER(Collective!J:J, Collective!$K:$K=$A4))</f>
        <v>227943.49537222221</v>
      </c>
    </row>
    <row r="5" spans="1:13" x14ac:dyDescent="0.25">
      <c r="A5" t="s">
        <v>96</v>
      </c>
      <c r="B5" cm="1">
        <f t="array" ref="B5">AVERAGE(_xlfn._xlws.FILTER(Collective!B:B, Collective!$K:$K=$A5))</f>
        <v>22240241.205555551</v>
      </c>
      <c r="C5" cm="1">
        <f t="array" ref="C5">AVERAGE(_xlfn._xlws.FILTER(Collective!C:C, Collective!$K:$K=$A5))</f>
        <v>0.14499999999999996</v>
      </c>
      <c r="D5" cm="1">
        <f t="array" ref="D5">AVERAGE(_xlfn._xlws.FILTER(Collective!D:D, Collective!$K:$K=$A5))</f>
        <v>89.685060416666659</v>
      </c>
      <c r="E5" cm="1">
        <f t="array" ref="E5">AVERAGE(_xlfn._xlws.FILTER(Collective!E:E, Collective!$K:$K=$A5))</f>
        <v>89.425654111111143</v>
      </c>
      <c r="F5" cm="1">
        <f t="array" ref="F5">AVERAGE(_xlfn._xlws.FILTER(Collective!F:F, Collective!$K:$K=$A5))</f>
        <v>5618764.3630555551</v>
      </c>
      <c r="G5" cm="1">
        <f t="array" ref="G5">AVERAGE(_xlfn._xlws.FILTER(Collective!G:G, Collective!$K:$K=$A5))</f>
        <v>2776388.2731944448</v>
      </c>
      <c r="H5" cm="1">
        <f t="array" ref="H5">AVERAGE(_xlfn._xlws.FILTER(Collective!H:H, Collective!$K:$K=$A5))</f>
        <v>1783541.6666666667</v>
      </c>
      <c r="I5" cm="1">
        <f t="array" ref="I5">AVERAGE(_xlfn._xlws.FILTER(Collective!I:I, Collective!$K:$K=$A5))</f>
        <v>721197.22223055561</v>
      </c>
      <c r="J5" cm="1">
        <f t="array" ref="J5">AVERAGE(_xlfn._xlws.FILTER(Collective!J:J, Collective!$K:$K=$A5))</f>
        <v>271649.38425833336</v>
      </c>
    </row>
    <row r="6" spans="1:13" x14ac:dyDescent="0.25">
      <c r="A6" t="s">
        <v>184</v>
      </c>
      <c r="B6" cm="1">
        <f t="array" ref="B6">AVERAGE(_xlfn._xlws.FILTER(Collective!B:B, Collective!$K:$K=$A6))</f>
        <v>19422112.266666666</v>
      </c>
      <c r="C6" cm="1">
        <f t="array" ref="C6">AVERAGE(_xlfn._xlws.FILTER(Collective!C:C, Collective!$K:$K=$A6))</f>
        <v>0.1461388888888889</v>
      </c>
      <c r="D6" cm="1">
        <f t="array" ref="D6">AVERAGE(_xlfn._xlws.FILTER(Collective!D:D, Collective!$K:$K=$A6))</f>
        <v>91.456948972222236</v>
      </c>
      <c r="E6" cm="1">
        <f t="array" ref="E6">AVERAGE(_xlfn._xlws.FILTER(Collective!E:E, Collective!$K:$K=$A6))</f>
        <v>91.16461383333332</v>
      </c>
      <c r="F6" cm="1">
        <f t="array" ref="F6">AVERAGE(_xlfn._xlws.FILTER(Collective!F:F, Collective!$K:$K=$A6))</f>
        <v>4620004.0833055563</v>
      </c>
      <c r="G6" cm="1">
        <f t="array" ref="G6">AVERAGE(_xlfn._xlws.FILTER(Collective!G:G, Collective!$K:$K=$A6))</f>
        <v>2716616.1342777777</v>
      </c>
      <c r="H6" cm="1">
        <f t="array" ref="H6">AVERAGE(_xlfn._xlws.FILTER(Collective!H:H, Collective!$K:$K=$A6))</f>
        <v>1321388.888888889</v>
      </c>
      <c r="I6" cm="1">
        <f t="array" ref="I6">AVERAGE(_xlfn._xlws.FILTER(Collective!I:I, Collective!$K:$K=$A6))</f>
        <v>1094131.9444083334</v>
      </c>
      <c r="J6" cm="1">
        <f t="array" ref="J6">AVERAGE(_xlfn._xlws.FILTER(Collective!J:J, Collective!$K:$K=$A6))</f>
        <v>301095.30092777777</v>
      </c>
    </row>
    <row r="7" spans="1:13" x14ac:dyDescent="0.25">
      <c r="A7" t="s">
        <v>170</v>
      </c>
      <c r="B7" cm="1">
        <f t="array" ref="B7">AVERAGE(_xlfn._xlws.FILTER(Collective!B:B, Collective!$K:$K=$A7))</f>
        <v>24281781.316666663</v>
      </c>
      <c r="C7" cm="1">
        <f t="array" ref="C7">AVERAGE(_xlfn._xlws.FILTER(Collective!C:C, Collective!$K:$K=$A7))</f>
        <v>0.13941666666666666</v>
      </c>
      <c r="D7" cm="1">
        <f t="array" ref="D7">AVERAGE(_xlfn._xlws.FILTER(Collective!D:D, Collective!$K:$K=$A7))</f>
        <v>88.039513250000013</v>
      </c>
      <c r="E7" cm="1">
        <f t="array" ref="E7">AVERAGE(_xlfn._xlws.FILTER(Collective!E:E, Collective!$K:$K=$A7))</f>
        <v>87.694139833333324</v>
      </c>
      <c r="F7" cm="1">
        <f t="array" ref="F7">AVERAGE(_xlfn._xlws.FILTER(Collective!F:F, Collective!$K:$K=$A7))</f>
        <v>6635272.6169166667</v>
      </c>
      <c r="G7" cm="1">
        <f t="array" ref="G7">AVERAGE(_xlfn._xlws.FILTER(Collective!G:G, Collective!$K:$K=$A7))</f>
        <v>2794234.8889166666</v>
      </c>
      <c r="H7" cm="1">
        <f t="array" ref="H7">AVERAGE(_xlfn._xlws.FILTER(Collective!H:H, Collective!$K:$K=$A7))</f>
        <v>1804895.8333333333</v>
      </c>
      <c r="I7" cm="1">
        <f t="array" ref="I7">AVERAGE(_xlfn._xlws.FILTER(Collective!I:I, Collective!$K:$K=$A7))</f>
        <v>717473.61108333338</v>
      </c>
      <c r="J7" cm="1">
        <f t="array" ref="J7">AVERAGE(_xlfn._xlws.FILTER(Collective!J:J, Collective!$K:$K=$A7))</f>
        <v>271865.44445000001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H7" sqref="H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0" x14ac:dyDescent="0.25">
      <c r="A1" s="1" t="s">
        <v>220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cm="1">
        <f t="array" ref="B2">AVERAGE(_xlfn._xlws.FILTER(Collective!B:B, Collective!$L:$L=$A2))</f>
        <v>23187048.963333335</v>
      </c>
      <c r="C2" cm="1">
        <f t="array" ref="C2">AVERAGE(_xlfn._xlws.FILTER(Collective!C:C, Collective!$L:$L=$A2))</f>
        <v>0.1769833333333333</v>
      </c>
      <c r="D2" cm="1">
        <f t="array" ref="D2">AVERAGE(_xlfn._xlws.FILTER(Collective!D:D, Collective!$L:$L=$A2))</f>
        <v>89.341190116666652</v>
      </c>
      <c r="E2" cm="1">
        <f t="array" ref="E2">AVERAGE(_xlfn._xlws.FILTER(Collective!E:E, Collective!$L:$L=$A2))</f>
        <v>89.008923500000009</v>
      </c>
      <c r="F2" cm="1">
        <f t="array" ref="F2">AVERAGE(_xlfn._xlws.FILTER(Collective!F:F, Collective!$L:$L=$A2))</f>
        <v>5823494.4856833313</v>
      </c>
      <c r="G2" cm="1">
        <f t="array" ref="G2">AVERAGE(_xlfn._xlws.FILTER(Collective!G:G, Collective!$L:$L=$A2))</f>
        <v>2900744.2222666661</v>
      </c>
      <c r="H2" cm="1">
        <f t="array" ref="H2">AVERAGE(_xlfn._xlws.FILTER(Collective!H:H, Collective!$L:$L=$A2))</f>
        <v>1799125</v>
      </c>
      <c r="I2" cm="1">
        <f t="array" ref="I2">AVERAGE(_xlfn._xlws.FILTER(Collective!I:I, Collective!$L:$L=$A2))</f>
        <v>833828.05555833329</v>
      </c>
      <c r="J2" cm="1">
        <f t="array" ref="J2">AVERAGE(_xlfn._xlws.FILTER(Collective!J:J, Collective!$L:$L=$A2))</f>
        <v>267791.16666666669</v>
      </c>
    </row>
    <row r="3" spans="1:10" x14ac:dyDescent="0.25">
      <c r="A3" t="s">
        <v>33</v>
      </c>
      <c r="B3" cm="1">
        <f t="array" ref="B3">AVERAGE(_xlfn._xlws.FILTER(Collective!B:B, Collective!$L:$L=$A3))</f>
        <v>19482149.596666668</v>
      </c>
      <c r="C3" cm="1">
        <f t="array" ref="C3">AVERAGE(_xlfn._xlws.FILTER(Collective!C:C, Collective!$L:$L=$A3))</f>
        <v>0.15629999999999999</v>
      </c>
      <c r="D3" cm="1">
        <f t="array" ref="D3">AVERAGE(_xlfn._xlws.FILTER(Collective!D:D, Collective!$L:$L=$A3))</f>
        <v>91.469944050000024</v>
      </c>
      <c r="E3" cm="1">
        <f t="array" ref="E3">AVERAGE(_xlfn._xlws.FILTER(Collective!E:E, Collective!$L:$L=$A3))</f>
        <v>91.217745616666676</v>
      </c>
      <c r="F3" cm="1">
        <f t="array" ref="F3">AVERAGE(_xlfn._xlws.FILTER(Collective!F:F, Collective!$L:$L=$A3))</f>
        <v>4613746.9510499984</v>
      </c>
      <c r="G3" cm="1">
        <f t="array" ref="G3">AVERAGE(_xlfn._xlws.FILTER(Collective!G:G, Collective!$L:$L=$A3))</f>
        <v>2722535.0916833333</v>
      </c>
      <c r="H3" cm="1">
        <f t="array" ref="H3">AVERAGE(_xlfn._xlws.FILTER(Collective!H:H, Collective!$L:$L=$A3))</f>
        <v>1466791.6666666667</v>
      </c>
      <c r="I3" cm="1">
        <f t="array" ref="I3">AVERAGE(_xlfn._xlws.FILTER(Collective!I:I, Collective!$L:$L=$A3))</f>
        <v>1000193.6111250002</v>
      </c>
      <c r="J3" cm="1">
        <f t="array" ref="J3">AVERAGE(_xlfn._xlws.FILTER(Collective!J:J, Collective!$L:$L=$A3))</f>
        <v>255549.81388833333</v>
      </c>
    </row>
    <row r="4" spans="1:10" x14ac:dyDescent="0.25">
      <c r="A4" t="s">
        <v>46</v>
      </c>
      <c r="B4" cm="1">
        <f t="array" ref="B4">AVERAGE(_xlfn._xlws.FILTER(Collective!B:B, Collective!$L:$L=$A4))</f>
        <v>19184626.133333329</v>
      </c>
      <c r="C4" cm="1">
        <f t="array" ref="C4">AVERAGE(_xlfn._xlws.FILTER(Collective!C:C, Collective!$L:$L=$A4))</f>
        <v>0.1280833333333333</v>
      </c>
      <c r="D4" cm="1">
        <f t="array" ref="D4">AVERAGE(_xlfn._xlws.FILTER(Collective!D:D, Collective!$L:$L=$A4))</f>
        <v>91.694336116666676</v>
      </c>
      <c r="E4" cm="1">
        <f t="array" ref="E4">AVERAGE(_xlfn._xlws.FILTER(Collective!E:E, Collective!$L:$L=$A4))</f>
        <v>91.455436866666687</v>
      </c>
      <c r="F4" cm="1">
        <f t="array" ref="F4">AVERAGE(_xlfn._xlws.FILTER(Collective!F:F, Collective!$L:$L=$A4))</f>
        <v>4479987.4911500011</v>
      </c>
      <c r="G4" cm="1">
        <f t="array" ref="G4">AVERAGE(_xlfn._xlws.FILTER(Collective!G:G, Collective!$L:$L=$A4))</f>
        <v>2730178.9472333333</v>
      </c>
      <c r="H4" cm="1">
        <f t="array" ref="H4">AVERAGE(_xlfn._xlws.FILTER(Collective!H:H, Collective!$L:$L=$A4))</f>
        <v>1488479.1666666667</v>
      </c>
      <c r="I4" cm="1">
        <f t="array" ref="I4">AVERAGE(_xlfn._xlws.FILTER(Collective!I:I, Collective!$L:$L=$A4))</f>
        <v>986816.6666516664</v>
      </c>
      <c r="J4" cm="1">
        <f t="array" ref="J4">AVERAGE(_xlfn._xlws.FILTER(Collective!J:J, Collective!$L:$L=$A4))</f>
        <v>254883.11389166667</v>
      </c>
    </row>
    <row r="5" spans="1:10" x14ac:dyDescent="0.25">
      <c r="A5" t="s">
        <v>171</v>
      </c>
      <c r="B5" cm="1">
        <f t="array" ref="B5">AVERAGE(_xlfn._xlws.FILTER(Collective!B:B, Collective!$L:$L=$A5))</f>
        <v>24281781.316666663</v>
      </c>
      <c r="C5" cm="1">
        <f t="array" ref="C5">AVERAGE(_xlfn._xlws.FILTER(Collective!C:C, Collective!$L:$L=$A5))</f>
        <v>0.13941666666666666</v>
      </c>
      <c r="D5" cm="1">
        <f t="array" ref="D5">AVERAGE(_xlfn._xlws.FILTER(Collective!D:D, Collective!$L:$L=$A5))</f>
        <v>88.039513250000013</v>
      </c>
      <c r="E5" cm="1">
        <f t="array" ref="E5">AVERAGE(_xlfn._xlws.FILTER(Collective!E:E, Collective!$L:$L=$A5))</f>
        <v>87.694139833333324</v>
      </c>
      <c r="F5" cm="1">
        <f t="array" ref="F5">AVERAGE(_xlfn._xlws.FILTER(Collective!F:F, Collective!$L:$L=$A5))</f>
        <v>6635272.6169166667</v>
      </c>
      <c r="G5" cm="1">
        <f t="array" ref="G5">AVERAGE(_xlfn._xlws.FILTER(Collective!G:G, Collective!$L:$L=$A5))</f>
        <v>2794234.8889166666</v>
      </c>
      <c r="H5" cm="1">
        <f t="array" ref="H5">AVERAGE(_xlfn._xlws.FILTER(Collective!H:H, Collective!$L:$L=$A5))</f>
        <v>1804895.8333333333</v>
      </c>
      <c r="I5" cm="1">
        <f t="array" ref="I5">AVERAGE(_xlfn._xlws.FILTER(Collective!I:I, Collective!$L:$L=$A5))</f>
        <v>717473.61108333338</v>
      </c>
      <c r="J5" cm="1">
        <f t="array" ref="J5">AVERAGE(_xlfn._xlws.FILTER(Collective!J:J, Collective!$L:$L=$A5))</f>
        <v>271865.44445000001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>
      <selection activeCell="B4" sqref="B4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223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221</v>
      </c>
      <c r="B2" t="s">
        <v>17</v>
      </c>
      <c r="C2" cm="1">
        <f t="array" ref="C2">AVERAGE(_xlfn._xlws.FILTER(Collective!B:B,(Collective!$M:$M=$B2)*(Collective!$K:$K&lt;&gt;"NO")))</f>
        <v>18852494.253333341</v>
      </c>
      <c r="D2" cm="1">
        <f t="array" ref="D2">AVERAGE(_xlfn._xlws.FILTER(Collective!C:C,(Collective!$M:$M=$B2)*(Collective!$K:$K&lt;&gt;"NO")))</f>
        <v>0.11277777777777778</v>
      </c>
      <c r="E2" cm="1">
        <f t="array" ref="E2">AVERAGE(_xlfn._xlws.FILTER(Collective!D:D,(Collective!$M:$M=$B2)*(Collective!$K:$K&lt;&gt;"NO")))</f>
        <v>92.980378755555549</v>
      </c>
      <c r="F2" cm="1">
        <f t="array" ref="F2">AVERAGE(_xlfn._xlws.FILTER(Collective!E:E,(Collective!$M:$M=$B2)*(Collective!$K:$K&lt;&gt;"NO")))</f>
        <v>92.798688111111133</v>
      </c>
      <c r="G2" cm="1">
        <f t="array" ref="G2">AVERAGE(_xlfn._xlws.FILTER(Collective!F:F,(Collective!$M:$M=$B2)*(Collective!$K:$K&lt;&gt;"NO")))</f>
        <v>4183371.1126222238</v>
      </c>
      <c r="H2" cm="1">
        <f t="array" ref="H2">AVERAGE(_xlfn._xlws.FILTER(Collective!G:G,(Collective!$M:$M=$B2)*(Collective!$K:$K&lt;&gt;"NO")))</f>
        <v>2959156.0111333332</v>
      </c>
      <c r="I2" cm="1">
        <f t="array" ref="I2">AVERAGE(_xlfn._xlws.FILTER(Collective!H:H,(Collective!$M:$M=$B2)*(Collective!$K:$K&lt;&gt;"NO")))</f>
        <v>1710527.7777777778</v>
      </c>
      <c r="J2" cm="1">
        <f t="array" ref="J2">AVERAGE(_xlfn._xlws.FILTER(Collective!I:I,(Collective!$M:$M=$B2)*(Collective!$K:$K&lt;&gt;"NO")))</f>
        <v>980244.44443111087</v>
      </c>
      <c r="K2" cm="1">
        <f t="array" ref="K2">AVERAGE(_xlfn._xlws.FILTER(Collective!J:J,(Collective!$M:$M=$B2)*(Collective!$K:$K&lt;&gt;"NO")))</f>
        <v>268383.78889111109</v>
      </c>
    </row>
    <row r="3" spans="1:11" x14ac:dyDescent="0.25">
      <c r="A3" t="s">
        <v>222</v>
      </c>
      <c r="B3" t="s">
        <v>17</v>
      </c>
      <c r="C3" cm="1">
        <f t="array" ref="C3">AVERAGE(_xlfn._xlws.FILTER(Collective!B:B,(Collective!$M:$M=$B3)*(Collective!$K:$K="NO")))</f>
        <v>21178920.533333335</v>
      </c>
      <c r="D3" cm="1">
        <f t="array" ref="D3">AVERAGE(_xlfn._xlws.FILTER(Collective!C:C,(Collective!$M:$M=$B3)*(Collective!$K:$K="NO")))</f>
        <v>0.104</v>
      </c>
      <c r="E3" cm="1">
        <f t="array" ref="E3">AVERAGE(_xlfn._xlws.FILTER(Collective!D:D,(Collective!$M:$M=$B3)*(Collective!$K:$K="NO")))</f>
        <v>91.088581666666656</v>
      </c>
      <c r="F3" cm="1">
        <f t="array" ref="F3">AVERAGE(_xlfn._xlws.FILTER(Collective!E:E,(Collective!$M:$M=$B3)*(Collective!$K:$K="NO")))</f>
        <v>90.917913666666664</v>
      </c>
      <c r="G3" cm="1">
        <f t="array" ref="G3">AVERAGE(_xlfn._xlws.FILTER(Collective!F:F,(Collective!$M:$M=$B3)*(Collective!$K:$K="NO")))</f>
        <v>5347088.4443333335</v>
      </c>
      <c r="H3" cm="1">
        <f t="array" ref="H3">AVERAGE(_xlfn._xlws.FILTER(Collective!G:G,(Collective!$M:$M=$B3)*(Collective!$K:$K="NO")))</f>
        <v>2822691.6666666665</v>
      </c>
      <c r="I3" cm="1">
        <f t="array" ref="I3">AVERAGE(_xlfn._xlws.FILTER(Collective!H:H,(Collective!$M:$M=$B3)*(Collective!$K:$K="NO")))</f>
        <v>1830833.3333333333</v>
      </c>
      <c r="J3" cm="1">
        <f t="array" ref="J3">AVERAGE(_xlfn._xlws.FILTER(Collective!I:I,(Collective!$M:$M=$B3)*(Collective!$K:$K="NO")))</f>
        <v>714066.66666666663</v>
      </c>
      <c r="K3" cm="1">
        <f t="array" ref="K3">AVERAGE(_xlfn._xlws.FILTER(Collective!J:J,(Collective!$M:$M=$B3)*(Collective!$K:$K="NO")))</f>
        <v>277791.66666666669</v>
      </c>
    </row>
    <row r="4" spans="1:11" x14ac:dyDescent="0.25">
      <c r="A4" t="s">
        <v>221</v>
      </c>
      <c r="B4" t="s">
        <v>21</v>
      </c>
      <c r="C4" cm="1">
        <f t="array" ref="C4">AVERAGE(_xlfn._xlws.FILTER(Collective!B:B,(Collective!$M:$M=$B4)*(Collective!$K:$K&lt;&gt;"NO")))</f>
        <v>16282031.546666665</v>
      </c>
      <c r="D4" cm="1">
        <f t="array" ref="D4">AVERAGE(_xlfn._xlws.FILTER(Collective!C:C,(Collective!$M:$M=$B4)*(Collective!$K:$K&lt;&gt;"NO")))</f>
        <v>0.10551111111111111</v>
      </c>
      <c r="E4" cm="1">
        <f t="array" ref="E4">AVERAGE(_xlfn._xlws.FILTER(Collective!D:D,(Collective!$M:$M=$B4)*(Collective!$K:$K&lt;&gt;"NO")))</f>
        <v>93.962690266666684</v>
      </c>
      <c r="F4" cm="1">
        <f t="array" ref="F4">AVERAGE(_xlfn._xlws.FILTER(Collective!E:E,(Collective!$M:$M=$B4)*(Collective!$K:$K&lt;&gt;"NO")))</f>
        <v>93.83442915555554</v>
      </c>
      <c r="G4" cm="1">
        <f t="array" ref="G4">AVERAGE(_xlfn._xlws.FILTER(Collective!F:F,(Collective!$M:$M=$B4)*(Collective!$K:$K&lt;&gt;"NO")))</f>
        <v>3487738.9437555564</v>
      </c>
      <c r="H4" cm="1">
        <f t="array" ref="H4">AVERAGE(_xlfn._xlws.FILTER(Collective!G:G,(Collective!$M:$M=$B4)*(Collective!$K:$K&lt;&gt;"NO")))</f>
        <v>2612039.9556</v>
      </c>
      <c r="I4" cm="1">
        <f t="array" ref="I4">AVERAGE(_xlfn._xlws.FILTER(Collective!H:H,(Collective!$M:$M=$B4)*(Collective!$K:$K&lt;&gt;"NO")))</f>
        <v>1496722.2222222222</v>
      </c>
      <c r="J4" cm="1">
        <f t="array" ref="J4">AVERAGE(_xlfn._xlws.FILTER(Collective!I:I,(Collective!$M:$M=$B4)*(Collective!$K:$K&lt;&gt;"NO")))</f>
        <v>864342.22222</v>
      </c>
      <c r="K4" cm="1">
        <f t="array" ref="K4">AVERAGE(_xlfn._xlws.FILTER(Collective!J:J,(Collective!$M:$M=$B4)*(Collective!$K:$K&lt;&gt;"NO")))</f>
        <v>250975.51111111112</v>
      </c>
    </row>
    <row r="5" spans="1:11" x14ac:dyDescent="0.25">
      <c r="A5" t="s">
        <v>222</v>
      </c>
      <c r="B5" t="s">
        <v>21</v>
      </c>
      <c r="C5" cm="1">
        <f t="array" ref="C5">AVERAGE(_xlfn._xlws.FILTER(Collective!B:B,(Collective!$M:$M=$B5)*(Collective!$K:$K="NO")))</f>
        <v>19159645.666666668</v>
      </c>
      <c r="D5" cm="1">
        <f t="array" ref="D5">AVERAGE(_xlfn._xlws.FILTER(Collective!C:C,(Collective!$M:$M=$B5)*(Collective!$K:$K="NO")))</f>
        <v>9.4666666666666677E-2</v>
      </c>
      <c r="E5" cm="1">
        <f t="array" ref="E5">AVERAGE(_xlfn._xlws.FILTER(Collective!D:D,(Collective!$M:$M=$B5)*(Collective!$K:$K="NO")))</f>
        <v>92.290079333333324</v>
      </c>
      <c r="F5" cm="1">
        <f t="array" ref="F5">AVERAGE(_xlfn._xlws.FILTER(Collective!E:E,(Collective!$M:$M=$B5)*(Collective!$K:$K="NO")))</f>
        <v>92.129417666666654</v>
      </c>
      <c r="G5" cm="1">
        <f t="array" ref="G5">AVERAGE(_xlfn._xlws.FILTER(Collective!F:F,(Collective!$M:$M=$B5)*(Collective!$K:$K="NO")))</f>
        <v>4674241.7556666667</v>
      </c>
      <c r="H5" cm="1">
        <f t="array" ref="H5">AVERAGE(_xlfn._xlws.FILTER(Collective!G:G,(Collective!$M:$M=$B5)*(Collective!$K:$K="NO")))</f>
        <v>2586476.0556666665</v>
      </c>
      <c r="I5" cm="1">
        <f t="array" ref="I5">AVERAGE(_xlfn._xlws.FILTER(Collective!H:H,(Collective!$M:$M=$B5)*(Collective!$K:$K="NO")))</f>
        <v>1685833.3333333333</v>
      </c>
      <c r="J5" cm="1">
        <f t="array" ref="J5">AVERAGE(_xlfn._xlws.FILTER(Collective!I:I,(Collective!$M:$M=$B5)*(Collective!$K:$K="NO")))</f>
        <v>638777.77776666672</v>
      </c>
      <c r="K5" cm="1">
        <f t="array" ref="K5">AVERAGE(_xlfn._xlws.FILTER(Collective!J:J,(Collective!$M:$M=$B5)*(Collective!$K:$K="NO")))</f>
        <v>261864.94446666664</v>
      </c>
    </row>
    <row r="6" spans="1:11" x14ac:dyDescent="0.25">
      <c r="A6" t="s">
        <v>221</v>
      </c>
      <c r="B6" t="s">
        <v>25</v>
      </c>
      <c r="C6" cm="1">
        <f t="array" ref="C6">AVERAGE(_xlfn._xlws.FILTER(Collective!B:B,(Collective!$M:$M=$B6)*(Collective!$K:$K&lt;&gt;"NO")))</f>
        <v>33939261.906666674</v>
      </c>
      <c r="D6" cm="1">
        <f t="array" ref="D6">AVERAGE(_xlfn._xlws.FILTER(Collective!C:C,(Collective!$M:$M=$B6)*(Collective!$K:$K&lt;&gt;"NO")))</f>
        <v>0.3076000000000001</v>
      </c>
      <c r="E6" cm="1">
        <f t="array" ref="E6">AVERAGE(_xlfn._xlws.FILTER(Collective!D:D,(Collective!$M:$M=$B6)*(Collective!$K:$K&lt;&gt;"NO")))</f>
        <v>81.90159700000001</v>
      </c>
      <c r="F6" cm="1">
        <f t="array" ref="F6">AVERAGE(_xlfn._xlws.FILTER(Collective!E:E,(Collective!$M:$M=$B6)*(Collective!$K:$K&lt;&gt;"NO")))</f>
        <v>81.239321622222235</v>
      </c>
      <c r="G6" cm="1">
        <f t="array" ref="G6">AVERAGE(_xlfn._xlws.FILTER(Collective!F:F,(Collective!$M:$M=$B6)*(Collective!$K:$K&lt;&gt;"NO")))</f>
        <v>9454117.7585999984</v>
      </c>
      <c r="H6" cm="1">
        <f t="array" ref="H6">AVERAGE(_xlfn._xlws.FILTER(Collective!G:G,(Collective!$M:$M=$B6)*(Collective!$K:$K&lt;&gt;"NO")))</f>
        <v>3439653.9148000008</v>
      </c>
      <c r="I6" cm="1">
        <f t="array" ref="I6">AVERAGE(_xlfn._xlws.FILTER(Collective!H:H,(Collective!$M:$M=$B6)*(Collective!$K:$K&lt;&gt;"NO")))</f>
        <v>1893444.4444444445</v>
      </c>
      <c r="J6" cm="1">
        <f t="array" ref="J6">AVERAGE(_xlfn._xlws.FILTER(Collective!I:I,(Collective!$M:$M=$B6)*(Collective!$K:$K&lt;&gt;"NO")))</f>
        <v>1255552.9629622223</v>
      </c>
      <c r="K6" cm="1">
        <f t="array" ref="K6">AVERAGE(_xlfn._xlws.FILTER(Collective!J:J,(Collective!$M:$M=$B6)*(Collective!$K:$K&lt;&gt;"NO")))</f>
        <v>290656.50740666664</v>
      </c>
    </row>
    <row r="7" spans="1:11" x14ac:dyDescent="0.25">
      <c r="A7" t="s">
        <v>222</v>
      </c>
      <c r="B7" t="s">
        <v>25</v>
      </c>
      <c r="C7" cm="1">
        <f t="array" ref="C7">AVERAGE(_xlfn._xlws.FILTER(Collective!B:B,(Collective!$M:$M=$B7)*(Collective!$K:$K="NO")))</f>
        <v>42457410.533333331</v>
      </c>
      <c r="D7" cm="1">
        <f t="array" ref="D7">AVERAGE(_xlfn._xlws.FILTER(Collective!C:C,(Collective!$M:$M=$B7)*(Collective!$K:$K="NO")))</f>
        <v>0.26299999999999996</v>
      </c>
      <c r="E7" cm="1">
        <f t="array" ref="E7">AVERAGE(_xlfn._xlws.FILTER(Collective!D:D,(Collective!$M:$M=$B7)*(Collective!$K:$K="NO")))</f>
        <v>74.909357333333347</v>
      </c>
      <c r="F7" cm="1">
        <f t="array" ref="F7">AVERAGE(_xlfn._xlws.FILTER(Collective!E:E,(Collective!$M:$M=$B7)*(Collective!$K:$K="NO")))</f>
        <v>73.945363666666665</v>
      </c>
      <c r="G7" cm="1">
        <f t="array" ref="G7">AVERAGE(_xlfn._xlws.FILTER(Collective!F:F,(Collective!$M:$M=$B7)*(Collective!$K:$K="NO")))</f>
        <v>13104879.112333335</v>
      </c>
      <c r="H7" cm="1">
        <f t="array" ref="H7">AVERAGE(_xlfn._xlws.FILTER(Collective!G:G,(Collective!$M:$M=$B7)*(Collective!$K:$K="NO")))</f>
        <v>3723137.389</v>
      </c>
      <c r="I7" cm="1">
        <f t="array" ref="I7">AVERAGE(_xlfn._xlws.FILTER(Collective!H:H,(Collective!$M:$M=$B7)*(Collective!$K:$K="NO")))</f>
        <v>2378333.3333333335</v>
      </c>
      <c r="J7" cm="1">
        <f t="array" ref="J7">AVERAGE(_xlfn._xlws.FILTER(Collective!I:I,(Collective!$M:$M=$B7)*(Collective!$K:$K="NO")))</f>
        <v>1041455.5554333334</v>
      </c>
      <c r="K7" cm="1">
        <f t="array" ref="K7">AVERAGE(_xlfn._xlws.FILTER(Collective!J:J,(Collective!$M:$M=$B7)*(Collective!$K:$K="NO")))</f>
        <v>303348.5</v>
      </c>
    </row>
    <row r="8" spans="1:11" x14ac:dyDescent="0.25">
      <c r="A8" t="s">
        <v>221</v>
      </c>
      <c r="B8" t="s">
        <v>29</v>
      </c>
      <c r="C8" cm="1">
        <f t="array" ref="C8">AVERAGE(_xlfn._xlws.FILTER(Collective!B:B,(Collective!$M:$M=$B8)*(Collective!$K:$K&lt;&gt;"NO")))</f>
        <v>13397978.55111111</v>
      </c>
      <c r="D8" cm="1">
        <f t="array" ref="D8">AVERAGE(_xlfn._xlws.FILTER(Collective!C:C,(Collective!$M:$M=$B8)*(Collective!$K:$K&lt;&gt;"NO")))</f>
        <v>8.9266666666666633E-2</v>
      </c>
      <c r="E8" cm="1">
        <f t="array" ref="E8">AVERAGE(_xlfn._xlws.FILTER(Collective!D:D,(Collective!$M:$M=$B8)*(Collective!$K:$K&lt;&gt;"NO")))</f>
        <v>94.495961022222232</v>
      </c>
      <c r="F8" cm="1">
        <f t="array" ref="F8">AVERAGE(_xlfn._xlws.FILTER(Collective!E:E,(Collective!$M:$M=$B8)*(Collective!$K:$K&lt;&gt;"NO")))</f>
        <v>94.370369088888907</v>
      </c>
      <c r="G8" cm="1">
        <f t="array" ref="G8">AVERAGE(_xlfn._xlws.FILTER(Collective!F:F,(Collective!$M:$M=$B8)*(Collective!$K:$K&lt;&gt;"NO")))</f>
        <v>2764410.7555333329</v>
      </c>
      <c r="H8" cm="1">
        <f t="array" ref="H8">AVERAGE(_xlfn._xlws.FILTER(Collective!G:G,(Collective!$M:$M=$B8)*(Collective!$K:$K&lt;&gt;"NO")))</f>
        <v>2127094.4667111114</v>
      </c>
      <c r="I8" cm="1">
        <f t="array" ref="I8">AVERAGE(_xlfn._xlws.FILTER(Collective!H:H,(Collective!$M:$M=$B8)*(Collective!$K:$K&lt;&gt;"NO")))</f>
        <v>1238500</v>
      </c>
      <c r="J8" cm="1">
        <f t="array" ref="J8">AVERAGE(_xlfn._xlws.FILTER(Collective!I:I,(Collective!$M:$M=$B8)*(Collective!$K:$K&lt;&gt;"NO")))</f>
        <v>660978.14816666662</v>
      </c>
      <c r="K8" cm="1">
        <f t="array" ref="K8">AVERAGE(_xlfn._xlws.FILTER(Collective!J:J,(Collective!$M:$M=$B8)*(Collective!$K:$K&lt;&gt;"NO")))</f>
        <v>227616.31852</v>
      </c>
    </row>
    <row r="9" spans="1:11" x14ac:dyDescent="0.25">
      <c r="A9" t="s">
        <v>222</v>
      </c>
      <c r="B9" t="s">
        <v>29</v>
      </c>
      <c r="C9" cm="1">
        <f t="array" ref="C9">AVERAGE(_xlfn._xlws.FILTER(Collective!B:B,(Collective!$M:$M=$B9)*(Collective!$K:$K="NO")))</f>
        <v>14331148.533333331</v>
      </c>
      <c r="D9" cm="1">
        <f t="array" ref="D9">AVERAGE(_xlfn._xlws.FILTER(Collective!C:C,(Collective!$M:$M=$B9)*(Collective!$K:$K="NO")))</f>
        <v>9.6000000000000016E-2</v>
      </c>
      <c r="E9" cm="1">
        <f t="array" ref="E9">AVERAGE(_xlfn._xlws.FILTER(Collective!D:D,(Collective!$M:$M=$B9)*(Collective!$K:$K="NO")))</f>
        <v>93.870034666666683</v>
      </c>
      <c r="F9" cm="1">
        <f t="array" ref="F9">AVERAGE(_xlfn._xlws.FILTER(Collective!E:E,(Collective!$M:$M=$B9)*(Collective!$K:$K="NO")))</f>
        <v>93.783864333333327</v>
      </c>
      <c r="G9" cm="1">
        <f t="array" ref="G9">AVERAGE(_xlfn._xlws.FILTER(Collective!F:F,(Collective!$M:$M=$B9)*(Collective!$K:$K="NO")))</f>
        <v>3414881.1553333332</v>
      </c>
      <c r="H9" cm="1">
        <f t="array" ref="H9">AVERAGE(_xlfn._xlws.FILTER(Collective!G:G,(Collective!$M:$M=$B9)*(Collective!$K:$K="NO")))</f>
        <v>2044634.4443333335</v>
      </c>
      <c r="I9" cm="1">
        <f t="array" ref="I9">AVERAGE(_xlfn._xlws.FILTER(Collective!H:H,(Collective!$M:$M=$B9)*(Collective!$K:$K="NO")))</f>
        <v>1324583.3333333333</v>
      </c>
      <c r="J9" cm="1">
        <f t="array" ref="J9">AVERAGE(_xlfn._xlws.FILTER(Collective!I:I,(Collective!$M:$M=$B9)*(Collective!$K:$K="NO")))</f>
        <v>475594.44446666661</v>
      </c>
      <c r="K9" cm="1">
        <f t="array" ref="K9">AVERAGE(_xlfn._xlws.FILTER(Collective!J:J,(Collective!$M:$M=$B9)*(Collective!$K:$K="NO")))</f>
        <v>244456.66666666666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tabSelected="1" workbookViewId="0">
      <selection activeCell="C30" sqref="C30:H34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223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224</v>
      </c>
      <c r="B2">
        <v>18</v>
      </c>
      <c r="C2" cm="1">
        <f t="array" ref="C2">AVERAGE(_xlfn._xlws.FILTER(Collective!B:B,(Collective!$N:$N=$B2)*(Collective!$K:$K&lt;&gt;"NO")))</f>
        <v>14215348.34</v>
      </c>
      <c r="D2" cm="1">
        <f t="array" ref="D2">AVERAGE(_xlfn._xlws.FILTER(Collective!C:C,(Collective!$N:$N=$B2)*(Collective!$K:$K&lt;&gt;"NO")))</f>
        <v>0.10448333333333329</v>
      </c>
      <c r="E2" cm="1">
        <f t="array" ref="E2">AVERAGE(_xlfn._xlws.FILTER(Collective!D:D,(Collective!$N:$N=$B2)*(Collective!$K:$K&lt;&gt;"NO")))</f>
        <v>90.279265583333327</v>
      </c>
      <c r="F2" cm="1">
        <f t="array" ref="F2">AVERAGE(_xlfn._xlws.FILTER(Collective!E:E,(Collective!$N:$N=$B2)*(Collective!$K:$K&lt;&gt;"NO")))</f>
        <v>89.915627750000041</v>
      </c>
      <c r="G2" cm="1">
        <f t="array" ref="G2">AVERAGE(_xlfn._xlws.FILTER(Collective!F:F,(Collective!$N:$N=$B2)*(Collective!$K:$K&lt;&gt;"NO")))</f>
        <v>5425547.084516664</v>
      </c>
      <c r="H2" cm="1">
        <f t="array" ref="H2">AVERAGE(_xlfn._xlws.FILTER(Collective!G:G,(Collective!$N:$N=$B2)*(Collective!$K:$K&lt;&gt;"NO")))</f>
        <v>2383077.6889166664</v>
      </c>
      <c r="I2" cm="1">
        <f t="array" ref="I2">AVERAGE(_xlfn._xlws.FILTER(Collective!H:H,(Collective!$N:$N=$B2)*(Collective!$K:$K&lt;&gt;"NO")))</f>
        <v>1421500</v>
      </c>
      <c r="J2" cm="1">
        <f t="array" ref="J2">AVERAGE(_xlfn._xlws.FILTER(Collective!I:I,(Collective!$N:$N=$B2)*(Collective!$K:$K&lt;&gt;"NO")))</f>
        <v>711491.11111833341</v>
      </c>
      <c r="K2" cm="1">
        <f t="array" ref="K2">AVERAGE(_xlfn._xlws.FILTER(Collective!J:J,(Collective!$N:$N=$B2)*(Collective!$K:$K&lt;&gt;"NO")))</f>
        <v>250086.57777666667</v>
      </c>
    </row>
    <row r="3" spans="1:11" x14ac:dyDescent="0.25">
      <c r="A3" t="s">
        <v>225</v>
      </c>
      <c r="B3">
        <v>24</v>
      </c>
      <c r="C3" cm="1">
        <f t="array" ref="C3">AVERAGE(_xlfn._xlws.FILTER(Collective!B:B,(Collective!$N:$N=$B3)*(Collective!$K:$K&lt;&gt;"NO")))</f>
        <v>18425331.253333334</v>
      </c>
      <c r="D3" cm="1">
        <f t="array" ref="D3">AVERAGE(_xlfn._xlws.FILTER(Collective!C:C,(Collective!$N:$N=$B3)*(Collective!$K:$K&lt;&gt;"NO")))</f>
        <v>0.12763333333333335</v>
      </c>
      <c r="E3" cm="1">
        <f t="array" ref="E3">AVERAGE(_xlfn._xlws.FILTER(Collective!D:D,(Collective!$N:$N=$B3)*(Collective!$K:$K&lt;&gt;"NO")))</f>
        <v>91.045184550000016</v>
      </c>
      <c r="F3" cm="1">
        <f t="array" ref="F3">AVERAGE(_xlfn._xlws.FILTER(Collective!E:E,(Collective!$N:$N=$B3)*(Collective!$K:$K&lt;&gt;"NO")))</f>
        <v>90.809464683333346</v>
      </c>
      <c r="G3" cm="1">
        <f t="array" ref="G3">AVERAGE(_xlfn._xlws.FILTER(Collective!F:F,(Collective!$N:$N=$B3)*(Collective!$K:$K&lt;&gt;"NO")))</f>
        <v>4768478.1766666668</v>
      </c>
      <c r="H3" cm="1">
        <f t="array" ref="H3">AVERAGE(_xlfn._xlws.FILTER(Collective!G:G,(Collective!$N:$N=$B3)*(Collective!$K:$K&lt;&gt;"NO")))</f>
        <v>2558856.9500000002</v>
      </c>
      <c r="I3" cm="1">
        <f t="array" ref="I3">AVERAGE(_xlfn._xlws.FILTER(Collective!H:H,(Collective!$N:$N=$B3)*(Collective!$K:$K&lt;&gt;"NO")))</f>
        <v>1386937.5</v>
      </c>
      <c r="J3" cm="1">
        <f t="array" ref="J3">AVERAGE(_xlfn._xlws.FILTER(Collective!I:I,(Collective!$N:$N=$B3)*(Collective!$K:$K&lt;&gt;"NO")))</f>
        <v>916240</v>
      </c>
      <c r="K3" cm="1">
        <f t="array" ref="K3">AVERAGE(_xlfn._xlws.FILTER(Collective!J:J,(Collective!$N:$N=$B3)*(Collective!$K:$K&lt;&gt;"NO")))</f>
        <v>255679.45</v>
      </c>
    </row>
    <row r="4" spans="1:11" x14ac:dyDescent="0.25">
      <c r="A4" t="s">
        <v>226</v>
      </c>
      <c r="B4">
        <v>36</v>
      </c>
      <c r="C4" cm="1">
        <f t="array" ref="C4">AVERAGE(_xlfn._xlws.FILTER(Collective!B:B,(Collective!$N:$N=$B4)*(Collective!$K:$K&lt;&gt;"NO")))</f>
        <v>29213145.100000001</v>
      </c>
      <c r="D4" cm="1">
        <f t="array" ref="D4">AVERAGE(_xlfn._xlws.FILTER(Collective!C:C,(Collective!$N:$N=$B4)*(Collective!$K:$K&lt;&gt;"NO")))</f>
        <v>0.22925000000000004</v>
      </c>
      <c r="E4" cm="1">
        <f t="array" ref="E4">AVERAGE(_xlfn._xlws.FILTER(Collective!D:D,(Collective!$N:$N=$B4)*(Collective!$K:$K&lt;&gt;"NO")))</f>
        <v>91.181020150000023</v>
      </c>
      <c r="F4" cm="1">
        <f t="array" ref="F4">AVERAGE(_xlfn._xlws.FILTER(Collective!E:E,(Collective!$N:$N=$B4)*(Collective!$K:$K&lt;&gt;"NO")))</f>
        <v>90.957013550000013</v>
      </c>
      <c r="G4" cm="1">
        <f t="array" ref="G4">AVERAGE(_xlfn._xlws.FILTER(Collective!F:F,(Collective!$N:$N=$B4)*(Collective!$K:$K&lt;&gt;"NO")))</f>
        <v>4723203.6667000009</v>
      </c>
      <c r="H4" cm="1">
        <f t="array" ref="H4">AVERAGE(_xlfn._xlws.FILTER(Collective!G:G,(Collective!$N:$N=$B4)*(Collective!$K:$K&lt;&gt;"NO")))</f>
        <v>3411523.6222666665</v>
      </c>
      <c r="I4" cm="1">
        <f t="array" ref="I4">AVERAGE(_xlfn._xlws.FILTER(Collective!H:H,(Collective!$N:$N=$B4)*(Collective!$K:$K&lt;&gt;"NO")))</f>
        <v>1945958.3333333333</v>
      </c>
      <c r="J4" cm="1">
        <f t="array" ref="J4">AVERAGE(_xlfn._xlws.FILTER(Collective!I:I,(Collective!$N:$N=$B4)*(Collective!$K:$K&lt;&gt;"NO")))</f>
        <v>1193107.2222166669</v>
      </c>
      <c r="K4" cm="1">
        <f t="array" ref="K4">AVERAGE(_xlfn._xlws.FILTER(Collective!J:J,(Collective!$N:$N=$B4)*(Collective!$K:$K&lt;&gt;"NO")))</f>
        <v>272458.06666999997</v>
      </c>
    </row>
    <row r="5" spans="1:11" x14ac:dyDescent="0.25">
      <c r="A5" t="s">
        <v>227</v>
      </c>
      <c r="B5">
        <v>18</v>
      </c>
      <c r="C5" cm="1">
        <f t="array" ref="C5">AVERAGE(_xlfn._xlws.FILTER(Collective!B:B,(Collective!$N:$N=$B5)*(Collective!$K:$K="NO")))</f>
        <v>18609657</v>
      </c>
      <c r="D5" cm="1">
        <f t="array" ref="D5">AVERAGE(_xlfn._xlws.FILTER(Collective!C:C,(Collective!$N:$N=$B5)*(Collective!$K:$K="NO")))</f>
        <v>8.7999999999999995E-2</v>
      </c>
      <c r="E5" cm="1">
        <f t="array" ref="E5">AVERAGE(_xlfn._xlws.FILTER(Collective!D:D,(Collective!$N:$N=$B5)*(Collective!$K:$K="NO")))</f>
        <v>86.195615250000003</v>
      </c>
      <c r="F5" cm="1">
        <f t="array" ref="F5">AVERAGE(_xlfn._xlws.FILTER(Collective!E:E,(Collective!$N:$N=$B5)*(Collective!$K:$K="NO")))</f>
        <v>85.675900249999998</v>
      </c>
      <c r="G5" cm="1">
        <f t="array" ref="G5">AVERAGE(_xlfn._xlws.FILTER(Collective!F:F,(Collective!$N:$N=$B5)*(Collective!$K:$K="NO")))</f>
        <v>7831836.40075</v>
      </c>
      <c r="H5" cm="1">
        <f t="array" ref="H5">AVERAGE(_xlfn._xlws.FILTER(Collective!G:G,(Collective!$N:$N=$B5)*(Collective!$K:$K="NO")))</f>
        <v>2373280</v>
      </c>
      <c r="I5" cm="1">
        <f t="array" ref="I5">AVERAGE(_xlfn._xlws.FILTER(Collective!H:H,(Collective!$N:$N=$B5)*(Collective!$K:$K="NO")))</f>
        <v>1492500</v>
      </c>
      <c r="J5" cm="1">
        <f t="array" ref="J5">AVERAGE(_xlfn._xlws.FILTER(Collective!I:I,(Collective!$N:$N=$B5)*(Collective!$K:$K="NO")))</f>
        <v>614100</v>
      </c>
      <c r="K5" cm="1">
        <f t="array" ref="K5">AVERAGE(_xlfn._xlws.FILTER(Collective!J:J,(Collective!$N:$N=$B5)*(Collective!$K:$K="NO")))</f>
        <v>266680</v>
      </c>
    </row>
    <row r="6" spans="1:11" x14ac:dyDescent="0.25">
      <c r="A6" t="s">
        <v>228</v>
      </c>
      <c r="B6">
        <v>24</v>
      </c>
      <c r="C6" cm="1">
        <f t="array" ref="C6">AVERAGE(_xlfn._xlws.FILTER(Collective!B:B,(Collective!$N:$N=$B6)*(Collective!$K:$K="NO")))</f>
        <v>21551665</v>
      </c>
      <c r="D6" cm="1">
        <f t="array" ref="D6">AVERAGE(_xlfn._xlws.FILTER(Collective!C:C,(Collective!$N:$N=$B6)*(Collective!$K:$K="NO")))</f>
        <v>0.16425000000000001</v>
      </c>
      <c r="E6" cm="1">
        <f t="array" ref="E6">AVERAGE(_xlfn._xlws.FILTER(Collective!D:D,(Collective!$N:$N=$B6)*(Collective!$K:$K="NO")))</f>
        <v>88.837759250000005</v>
      </c>
      <c r="F6" cm="1">
        <f t="array" ref="F6">AVERAGE(_xlfn._xlws.FILTER(Collective!E:E,(Collective!$N:$N=$B6)*(Collective!$K:$K="NO")))</f>
        <v>88.569997749999999</v>
      </c>
      <c r="G6" cm="1">
        <f t="array" ref="G6">AVERAGE(_xlfn._xlws.FILTER(Collective!F:F,(Collective!$N:$N=$B6)*(Collective!$K:$K="NO")))</f>
        <v>6100535.9500000002</v>
      </c>
      <c r="H6" cm="1">
        <f t="array" ref="H6">AVERAGE(_xlfn._xlws.FILTER(Collective!G:G,(Collective!$N:$N=$B6)*(Collective!$K:$K="NO")))</f>
        <v>2639146.75</v>
      </c>
      <c r="I6" cm="1">
        <f t="array" ref="I6">AVERAGE(_xlfn._xlws.FILTER(Collective!H:H,(Collective!$N:$N=$B6)*(Collective!$K:$K="NO")))</f>
        <v>1705312.5</v>
      </c>
      <c r="J6" cm="1">
        <f t="array" ref="J6">AVERAGE(_xlfn._xlws.FILTER(Collective!I:I,(Collective!$N:$N=$B6)*(Collective!$K:$K="NO")))</f>
        <v>665487.5</v>
      </c>
      <c r="K6" cm="1">
        <f t="array" ref="K6">AVERAGE(_xlfn._xlws.FILTER(Collective!J:J,(Collective!$N:$N=$B6)*(Collective!$K:$K="NO")))</f>
        <v>268346.75</v>
      </c>
    </row>
    <row r="7" spans="1:11" x14ac:dyDescent="0.25">
      <c r="A7" t="s">
        <v>229</v>
      </c>
      <c r="B7">
        <v>36</v>
      </c>
      <c r="C7" cm="1">
        <f t="array" ref="C7">AVERAGE(_xlfn._xlws.FILTER(Collective!B:B,(Collective!$N:$N=$B7)*(Collective!$K:$K="NO")))</f>
        <v>32684021.949999999</v>
      </c>
      <c r="D7" cm="1">
        <f t="array" ref="D7">AVERAGE(_xlfn._xlws.FILTER(Collective!C:C,(Collective!$N:$N=$B7)*(Collective!$K:$K="NO")))</f>
        <v>0.16600000000000001</v>
      </c>
      <c r="E7" cm="1">
        <f t="array" ref="E7">AVERAGE(_xlfn._xlws.FILTER(Collective!D:D,(Collective!$N:$N=$B7)*(Collective!$K:$K="NO")))</f>
        <v>89.085165250000003</v>
      </c>
      <c r="F7" cm="1">
        <f t="array" ref="F7">AVERAGE(_xlfn._xlws.FILTER(Collective!E:E,(Collective!$N:$N=$B7)*(Collective!$K:$K="NO")))</f>
        <v>88.836521500000003</v>
      </c>
      <c r="G7" cm="1">
        <f t="array" ref="G7">AVERAGE(_xlfn._xlws.FILTER(Collective!F:F,(Collective!$N:$N=$B7)*(Collective!$K:$K="NO")))</f>
        <v>5973445.5</v>
      </c>
      <c r="H7" cm="1">
        <f t="array" ref="H7">AVERAGE(_xlfn._xlws.FILTER(Collective!G:G,(Collective!$N:$N=$B7)*(Collective!$K:$K="NO")))</f>
        <v>3370277.9167499999</v>
      </c>
      <c r="I7" cm="1">
        <f t="array" ref="I7">AVERAGE(_xlfn._xlws.FILTER(Collective!H:H,(Collective!$N:$N=$B7)*(Collective!$K:$K="NO")))</f>
        <v>2216875</v>
      </c>
      <c r="J7" cm="1">
        <f t="array" ref="J7">AVERAGE(_xlfn._xlws.FILTER(Collective!I:I,(Collective!$N:$N=$B7)*(Collective!$K:$K="NO")))</f>
        <v>872833.33325000003</v>
      </c>
      <c r="K7" cm="1">
        <f t="array" ref="K7">AVERAGE(_xlfn._xlws.FILTER(Collective!J:J,(Collective!$N:$N=$B7)*(Collective!$K:$K="NO")))</f>
        <v>280569.58335000003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Collective</vt:lpstr>
      <vt:lpstr>Overview</vt:lpstr>
      <vt:lpstr>Vessels</vt:lpstr>
      <vt:lpstr>Pattern</vt:lpstr>
      <vt:lpstr>Turbines</vt:lpstr>
      <vt:lpstr>Months</vt:lpstr>
      <vt:lpstr>Turbines!Extract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2021-06-01T13:07:44Z</dcterms:created>
  <dcterms:modified xsi:type="dcterms:W3CDTF">2021-06-08T15:47:55Z</dcterms:modified>
</cp:coreProperties>
</file>