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d3b7909ed1425b/Desktop/Assignment1/"/>
    </mc:Choice>
  </mc:AlternateContent>
  <xr:revisionPtr revIDLastSave="0" documentId="8_{3F97CF01-D230-48D8-B1EE-78438BB0FCF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ivot per category" sheetId="2" r:id="rId1"/>
    <sheet name="pivot per sub category" sheetId="5" r:id="rId2"/>
    <sheet name="pivot by date" sheetId="6" r:id="rId3"/>
    <sheet name="Bonus 1" sheetId="9" r:id="rId4"/>
    <sheet name="Bonus 2" sheetId="11" r:id="rId5"/>
    <sheet name="Crowdfunding" sheetId="1" r:id="rId6"/>
  </sheets>
  <definedNames>
    <definedName name="_xlnm._FilterDatabase" localSheetId="5" hidden="1">Crowdfunding!$A$1:$T$1001</definedName>
  </definedNames>
  <calcPr calcId="191029"/>
  <pivotCaches>
    <pivotCache cacheId="3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1" l="1"/>
  <c r="J7" i="11"/>
  <c r="K6" i="11"/>
  <c r="J6" i="11"/>
  <c r="K3" i="11"/>
  <c r="J3" i="11"/>
  <c r="J5" i="11"/>
  <c r="K5" i="11"/>
  <c r="K4" i="11"/>
  <c r="J4" i="11"/>
  <c r="K2" i="11"/>
  <c r="J2" i="11"/>
  <c r="D13" i="9"/>
  <c r="C13" i="9"/>
  <c r="B13" i="9"/>
  <c r="D12" i="9"/>
  <c r="C12" i="9"/>
  <c r="B12" i="9"/>
  <c r="D11" i="9"/>
  <c r="C11" i="9"/>
  <c r="B11" i="9"/>
  <c r="D10" i="9"/>
  <c r="C10" i="9"/>
  <c r="B10" i="9"/>
  <c r="D9" i="9"/>
  <c r="C9" i="9"/>
  <c r="B9" i="9"/>
  <c r="E9" i="9" s="1"/>
  <c r="D8" i="9"/>
  <c r="C8" i="9"/>
  <c r="B8" i="9"/>
  <c r="D7" i="9"/>
  <c r="C7" i="9"/>
  <c r="B7" i="9"/>
  <c r="D6" i="9"/>
  <c r="C6" i="9"/>
  <c r="B6" i="9"/>
  <c r="D5" i="9"/>
  <c r="C5" i="9"/>
  <c r="B5" i="9"/>
  <c r="B4" i="9"/>
  <c r="D4" i="9"/>
  <c r="C4" i="9"/>
  <c r="D3" i="9"/>
  <c r="C3" i="9"/>
  <c r="B3" i="9"/>
  <c r="D2" i="9"/>
  <c r="C2" i="9"/>
  <c r="B2" i="9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O6" i="1"/>
  <c r="O7" i="1"/>
  <c r="O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2" i="1"/>
  <c r="N2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3" i="1"/>
  <c r="I14" i="1"/>
  <c r="I15" i="1"/>
  <c r="I16" i="1"/>
  <c r="I17" i="1"/>
  <c r="I18" i="1"/>
  <c r="I7" i="1"/>
  <c r="I8" i="1"/>
  <c r="I9" i="1"/>
  <c r="I10" i="1"/>
  <c r="I11" i="1"/>
  <c r="I12" i="1"/>
  <c r="I4" i="1"/>
  <c r="I5" i="1"/>
  <c r="I6" i="1"/>
  <c r="I3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5" i="1"/>
  <c r="F6" i="1"/>
  <c r="F7" i="1"/>
  <c r="F8" i="1"/>
  <c r="F9" i="1"/>
  <c r="F3" i="1"/>
  <c r="F4" i="1"/>
  <c r="F2" i="1"/>
  <c r="F9" i="9" l="1"/>
  <c r="G9" i="9"/>
  <c r="H9" i="9"/>
  <c r="F2" i="9"/>
  <c r="G2" i="9"/>
  <c r="G3" i="9"/>
  <c r="H3" i="9"/>
  <c r="E6" i="9"/>
  <c r="G6" i="9" s="1"/>
  <c r="E11" i="9"/>
  <c r="H11" i="9" s="1"/>
  <c r="E10" i="9"/>
  <c r="F10" i="9" s="1"/>
  <c r="E7" i="9"/>
  <c r="F7" i="9" s="1"/>
  <c r="E8" i="9"/>
  <c r="F8" i="9" s="1"/>
  <c r="E13" i="9"/>
  <c r="H13" i="9" s="1"/>
  <c r="E12" i="9"/>
  <c r="H12" i="9" s="1"/>
  <c r="E5" i="9"/>
  <c r="H5" i="9" s="1"/>
  <c r="E4" i="9"/>
  <c r="E3" i="9"/>
  <c r="F3" i="9" s="1"/>
  <c r="E2" i="9"/>
  <c r="H2" i="9" s="1"/>
  <c r="G7" i="9" l="1"/>
  <c r="H6" i="9"/>
  <c r="G11" i="9"/>
  <c r="H10" i="9"/>
  <c r="G8" i="9"/>
  <c r="H7" i="9"/>
  <c r="G12" i="9"/>
  <c r="G10" i="9"/>
  <c r="G5" i="9"/>
  <c r="G13" i="9"/>
  <c r="F5" i="9"/>
  <c r="F12" i="9"/>
  <c r="F6" i="9"/>
  <c r="F11" i="9"/>
  <c r="H8" i="9"/>
  <c r="F4" i="9"/>
  <c r="G4" i="9"/>
  <c r="F13" i="9"/>
  <c r="H4" i="9"/>
</calcChain>
</file>

<file path=xl/sharedStrings.xml><?xml version="1.0" encoding="utf-8"?>
<sst xmlns="http://schemas.openxmlformats.org/spreadsheetml/2006/main" count="8151" uniqueCount="2117">
  <si>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</si>
  <si>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</si>
  <si>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</si>
  <si>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</si>
  <si>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</si>
  <si>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</si>
  <si>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</si>
  <si>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</si>
  <si>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</si>
  <si>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</si>
  <si>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</si>
  <si>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</si>
  <si>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</si>
  <si>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</si>
  <si>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</si>
  <si>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</si>
  <si>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</si>
  <si>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</si>
  <si>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</si>
  <si>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</si>
  <si>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</si>
  <si>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</si>
  <si>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</si>
  <si>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</si>
  <si>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</si>
  <si>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</si>
  <si>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</si>
  <si>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</si>
  <si>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</si>
  <si>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</si>
  <si>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</si>
  <si>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</si>
  <si>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</si>
  <si>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</si>
  <si>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</si>
  <si>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</si>
  <si>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</si>
  <si>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</si>
  <si>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</si>
  <si>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</si>
  <si>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</si>
  <si>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</si>
  <si>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</si>
  <si>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</si>
  <si>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</si>
  <si>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</si>
  <si>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</si>
  <si>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</si>
  <si>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</si>
  <si>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</si>
  <si>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</si>
  <si>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</si>
  <si>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</si>
  <si>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</si>
  <si>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</si>
  <si>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</si>
  <si>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</si>
  <si>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</si>
  <si>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</si>
  <si>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</si>
  <si>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</si>
  <si>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</si>
  <si>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</si>
  <si>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</si>
  <si>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</si>
  <si>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</si>
  <si>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</si>
  <si>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</si>
  <si>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</si>
  <si>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</si>
  <si>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</si>
  <si>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</si>
  <si>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</si>
  <si>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</si>
  <si>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</si>
  <si>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</si>
  <si>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</si>
  <si>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</si>
  <si>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</si>
  <si>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</si>
  <si>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</si>
  <si>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</si>
  <si>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</si>
  <si>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</si>
  <si>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</si>
  <si>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</si>
  <si>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</si>
  <si>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</si>
  <si>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</si>
  <si>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</si>
  <si>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</si>
  <si>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</si>
  <si>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</si>
  <si>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</si>
  <si>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</si>
  <si>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</si>
  <si>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</si>
  <si>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</si>
  <si>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</si>
  <si>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</si>
  <si>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</si>
  <si>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</si>
  <si>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</si>
  <si>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</si>
  <si>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</si>
  <si>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</si>
  <si>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</si>
  <si>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</si>
  <si>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</si>
  <si>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</si>
  <si>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</si>
  <si>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</si>
  <si>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</si>
  <si>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</si>
  <si>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</si>
  <si>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</si>
  <si>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</si>
  <si>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</si>
  <si>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</si>
  <si>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</si>
  <si>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</si>
  <si>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</si>
  <si>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</si>
  <si>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</si>
  <si>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</si>
  <si>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</si>
  <si>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</si>
  <si>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</si>
  <si>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</si>
  <si>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</si>
  <si>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</si>
  <si>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</si>
  <si>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</si>
  <si>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</si>
  <si>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</si>
  <si>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</si>
  <si>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</si>
  <si>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</si>
  <si>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</si>
  <si>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</si>
  <si>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</si>
  <si>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</si>
  <si>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</si>
  <si>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</si>
  <si>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</si>
  <si>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</si>
  <si>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</si>
  <si>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</si>
  <si>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</si>
  <si>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</si>
  <si>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</si>
  <si>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</si>
  <si>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</si>
  <si>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</si>
  <si>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</si>
  <si>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</si>
  <si>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</si>
  <si>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</si>
  <si>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</si>
  <si>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</si>
  <si>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</si>
  <si>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</si>
  <si>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</si>
  <si>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</si>
  <si>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</si>
  <si>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</si>
  <si>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</si>
  <si>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</si>
  <si>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</si>
  <si>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</si>
  <si>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</si>
  <si>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</si>
  <si>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</si>
  <si>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</si>
  <si>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</si>
  <si>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</si>
  <si>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</si>
  <si>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</si>
  <si>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</si>
  <si>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</si>
  <si>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</si>
  <si>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</si>
  <si>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</si>
  <si>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</si>
  <si>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</si>
  <si>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</si>
  <si>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</si>
  <si>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</si>
  <si>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</si>
  <si>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</si>
  <si>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</si>
  <si>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</si>
  <si>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</si>
  <si>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</si>
  <si>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</si>
  <si>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</si>
  <si>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</si>
  <si>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</si>
  <si>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</si>
  <si>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</si>
  <si>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</si>
  <si>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</si>
  <si>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</si>
  <si>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</si>
  <si>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</si>
  <si>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</si>
  <si>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</si>
  <si>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</si>
  <si>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</si>
  <si>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</si>
  <si>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</si>
  <si>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</si>
  <si>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</si>
  <si>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</si>
  <si>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</si>
  <si>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</si>
  <si>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</si>
  <si>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</si>
  <si>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</si>
  <si>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</si>
  <si>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</si>
  <si>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</si>
  <si>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</si>
  <si>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</si>
  <si>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</si>
  <si>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</si>
  <si>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</si>
  <si>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</si>
  <si>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</si>
  <si>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</si>
  <si>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</si>
  <si>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</si>
  <si>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</si>
  <si>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</si>
  <si>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</si>
  <si>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</si>
  <si>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</si>
  <si>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</si>
  <si>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</si>
  <si>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</si>
  <si>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</si>
  <si>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</si>
  <si>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</si>
  <si>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</si>
  <si>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</si>
  <si>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</si>
  <si>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</si>
  <si>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</si>
  <si>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</si>
  <si>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</si>
  <si>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</si>
  <si>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</si>
  <si>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</si>
  <si>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</si>
  <si>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</si>
  <si>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</si>
  <si>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</si>
  <si>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</si>
  <si>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</si>
  <si>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</si>
  <si>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</si>
  <si>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</si>
  <si>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</si>
  <si>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</si>
  <si>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</si>
  <si>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</si>
  <si>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</si>
  <si>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</si>
  <si>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</si>
  <si>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</si>
  <si>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</si>
  <si>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</si>
  <si>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</si>
  <si>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</si>
  <si>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</si>
  <si>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</si>
  <si>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</si>
  <si>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</si>
  <si>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</si>
  <si>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</si>
  <si>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</si>
  <si>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</si>
  <si>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</si>
  <si>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</si>
  <si>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</si>
  <si>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</si>
  <si>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</si>
  <si>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</si>
  <si>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</si>
  <si>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</si>
  <si>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</si>
  <si>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</si>
  <si>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</si>
  <si>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</si>
  <si>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</si>
  <si>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</si>
  <si>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</si>
  <si>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</si>
  <si>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</si>
  <si>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</si>
  <si>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</si>
  <si>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</si>
  <si>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</si>
  <si>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</si>
  <si>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</si>
  <si>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</si>
  <si>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</si>
  <si>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</si>
  <si>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</si>
  <si>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</si>
  <si>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</si>
  <si>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</si>
  <si>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</si>
  <si>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</si>
  <si>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</si>
  <si>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</si>
  <si>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</si>
  <si>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</si>
  <si>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</si>
  <si>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</si>
  <si>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</si>
  <si>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</si>
  <si>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</si>
  <si>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</si>
  <si>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</si>
  <si>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</si>
  <si>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</si>
  <si>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</si>
  <si>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</si>
  <si>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</si>
  <si>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</si>
  <si>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</si>
  <si>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</si>
  <si>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</si>
  <si>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</si>
  <si>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</si>
  <si>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</si>
  <si>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</si>
  <si>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</si>
  <si>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</si>
  <si>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</si>
  <si>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</si>
  <si>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</si>
  <si>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</si>
  <si>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</si>
  <si>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</si>
  <si>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</si>
  <si>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</si>
  <si>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</si>
  <si>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</si>
  <si>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</si>
  <si>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</si>
  <si>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</si>
  <si>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</si>
  <si>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</si>
  <si>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</si>
  <si>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</si>
  <si>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</si>
  <si>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</si>
  <si>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</si>
  <si>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</si>
  <si>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</si>
  <si>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</si>
  <si>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</si>
  <si>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</si>
  <si>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</si>
  <si>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</si>
  <si>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</si>
  <si>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</si>
  <si>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</si>
  <si>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</si>
  <si>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</si>
  <si>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</si>
  <si>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</si>
  <si>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</si>
  <si>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</si>
  <si>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</si>
  <si>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</si>
  <si>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</si>
  <si>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</si>
  <si>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</si>
  <si>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</si>
  <si>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</si>
  <si>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</si>
  <si>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</si>
  <si>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</si>
  <si>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</si>
  <si>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</si>
  <si>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</si>
  <si>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</si>
  <si>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</si>
  <si>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</si>
  <si>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</si>
  <si>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</si>
  <si>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</si>
  <si>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</si>
  <si>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</si>
  <si>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</si>
  <si>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</si>
  <si>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</si>
  <si>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</si>
  <si>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</si>
  <si>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</si>
  <si>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</si>
  <si>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</si>
  <si>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</si>
  <si>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</si>
  <si>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</si>
  <si>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</si>
  <si>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</si>
  <si>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</si>
  <si>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</si>
  <si>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</si>
  <si>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</si>
  <si>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</si>
  <si>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</si>
  <si>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</si>
  <si>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</si>
  <si>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</si>
  <si>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</si>
  <si>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</si>
  <si>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</si>
  <si>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</si>
  <si>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</si>
  <si>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</si>
  <si>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</si>
  <si>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</si>
  <si>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</si>
  <si>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</si>
  <si>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</si>
  <si>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</si>
  <si>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</si>
  <si>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</si>
  <si>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</si>
  <si>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</si>
  <si>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</si>
  <si>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</si>
  <si>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</si>
  <si>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</si>
  <si>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</si>
  <si>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</si>
  <si>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</si>
  <si>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</si>
  <si>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</si>
  <si>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</si>
  <si>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</si>
  <si>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</si>
  <si>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</si>
  <si>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</si>
  <si>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</si>
  <si>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</si>
  <si>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</si>
  <si>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</si>
  <si>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</si>
  <si>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</si>
  <si>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</si>
  <si>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</si>
  <si>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</si>
  <si>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</si>
  <si>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</si>
  <si>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</si>
  <si>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</si>
  <si>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</si>
  <si>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</si>
  <si>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</si>
  <si>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</si>
  <si>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</si>
  <si>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</si>
  <si>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</si>
  <si>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</si>
  <si>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</si>
  <si>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</si>
  <si>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</si>
  <si>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</si>
  <si>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</si>
  <si>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</si>
  <si>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</si>
  <si>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</si>
  <si>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</si>
  <si>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</si>
  <si>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</si>
  <si>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</si>
  <si>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</si>
  <si>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</si>
  <si>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</si>
  <si>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</si>
  <si>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</si>
  <si>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</si>
  <si>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</si>
  <si>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</si>
  <si>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</si>
  <si>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</si>
  <si>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</si>
  <si>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</si>
  <si>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</si>
  <si>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</si>
  <si>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</si>
  <si>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</si>
  <si>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</si>
  <si>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</si>
  <si>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</si>
  <si>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</si>
  <si>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</si>
  <si>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</si>
  <si>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</si>
  <si>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</si>
  <si>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</si>
  <si>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</si>
  <si>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</si>
  <si>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</si>
  <si>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</si>
  <si>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</si>
  <si>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</si>
  <si>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</si>
  <si>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</si>
  <si>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</si>
  <si>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</si>
  <si>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</si>
  <si>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</si>
  <si>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</si>
  <si>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</si>
  <si>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</si>
  <si>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</si>
  <si>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</si>
  <si>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</si>
  <si>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</si>
  <si>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</si>
  <si>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</si>
  <si>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</si>
  <si>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</si>
  <si>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</si>
  <si>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</si>
  <si>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</si>
  <si>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</si>
  <si>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</si>
  <si>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</si>
  <si>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</si>
  <si>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</si>
  <si>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</si>
  <si>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</si>
  <si>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</si>
  <si>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</si>
  <si>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</si>
  <si>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</si>
  <si>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</si>
  <si>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</si>
  <si>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</si>
  <si>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</si>
  <si>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</si>
  <si>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</si>
  <si>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</si>
  <si>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</si>
  <si>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</si>
  <si>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</si>
  <si>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</si>
  <si>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</si>
  <si>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</si>
  <si>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</si>
  <si>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</si>
  <si>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</si>
  <si>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</si>
  <si>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</si>
  <si>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</si>
  <si>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</si>
  <si>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</si>
  <si>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</si>
  <si>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</si>
  <si>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</si>
  <si>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</si>
  <si>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</si>
  <si>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</si>
  <si>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</si>
  <si>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</si>
  <si>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</si>
  <si>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</si>
  <si>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</si>
  <si>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</si>
  <si>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</si>
  <si>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</si>
  <si>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</si>
  <si>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</si>
  <si>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</si>
  <si>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</si>
  <si>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</si>
  <si>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</si>
  <si>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</si>
  <si>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</si>
  <si>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</si>
  <si>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</si>
  <si>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</si>
  <si>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</si>
  <si>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</si>
  <si>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</si>
  <si>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</si>
  <si>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</si>
  <si>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</si>
  <si>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</si>
  <si>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</si>
  <si>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</si>
  <si>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</si>
  <si>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</si>
  <si>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</si>
  <si>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</si>
  <si>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</si>
  <si>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</si>
  <si>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</si>
  <si>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</si>
  <si>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</si>
  <si>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</si>
  <si>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</si>
  <si>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</si>
  <si>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</si>
  <si>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</si>
  <si>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</si>
  <si>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</si>
  <si>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</si>
  <si>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</si>
  <si>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</si>
  <si>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</si>
  <si>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</si>
  <si>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</si>
  <si>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</si>
  <si>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</si>
  <si>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</si>
  <si>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</si>
  <si>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</si>
  <si>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</si>
  <si>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</si>
  <si>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</si>
  <si>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</si>
  <si>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</si>
  <si>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</si>
  <si>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</si>
  <si>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</si>
  <si>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</si>
  <si>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</si>
  <si>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</si>
  <si>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</si>
  <si>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</si>
  <si>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</si>
  <si>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</si>
  <si>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</si>
  <si>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</si>
  <si>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</si>
  <si>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</si>
  <si>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</si>
  <si>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</si>
  <si>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</si>
  <si>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</si>
  <si>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</si>
  <si>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</si>
  <si>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</si>
  <si>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</si>
  <si>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</si>
  <si>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</si>
  <si>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</si>
  <si>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</si>
  <si>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</si>
  <si>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</si>
  <si>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</si>
  <si>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</si>
  <si>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</si>
  <si>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</si>
  <si>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</si>
  <si>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</si>
  <si>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</si>
  <si>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</si>
  <si>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</si>
  <si>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</si>
  <si>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</si>
  <si>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</si>
  <si>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</si>
  <si>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</si>
  <si>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</si>
  <si>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</si>
  <si>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</si>
  <si>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</si>
  <si>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</si>
  <si>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</si>
  <si>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</si>
  <si>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</si>
  <si>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</si>
  <si>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</si>
  <si>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</si>
  <si>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</si>
  <si>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</si>
  <si>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</si>
  <si>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</si>
  <si>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</si>
  <si>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</si>
  <si>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</si>
  <si>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</si>
  <si>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</si>
  <si>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</si>
  <si>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</si>
  <si>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</si>
  <si>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</si>
  <si>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</si>
  <si>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</si>
  <si>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</si>
  <si>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</si>
  <si>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</si>
  <si>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</si>
  <si>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</si>
  <si>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</si>
  <si>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</si>
  <si>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</si>
  <si>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</si>
  <si>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</si>
  <si>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</si>
  <si>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</si>
  <si>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</si>
  <si>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</si>
  <si>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</si>
  <si>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</si>
  <si>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</si>
  <si>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</si>
  <si>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</si>
  <si>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</si>
  <si>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</si>
  <si>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</si>
  <si>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</si>
  <si>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</si>
  <si>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</si>
  <si>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</si>
  <si>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</si>
  <si>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</si>
  <si>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</si>
  <si>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</si>
  <si>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</si>
  <si>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</si>
  <si>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</si>
  <si>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</si>
  <si>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</si>
  <si>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</si>
  <si>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</si>
  <si>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</si>
  <si>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</si>
  <si>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</si>
  <si>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</si>
  <si>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</si>
  <si>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</si>
  <si>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</si>
  <si>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</si>
  <si>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</si>
  <si>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</si>
  <si>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</si>
  <si>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</si>
  <si>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</si>
  <si>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</si>
  <si>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</si>
  <si>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</si>
  <si>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</si>
  <si>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</si>
  <si>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</si>
  <si>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</si>
  <si>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</si>
  <si>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</si>
  <si>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</si>
  <si>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</si>
  <si>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</si>
  <si>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</si>
  <si>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</si>
  <si>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</si>
  <si>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</si>
  <si>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</si>
  <si>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</si>
  <si>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</si>
  <si>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</si>
  <si>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</si>
  <si>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</si>
  <si>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</si>
  <si>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</si>
  <si>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</si>
  <si>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</si>
  <si>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</si>
  <si>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</si>
  <si>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</si>
  <si>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</si>
  <si>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</si>
  <si>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</si>
  <si>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</si>
  <si>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</si>
  <si>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</si>
  <si>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</si>
  <si>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</si>
  <si>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</si>
  <si>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</si>
  <si>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</si>
  <si>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</si>
  <si>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</si>
  <si>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</si>
  <si>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</si>
  <si>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</si>
  <si>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</si>
  <si>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</si>
  <si>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</si>
  <si>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</si>
  <si>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</si>
  <si>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</si>
  <si>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</si>
  <si>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</si>
  <si>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</si>
  <si>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</si>
  <si>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</si>
  <si>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</si>
  <si>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</si>
  <si>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</si>
  <si>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</si>
  <si>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</si>
  <si>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</si>
  <si>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</si>
  <si>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</si>
  <si>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</si>
  <si>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</si>
  <si>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</si>
  <si>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</si>
  <si>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</si>
  <si>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</si>
  <si>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</si>
  <si>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</si>
  <si>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</si>
  <si>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</si>
  <si>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</si>
  <si>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</si>
  <si>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</si>
  <si>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</si>
  <si>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</si>
  <si>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</si>
  <si>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</si>
  <si>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</si>
  <si>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</si>
  <si>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</si>
  <si>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</si>
  <si>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</si>
  <si>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</si>
  <si>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</si>
  <si>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</si>
  <si>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</si>
  <si>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</si>
  <si>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</si>
  <si>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</si>
  <si>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</si>
  <si>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</si>
  <si>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</si>
  <si>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</si>
  <si>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</si>
  <si>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</si>
  <si>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</si>
  <si>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</si>
  <si>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</si>
  <si>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</si>
  <si>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</si>
  <si>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</si>
  <si>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</si>
  <si>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</si>
  <si>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</si>
  <si>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</si>
  <si>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</si>
  <si>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</si>
  <si>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</si>
  <si>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</si>
  <si>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</si>
  <si>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</si>
  <si>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</si>
  <si>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</si>
  <si>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</si>
  <si>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</si>
  <si>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</si>
  <si>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</si>
  <si>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</si>
  <si>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</si>
  <si>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</si>
  <si>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</si>
  <si>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</si>
  <si>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</si>
  <si>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</si>
  <si>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</si>
  <si>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</si>
  <si>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</si>
  <si>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</si>
  <si>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</si>
  <si>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</si>
  <si>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</si>
  <si>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</si>
  <si>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</si>
  <si>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</si>
  <si>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</si>
  <si>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</si>
  <si>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</si>
  <si>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</si>
  <si>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</si>
  <si>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</si>
  <si>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</si>
  <si>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</si>
  <si>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</si>
  <si>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</si>
  <si>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</si>
  <si>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</si>
  <si>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</si>
  <si>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</si>
  <si>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</si>
  <si>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</si>
  <si>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</si>
  <si>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</si>
  <si>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</si>
  <si>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</si>
  <si>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</si>
  <si>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</si>
  <si>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</si>
  <si>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</si>
  <si>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</si>
  <si>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</si>
  <si>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</si>
  <si>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</si>
  <si>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</si>
  <si>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</si>
  <si>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</si>
  <si>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</si>
  <si>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</si>
  <si>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</si>
  <si>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</si>
  <si>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</si>
  <si>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</si>
  <si>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</si>
  <si>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</si>
  <si>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</si>
  <si>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</si>
  <si>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</si>
  <si>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</si>
  <si>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</si>
  <si>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</si>
  <si>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</si>
  <si>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</si>
  <si>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</si>
  <si>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</si>
  <si>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</si>
  <si>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</si>
  <si>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</si>
  <si>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</si>
  <si>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</si>
  <si>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</si>
  <si>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</si>
  <si>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</si>
  <si>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</si>
  <si>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</si>
  <si>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</si>
  <si>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</si>
  <si>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</si>
  <si>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</si>
  <si>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</si>
  <si>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</si>
  <si>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</si>
  <si>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</si>
  <si>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</si>
  <si>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</si>
  <si>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</si>
  <si>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</si>
  <si>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</si>
  <si>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</si>
  <si>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</si>
  <si>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</si>
  <si>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</si>
  <si>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</si>
  <si>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</si>
  <si>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</si>
  <si>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</si>
  <si>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</si>
  <si>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</si>
  <si>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</si>
  <si>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</si>
  <si>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</si>
  <si>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</si>
  <si>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</si>
  <si>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</si>
  <si>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</si>
  <si>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</si>
  <si>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</si>
  <si>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</si>
  <si>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</si>
  <si>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</si>
  <si>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</si>
  <si>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</si>
  <si>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</si>
  <si>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</si>
  <si>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</si>
  <si>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</si>
  <si>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</si>
  <si>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</si>
  <si>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</si>
  <si>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</si>
  <si>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</si>
  <si>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</si>
  <si>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</si>
  <si>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</si>
  <si>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</si>
  <si>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</si>
  <si>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</si>
  <si>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</si>
  <si>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</si>
  <si>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</si>
  <si>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</si>
  <si>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</si>
  <si>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</si>
  <si>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</si>
  <si>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</si>
  <si>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</si>
  <si>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</si>
  <si>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</si>
  <si>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</si>
  <si>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</si>
  <si>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</si>
  <si>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</si>
  <si>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</si>
  <si>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</si>
  <si>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</si>
  <si>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</si>
  <si>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</si>
  <si>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</si>
  <si>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</si>
  <si>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</si>
  <si>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</si>
  <si>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</si>
  <si>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</si>
  <si>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</si>
  <si>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</si>
  <si>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</si>
  <si>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</si>
  <si>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</si>
  <si>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</si>
  <si>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</si>
  <si>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</si>
  <si>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</si>
  <si>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</si>
  <si>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</si>
  <si>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</si>
  <si>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</si>
  <si>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</si>
  <si>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</si>
  <si>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</si>
  <si>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</si>
  <si>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</si>
  <si>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</si>
  <si>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</si>
  <si>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</si>
  <si>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</si>
  <si>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</si>
  <si>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</si>
  <si>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</si>
  <si>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</si>
  <si>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</si>
  <si>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</si>
  <si>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</si>
  <si>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</si>
  <si>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</si>
  <si>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</si>
  <si>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</si>
  <si>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</si>
  <si>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</si>
  <si>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</si>
  <si>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</si>
  <si>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</si>
  <si>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</si>
  <si>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</si>
  <si>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</si>
  <si>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</si>
  <si>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</si>
  <si>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</si>
  <si>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</si>
  <si>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</si>
  <si>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</si>
  <si>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</si>
  <si>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</si>
  <si>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</si>
  <si>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</si>
  <si>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</si>
  <si>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</si>
  <si>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</si>
  <si>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</si>
  <si>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</si>
  <si>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</si>
  <si>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</si>
  <si>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</si>
  <si>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</si>
  <si>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</si>
  <si>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</si>
  <si>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</si>
  <si>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</si>
  <si>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</si>
  <si>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</si>
  <si>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</si>
  <si>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</si>
  <si>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</si>
  <si>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</si>
  <si>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</si>
  <si>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</si>
  <si>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</si>
  <si>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</si>
  <si>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</si>
  <si>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</si>
  <si>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</si>
  <si>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</si>
  <si>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</si>
  <si>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</si>
  <si>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</si>
  <si>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</si>
  <si>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</si>
  <si>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</si>
  <si>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</si>
  <si>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</si>
  <si>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</si>
  <si>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</si>
  <si>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</si>
  <si>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</si>
  <si>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</si>
  <si>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</si>
  <si>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</si>
  <si>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</si>
  <si>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</si>
  <si>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</si>
  <si>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</si>
  <si>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</si>
  <si>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</si>
  <si>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</si>
  <si>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</si>
  <si>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</si>
  <si>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</si>
  <si>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</si>
  <si>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</si>
  <si>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</si>
  <si>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</si>
  <si>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</si>
  <si>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</si>
  <si>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</si>
  <si>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</si>
  <si>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</si>
  <si>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</si>
  <si>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</si>
  <si>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</si>
  <si>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</si>
  <si>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</si>
  <si>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</si>
  <si>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</si>
  <si>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</si>
  <si>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</si>
  <si>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</si>
  <si>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</si>
  <si>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</si>
  <si>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</si>
  <si>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</si>
  <si>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</si>
  <si>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</si>
  <si>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</si>
  <si>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</si>
  <si>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</si>
  <si>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</si>
  <si>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</si>
  <si>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</si>
  <si>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</si>
  <si>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</si>
  <si>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</si>
  <si>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</si>
  <si>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</si>
  <si>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</si>
  <si>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</si>
  <si>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</si>
  <si>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</si>
  <si>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</si>
  <si>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</si>
  <si>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</si>
  <si>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</si>
  <si>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</si>
  <si>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</si>
  <si>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</si>
  <si>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</si>
  <si>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</si>
  <si>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</si>
  <si>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</si>
  <si>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</si>
  <si>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</si>
  <si>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</si>
  <si>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</si>
  <si>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</si>
  <si>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</si>
  <si>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</si>
  <si>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</si>
  <si>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</si>
  <si>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</si>
  <si>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</si>
  <si>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</si>
  <si>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</si>
  <si>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</si>
  <si>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</si>
  <si>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</si>
  <si>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</si>
  <si>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</si>
  <si>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</si>
  <si>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</si>
  <si>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</si>
  <si>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</si>
  <si>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</si>
  <si>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</si>
  <si>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</si>
  <si>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</si>
  <si>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</si>
  <si>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</si>
  <si>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</si>
  <si>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</si>
  <si>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</si>
  <si>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</si>
  <si>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</si>
  <si>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</si>
  <si>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</si>
  <si>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</si>
  <si>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</si>
  <si>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</si>
  <si>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</si>
  <si>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</si>
  <si>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</si>
  <si>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</si>
  <si>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</si>
  <si>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</si>
  <si>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</si>
  <si>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</si>
  <si>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</si>
  <si>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</si>
  <si>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</si>
  <si>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</si>
  <si>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</si>
  <si>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</si>
  <si>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</si>
  <si>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</si>
  <si>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</si>
  <si>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</si>
  <si>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</si>
  <si>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</si>
  <si>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</si>
  <si>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</si>
  <si>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</si>
  <si>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</si>
  <si>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</si>
  <si>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</si>
  <si>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</si>
  <si>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</si>
  <si>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</si>
  <si>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</si>
  <si>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</si>
  <si>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</si>
  <si>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</si>
  <si>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</si>
  <si>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</si>
  <si>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</si>
  <si>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</si>
  <si>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</si>
  <si>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</si>
  <si>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</si>
  <si>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</si>
  <si>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</si>
  <si>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</si>
  <si>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</si>
  <si>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</si>
  <si>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</si>
  <si>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</si>
  <si>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</si>
  <si>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</si>
  <si>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</si>
  <si>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</si>
  <si>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</si>
  <si>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</si>
  <si>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</si>
  <si>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</si>
  <si>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</si>
  <si>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</si>
  <si>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</si>
  <si>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</si>
  <si>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</si>
  <si>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</si>
  <si>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</si>
  <si>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</si>
  <si>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</si>
  <si>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</si>
  <si>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</si>
  <si>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</si>
  <si>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</si>
  <si>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</si>
  <si>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</si>
  <si>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</si>
  <si>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</si>
  <si>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</si>
  <si>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</si>
  <si>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</si>
  <si>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</si>
  <si>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</si>
  <si>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</si>
  <si>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</si>
  <si>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</si>
  <si>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</si>
  <si>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</si>
  <si>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</si>
  <si>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</si>
  <si>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</si>
  <si>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</si>
  <si>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</si>
  <si>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</si>
  <si>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</si>
  <si>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</si>
  <si>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</si>
  <si>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</si>
  <si>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</si>
  <si>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</si>
  <si>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</si>
  <si>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</si>
  <si>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</si>
  <si>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</si>
  <si>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</si>
  <si>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</si>
  <si>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</si>
  <si>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</si>
  <si>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</si>
  <si>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</si>
  <si>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</si>
  <si>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</si>
  <si>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</si>
  <si>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</si>
  <si>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</si>
  <si>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</si>
  <si>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</si>
  <si>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</si>
  <si>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</si>
  <si>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</si>
  <si>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</si>
  <si>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</si>
  <si>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</si>
  <si>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</si>
  <si>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</si>
  <si>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</si>
  <si>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</si>
  <si>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</si>
  <si>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</si>
  <si>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</si>
  <si>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</si>
  <si>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</si>
  <si>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</si>
  <si>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</si>
  <si>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</si>
  <si>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</si>
  <si>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</si>
  <si>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</si>
  <si>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</si>
  <si>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</si>
  <si>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</si>
  <si>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</si>
  <si>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</si>
  <si>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</si>
  <si>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</si>
  <si>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</si>
  <si>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</si>
  <si>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</si>
  <si>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</si>
  <si>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</si>
  <si>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</si>
  <si>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</si>
  <si>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</si>
  <si>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</si>
  <si>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</si>
  <si>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</si>
  <si>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</si>
  <si>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</si>
  <si>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</si>
  <si>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</si>
  <si>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</si>
  <si>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</si>
  <si>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</si>
  <si>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</si>
  <si>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</si>
  <si>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</si>
  <si>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</si>
  <si>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</si>
  <si>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</si>
  <si>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</si>
  <si>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</si>
  <si>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</si>
  <si>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</si>
  <si>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</si>
  <si>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</si>
  <si>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</si>
  <si>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</si>
  <si>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</si>
  <si>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</si>
  <si>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</si>
  <si>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</si>
  <si>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</si>
  <si>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</si>
  <si>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</si>
  <si>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</si>
  <si>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</si>
  <si>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</si>
  <si>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</si>
  <si>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</si>
  <si>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</si>
  <si>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</si>
  <si>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</si>
  <si>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</si>
  <si>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</si>
  <si>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</si>
  <si>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</si>
  <si>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</si>
  <si>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</si>
  <si>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</si>
  <si>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</si>
  <si>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</si>
  <si>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</si>
  <si>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</si>
  <si>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</si>
  <si>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</si>
  <si>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</si>
  <si>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</si>
  <si>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</si>
  <si>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</si>
  <si>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</si>
  <si>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</si>
  <si>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</si>
  <si>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</si>
  <si>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</si>
  <si>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</si>
  <si>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</si>
  <si>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</si>
  <si>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</si>
  <si>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</si>
  <si>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</si>
  <si>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</si>
  <si>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</si>
  <si>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</si>
  <si>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</si>
  <si>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</si>
  <si>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</si>
  <si>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</si>
  <si>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</si>
  <si>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</si>
  <si>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</si>
  <si>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</si>
  <si>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</si>
  <si>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</si>
  <si>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</si>
  <si>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</si>
  <si>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</si>
  <si>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</si>
  <si>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</si>
  <si>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</si>
  <si>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</si>
  <si>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</si>
  <si>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</si>
  <si>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</si>
  <si>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</si>
  <si>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</si>
  <si>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</si>
  <si>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</si>
  <si>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</si>
  <si>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</si>
  <si>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</si>
  <si>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</si>
  <si>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</si>
  <si>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</si>
  <si>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</si>
  <si>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</si>
  <si>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</si>
  <si>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</si>
  <si>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</si>
  <si>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</si>
  <si>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</si>
  <si>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</si>
  <si>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</si>
  <si>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</si>
  <si>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</si>
  <si>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</si>
  <si>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</si>
  <si>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</si>
  <si>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</si>
  <si>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</si>
  <si>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</si>
  <si>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</si>
  <si>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</si>
  <si>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</si>
  <si>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</si>
  <si>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</si>
  <si>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</si>
  <si>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</si>
  <si>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</si>
  <si>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</si>
  <si>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</si>
  <si>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</si>
  <si>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</si>
  <si>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</si>
  <si>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</si>
  <si>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</si>
  <si>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</si>
  <si>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</si>
  <si>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</si>
  <si>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</si>
  <si>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</si>
  <si>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</si>
  <si>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</si>
  <si>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</si>
  <si>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</si>
  <si>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</si>
  <si>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</si>
  <si>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</si>
  <si>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</si>
  <si>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</si>
  <si>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</si>
  <si>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</si>
  <si>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</si>
  <si>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</si>
  <si>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</si>
  <si>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</si>
  <si>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</si>
  <si>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</si>
  <si>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</si>
  <si>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</si>
  <si>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</si>
  <si>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</si>
  <si>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</si>
  <si>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</si>
  <si>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</si>
  <si>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</si>
  <si>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</si>
  <si>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</si>
  <si>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</si>
  <si>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</si>
  <si>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</si>
  <si>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</si>
  <si>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</si>
  <si>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</si>
  <si>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</si>
  <si>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</si>
  <si>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</si>
  <si>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</si>
  <si>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</si>
  <si>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</si>
  <si>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</si>
  <si>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</si>
  <si>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</si>
  <si>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</si>
  <si>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</si>
  <si>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</si>
  <si>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</si>
  <si>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</si>
  <si>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</si>
  <si>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</si>
  <si>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</si>
  <si>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</si>
  <si>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</si>
  <si>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</si>
  <si>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</si>
  <si>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</si>
  <si>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</si>
  <si>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</si>
  <si>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</si>
  <si>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</si>
  <si>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</si>
  <si>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</si>
  <si>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</si>
  <si>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</si>
  <si>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</si>
  <si>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</si>
  <si>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</si>
  <si>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</si>
  <si>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</si>
  <si>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</si>
  <si>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</si>
  <si>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</si>
  <si>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</si>
  <si>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</si>
  <si>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</si>
  <si>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</si>
  <si>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</si>
  <si>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</si>
  <si>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</si>
  <si>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</si>
  <si>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</si>
  <si>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</si>
  <si>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</si>
  <si>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</si>
  <si>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</si>
  <si>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</si>
  <si>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</si>
  <si>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</si>
  <si>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</si>
  <si>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</si>
  <si>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</si>
  <si>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</si>
  <si>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</si>
  <si>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</si>
  <si>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</si>
  <si>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</si>
  <si>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</si>
  <si>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</si>
  <si>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</si>
  <si>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</si>
  <si>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</si>
  <si>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</si>
  <si>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</si>
  <si>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</si>
  <si>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</si>
  <si>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</si>
  <si>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</si>
  <si>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</si>
  <si>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</si>
  <si>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</si>
  <si>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</si>
  <si>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</si>
  <si>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</si>
  <si>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</si>
  <si>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</si>
  <si>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</si>
  <si>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</si>
  <si>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</si>
  <si>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</si>
  <si>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</si>
  <si>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</si>
  <si>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</si>
  <si>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</si>
  <si>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</si>
  <si>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</si>
  <si>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</si>
  <si>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</si>
  <si>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</si>
  <si>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</si>
  <si>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</si>
  <si>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</si>
  <si>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</si>
  <si>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</si>
  <si>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</si>
  <si>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</si>
  <si>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</si>
  <si>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</si>
  <si>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</si>
  <si>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</si>
  <si>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</si>
  <si>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</si>
  <si>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</si>
  <si>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</si>
  <si>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</si>
  <si>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</si>
  <si>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</si>
  <si>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</si>
  <si>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</si>
  <si>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</si>
  <si>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</si>
  <si>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</si>
  <si>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</si>
  <si>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</si>
  <si>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</si>
  <si>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</si>
  <si>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</si>
  <si>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</si>
  <si>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</si>
  <si>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</si>
  <si>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</si>
  <si>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</si>
  <si>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</si>
  <si>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</si>
  <si>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</si>
  <si>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</si>
  <si>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</si>
  <si>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</si>
  <si>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</si>
  <si>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</si>
  <si>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</si>
  <si>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</si>
  <si>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</si>
  <si>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</si>
  <si>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</si>
  <si>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</si>
  <si>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</si>
  <si>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</si>
  <si>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</si>
  <si>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</si>
  <si>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</si>
  <si>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</si>
  <si>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</si>
  <si>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</si>
  <si>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</si>
  <si>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</si>
  <si>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</si>
  <si>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</si>
  <si>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</si>
  <si>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</si>
  <si>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</si>
  <si>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</si>
  <si>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</si>
  <si>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</si>
  <si>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</si>
  <si>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</si>
  <si>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</si>
  <si>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</si>
  <si>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</si>
  <si>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</si>
  <si>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</si>
  <si>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</si>
  <si>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</si>
  <si>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</si>
  <si>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</si>
  <si>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</si>
  <si>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</si>
  <si>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</si>
  <si>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</si>
  <si>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</si>
  <si>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</si>
  <si>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</si>
  <si>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</si>
  <si>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</si>
  <si>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</si>
  <si>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</si>
  <si>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</si>
  <si>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</si>
  <si>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</si>
  <si>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</si>
  <si>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</si>
  <si>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</si>
  <si>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</si>
  <si>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</si>
  <si>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</si>
  <si>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</si>
  <si>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</si>
  <si>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</si>
  <si>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</si>
  <si>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</si>
  <si>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</si>
  <si>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</si>
  <si>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</si>
  <si>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</si>
  <si>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</si>
  <si>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</si>
  <si>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</si>
  <si>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</si>
  <si>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</si>
  <si>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</si>
  <si>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</si>
  <si>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</si>
  <si>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</si>
  <si>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</si>
  <si>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</si>
  <si>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</si>
  <si>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</si>
  <si>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</si>
  <si>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</si>
  <si>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</si>
  <si>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</si>
  <si>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</si>
  <si>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</si>
  <si>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</si>
  <si>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</si>
  <si>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</si>
  <si>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</si>
  <si>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</si>
  <si>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</si>
  <si>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</si>
  <si>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</si>
  <si>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</si>
  <si>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</si>
  <si>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</si>
  <si>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</si>
  <si>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</si>
  <si>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</si>
  <si>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</si>
  <si>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</si>
  <si>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</si>
  <si>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</si>
  <si>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</si>
  <si>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</si>
  <si>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</si>
  <si>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</si>
  <si>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</si>
  <si>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</si>
  <si>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</si>
  <si>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</si>
  <si>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</si>
  <si>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</si>
  <si>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</si>
  <si>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</si>
  <si>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</si>
  <si>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</si>
  <si>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</si>
  <si>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</si>
  <si>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</si>
  <si>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</si>
  <si>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</si>
  <si>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</si>
  <si>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</si>
  <si>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</si>
  <si>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</si>
  <si>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</si>
  <si>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</si>
  <si>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</si>
  <si>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</si>
  <si>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</si>
  <si>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</si>
  <si>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</si>
  <si>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</si>
  <si>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</si>
  <si>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</si>
  <si>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</si>
  <si>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</si>
  <si>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</si>
  <si>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</si>
  <si>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</si>
  <si>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</si>
  <si>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</si>
  <si>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</si>
  <si>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</si>
  <si>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</si>
  <si>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</si>
  <si>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</si>
  <si>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</si>
  <si>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</si>
  <si>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</si>
  <si>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</si>
  <si>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</si>
  <si>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</si>
  <si>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</si>
  <si>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</si>
  <si>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</si>
  <si>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</si>
  <si>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</si>
  <si>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</si>
  <si>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</si>
  <si>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</si>
  <si>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</si>
  <si>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</si>
  <si>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</si>
  <si>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</si>
  <si>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</si>
  <si>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</si>
  <si>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</si>
  <si>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</si>
  <si>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</si>
  <si>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</si>
  <si>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</si>
  <si>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</si>
  <si>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</si>
  <si>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</si>
  <si>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</si>
  <si>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</si>
  <si>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</si>
  <si>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</si>
  <si>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</si>
  <si>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</si>
  <si>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</si>
  <si>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</si>
  <si>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</si>
  <si>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</si>
  <si>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</si>
  <si>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</si>
  <si>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</si>
  <si>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</si>
  <si>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</si>
  <si>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</si>
  <si>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</si>
  <si>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</si>
  <si>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</si>
  <si>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</si>
  <si>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</si>
  <si>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</si>
  <si>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</si>
  <si>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</si>
  <si>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</si>
  <si>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</si>
  <si>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</si>
  <si>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</si>
  <si>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</si>
  <si>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</si>
  <si>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</si>
  <si>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</si>
  <si>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</si>
  <si>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</si>
  <si>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</si>
  <si>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</si>
  <si>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</si>
  <si>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</si>
  <si>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</si>
  <si>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</si>
  <si>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</si>
  <si>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</si>
  <si>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</si>
  <si>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</si>
  <si>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</si>
  <si>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</si>
  <si>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</si>
  <si>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</si>
  <si>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</si>
  <si>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</si>
  <si>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</si>
  <si>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</si>
  <si>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</si>
  <si>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</si>
  <si>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</si>
  <si>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</si>
  <si>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</si>
  <si>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</si>
  <si>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</si>
  <si>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</si>
  <si>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</si>
  <si>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</si>
  <si>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</si>
  <si>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</si>
  <si>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</si>
  <si>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</si>
  <si>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</si>
  <si>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</si>
  <si>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</si>
  <si>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</si>
  <si>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</si>
  <si>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</si>
  <si>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</si>
  <si>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</si>
  <si>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</si>
  <si>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</si>
  <si>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</si>
  <si>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</si>
  <si>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</si>
  <si>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</si>
  <si>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</si>
  <si>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</si>
  <si>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</si>
  <si>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</si>
  <si>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</si>
  <si>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</si>
  <si>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</si>
  <si>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</si>
  <si>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</si>
  <si>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</si>
  <si>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</si>
  <si>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</si>
  <si>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</si>
  <si>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</si>
  <si>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</si>
  <si>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</si>
  <si>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</si>
  <si>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</si>
  <si>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</si>
  <si>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</si>
  <si>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</si>
  <si>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</si>
  <si>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</si>
  <si>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</si>
  <si>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</si>
  <si>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</si>
  <si>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</si>
  <si>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</si>
  <si>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</si>
  <si>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</si>
  <si>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</si>
  <si>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</si>
  <si>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</si>
  <si>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</si>
  <si>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</si>
  <si>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</si>
  <si>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</si>
  <si>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</si>
  <si>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</si>
  <si>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</si>
  <si>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</si>
  <si>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</si>
  <si>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</si>
  <si>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</si>
  <si>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</si>
  <si>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</si>
  <si>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</si>
  <si>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</si>
  <si>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</si>
  <si>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</si>
  <si>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</si>
  <si>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</si>
  <si>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</si>
  <si>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</si>
  <si>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</si>
  <si>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</si>
  <si>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</si>
  <si>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</si>
  <si>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</si>
  <si>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</si>
  <si>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</si>
  <si>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</si>
  <si>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</si>
  <si>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</si>
  <si>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</si>
  <si>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</si>
  <si>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</si>
  <si>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</si>
  <si>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</si>
  <si>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</si>
  <si>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</si>
  <si>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</si>
  <si>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</si>
  <si>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</si>
  <si>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</si>
  <si>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</si>
  <si>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</si>
  <si>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</si>
  <si>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</si>
  <si>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</si>
  <si>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</si>
  <si>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</si>
  <si>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</si>
  <si>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</si>
  <si>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</si>
  <si>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</si>
  <si>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</si>
  <si>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</si>
  <si>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</si>
  <si>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</si>
  <si>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</si>
  <si>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</si>
  <si>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</si>
  <si>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</si>
  <si>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</si>
  <si>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</si>
  <si>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</si>
  <si>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</si>
  <si>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</si>
  <si>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</si>
  <si>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</si>
  <si>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</si>
  <si>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</si>
  <si>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</si>
  <si>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</si>
  <si>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</si>
  <si>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</si>
  <si>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</si>
  <si>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</si>
  <si>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Sub-category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</si>
  <si>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</si>
  <si>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</si>
  <si>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</si>
  <si>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</si>
  <si>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</si>
  <si>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</si>
  <si>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</si>
  <si>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</si>
  <si>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</si>
  <si>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</si>
  <si>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</si>
  <si>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</si>
  <si>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</si>
  <si>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</si>
  <si>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</si>
  <si>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</si>
  <si>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</si>
  <si>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</si>
  <si>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</si>
  <si>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</si>
  <si>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</si>
  <si>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</si>
  <si>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</si>
  <si>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</si>
  <si>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</si>
  <si>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</si>
  <si>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</si>
  <si>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</si>
  <si>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</si>
  <si>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</si>
  <si>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</si>
  <si>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</si>
  <si>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</si>
  <si>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</si>
  <si>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</si>
  <si>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</si>
  <si>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</si>
  <si>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</si>
  <si>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</si>
  <si>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</si>
  <si>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data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</si>
  <si>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</si>
  <si>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</si>
  <si>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</si>
  <si>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</si>
  <si>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</si>
  <si>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</si>
  <si>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</si>
  <si>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</si>
  <si>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</si>
  <si>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</si>
  <si>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</si>
  <si>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</si>
  <si>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</si>
  <si>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</si>
  <si>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</si>
  <si>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</si>
  <si>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</si>
  <si>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</si>
  <si>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</si>
  <si>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</si>
  <si>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</si>
  <si>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</si>
  <si>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</si>
  <si>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</si>
  <si>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</si>
  <si>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</si>
  <si>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</si>
  <si>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</si>
  <si>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</si>
  <si>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</si>
  <si>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</si>
  <si>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</si>
  <si>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</t>
  </si>
  <si>
    <t>Outcome</t>
  </si>
  <si>
    <t>Backers</t>
  </si>
  <si>
    <t>Bakers</t>
  </si>
  <si>
    <t>mean</t>
  </si>
  <si>
    <t>median</t>
  </si>
  <si>
    <t>min</t>
  </si>
  <si>
    <t>max</t>
  </si>
  <si>
    <t>variance</t>
  </si>
  <si>
    <t>standard dev</t>
  </si>
  <si>
    <t>in this case I think the median is a better summary of the data than the mean - standard dev is too close to the average and the median would allow a better data spread in a normal distrubtion</t>
  </si>
  <si>
    <t>there is more variablility in the successful campaigns, it makes sense because there are a wider variety of campaigns and causes - correlation not causation, a wider variation in the amounts of money donated by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</si>
</sst>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11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8" fillId="0" borderId="0" xfId="0" applyFont="1" applyAlignment="1">
      <alignment horizontal="center"/>
    </xf>
    <xf numFmtId="0" fontId="19" fillId="0" borderId="0" xfId="0" applyFon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 indent="7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4" fontId="20" fillId="0" borderId="0" xfId="0" applyNumberFormat="1" applyFont="1"/>
    <xf numFmtId="14" fontId="0" fillId="0" borderId="0" xfId="0" applyNumberFormat="1" applyAlignment="1">
      <alignment horizontal="left"/>
    </xf>
    <xf numFmtId="9" fontId="0" fillId="0" borderId="0" xfId="42" applyFont="1"/>
    <xf numFmtId="0" fontId="0" fillId="33" borderId="0" xfId="0" applyFill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RButcher.xlsx]pivot per category!PivotTable1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A-4A3D-A05C-77B3B84F56EB}"/>
            </c:ext>
          </c:extLst>
        </c:ser>
        <c:ser>
          <c:idx val="1"/>
          <c:order val="1"/>
          <c:tx>
            <c:strRef>
              <c:f>'pivot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4A-4A3D-A05C-77B3B84F56EB}"/>
            </c:ext>
          </c:extLst>
        </c:ser>
        <c:ser>
          <c:idx val="2"/>
          <c:order val="2"/>
          <c:tx>
            <c:strRef>
              <c:f>'pivot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4A-4A3D-A05C-77B3B84F56EB}"/>
            </c:ext>
          </c:extLst>
        </c:ser>
        <c:ser>
          <c:idx val="3"/>
          <c:order val="3"/>
          <c:tx>
            <c:strRef>
              <c:f>'pivot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4A-4A3D-A05C-77B3B84F5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00751"/>
        <c:axId val="383889071"/>
      </c:barChart>
      <c:catAx>
        <c:axId val="810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89071"/>
        <c:crosses val="autoZero"/>
        <c:auto val="1"/>
        <c:lblAlgn val="ctr"/>
        <c:lblOffset val="100"/>
        <c:noMultiLvlLbl val="0"/>
      </c:catAx>
      <c:valAx>
        <c:axId val="38388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RButcher.xlsx]pivot per sub category!PivotTable6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per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per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3-4B47-A490-5755DF958A87}"/>
            </c:ext>
          </c:extLst>
        </c:ser>
        <c:ser>
          <c:idx val="1"/>
          <c:order val="1"/>
          <c:tx>
            <c:strRef>
              <c:f>'pivot per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per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F3-4B47-A490-5755DF958A87}"/>
            </c:ext>
          </c:extLst>
        </c:ser>
        <c:ser>
          <c:idx val="2"/>
          <c:order val="2"/>
          <c:tx>
            <c:strRef>
              <c:f>'pivot per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per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F3-4B47-A490-5755DF958A87}"/>
            </c:ext>
          </c:extLst>
        </c:ser>
        <c:ser>
          <c:idx val="3"/>
          <c:order val="3"/>
          <c:tx>
            <c:strRef>
              <c:f>'pivot per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per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F3-4B47-A490-5755DF958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5204447"/>
        <c:axId val="70042527"/>
      </c:barChart>
      <c:catAx>
        <c:axId val="136520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42527"/>
        <c:crosses val="autoZero"/>
        <c:auto val="1"/>
        <c:lblAlgn val="ctr"/>
        <c:lblOffset val="100"/>
        <c:noMultiLvlLbl val="0"/>
      </c:catAx>
      <c:valAx>
        <c:axId val="700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20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RButcher.xlsx]pivot by date!PivotTable7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by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'pivot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by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6-4F95-8E2B-D80BB13653F8}"/>
            </c:ext>
          </c:extLst>
        </c:ser>
        <c:ser>
          <c:idx val="1"/>
          <c:order val="1"/>
          <c:tx>
            <c:strRef>
              <c:f>'pivot by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by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46-4F95-8E2B-D80BB13653F8}"/>
            </c:ext>
          </c:extLst>
        </c:ser>
        <c:ser>
          <c:idx val="2"/>
          <c:order val="2"/>
          <c:tx>
            <c:strRef>
              <c:f>'pivot by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by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46-4F95-8E2B-D80BB1365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83263"/>
        <c:axId val="82177087"/>
      </c:lineChart>
      <c:catAx>
        <c:axId val="5288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7087"/>
        <c:crosses val="autoZero"/>
        <c:auto val="1"/>
        <c:lblAlgn val="ctr"/>
        <c:lblOffset val="100"/>
        <c:noMultiLvlLbl val="0"/>
      </c:catAx>
      <c:valAx>
        <c:axId val="8217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'Bonus 1'!$F$1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</c:v>
                </c:pt>
              </c:strCache>
            </c:strRef>
          </c:cat>
          <c:val>
            <c:numRef>
              <c:f>'Bonus 1'!$F$2:$F$13</c:f>
              <c:numCache>
                <c:formatCode>0%</c:formatCode>
                <c:ptCount val="12"/>
                <c:pt idx="0">
                  <c:v>0.64</c:v>
                </c:pt>
                <c:pt idx="1">
                  <c:v>0.61206896551724133</c:v>
                </c:pt>
                <c:pt idx="2">
                  <c:v>0.51602564102564108</c:v>
                </c:pt>
                <c:pt idx="3">
                  <c:v>1</c:v>
                </c:pt>
                <c:pt idx="4">
                  <c:v>0.7</c:v>
                </c:pt>
                <c:pt idx="5">
                  <c:v>0.7142857142857143</c:v>
                </c:pt>
                <c:pt idx="6">
                  <c:v>0.33333333333333331</c:v>
                </c:pt>
                <c:pt idx="7">
                  <c:v>0.2857142857142857</c:v>
                </c:pt>
                <c:pt idx="8">
                  <c:v>0.33333333333333331</c:v>
                </c:pt>
                <c:pt idx="9">
                  <c:v>0.4</c:v>
                </c:pt>
                <c:pt idx="10">
                  <c:v>0.54545454545454541</c:v>
                </c:pt>
                <c:pt idx="11">
                  <c:v>0.60517799352750812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1-47B0-9BED-9A276A63C65F}"/>
            </c:ext>
          </c:extLst>
        </c:ser>
        <c:ser>
          <c:idx val="1"/>
          <c:order val="1"/>
          <c:tx>
            <c:strRef>
              <c:f>'Bonus 1'!$G$1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</c:v>
                </c:pt>
              </c:strCache>
            </c:strRef>
          </c:cat>
          <c:val>
            <c:numRef>
              <c:f>'Bonus 1'!$G$2:$G$13</c:f>
              <c:numCache>
                <c:formatCode>0%</c:formatCode>
                <c:ptCount val="12"/>
                <c:pt idx="0">
                  <c:v>0.32</c:v>
                </c:pt>
                <c:pt idx="1">
                  <c:v>0.33620689655172414</c:v>
                </c:pt>
                <c:pt idx="2">
                  <c:v>0.43269230769230771</c:v>
                </c:pt>
                <c:pt idx="3">
                  <c:v>0</c:v>
                </c:pt>
                <c:pt idx="4">
                  <c:v>0.2</c:v>
                </c:pt>
                <c:pt idx="5">
                  <c:v>0.2857142857142857</c:v>
                </c:pt>
                <c:pt idx="6">
                  <c:v>0.5</c:v>
                </c:pt>
                <c:pt idx="7">
                  <c:v>0.5714285714285714</c:v>
                </c:pt>
                <c:pt idx="8">
                  <c:v>0.58333333333333337</c:v>
                </c:pt>
                <c:pt idx="9">
                  <c:v>0.46666666666666667</c:v>
                </c:pt>
                <c:pt idx="10">
                  <c:v>0.36363636363636365</c:v>
                </c:pt>
                <c:pt idx="11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1-47B0-9BED-9A276A63C65F}"/>
            </c:ext>
          </c:extLst>
        </c:ser>
        <c:ser>
          <c:idx val="2"/>
          <c:order val="2"/>
          <c:tx>
            <c:strRef>
              <c:f>'Bonus 1'!$H$1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</c:v>
                </c:pt>
              </c:strCache>
            </c:strRef>
          </c:cat>
          <c:val>
            <c:numRef>
              <c:f>'Bonus 1'!$H$2:$H$13</c:f>
              <c:numCache>
                <c:formatCode>0%</c:formatCode>
                <c:ptCount val="12"/>
                <c:pt idx="0">
                  <c:v>0.04</c:v>
                </c:pt>
                <c:pt idx="1">
                  <c:v>5.1724137931034482E-2</c:v>
                </c:pt>
                <c:pt idx="2">
                  <c:v>5.128205128205128E-2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0.16666666666666666</c:v>
                </c:pt>
                <c:pt idx="7">
                  <c:v>0.14285714285714285</c:v>
                </c:pt>
                <c:pt idx="8">
                  <c:v>8.3333333333333329E-2</c:v>
                </c:pt>
                <c:pt idx="9">
                  <c:v>0.13333333333333333</c:v>
                </c:pt>
                <c:pt idx="10">
                  <c:v>9.0909090909090912E-2</c:v>
                </c:pt>
                <c:pt idx="11">
                  <c:v>6.1488673139158574E-2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1-47B0-9BED-9A276A63C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515471"/>
        <c:axId val="508126831"/>
      </c:lineChart>
      <c:catAx>
        <c:axId val="60551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26831"/>
        <c:crosses val="autoZero"/>
        <c:auto val="1"/>
        <c:lblAlgn val="ctr"/>
        <c:lblOffset val="100"/>
        <c:noMultiLvlLbl val="0"/>
      </c:catAx>
      <c:valAx>
        <c:axId val="50812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1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3</xdr:row>
      <xdr:rowOff>146050</xdr:rowOff>
    </xdr:from>
    <xdr:to>
      <xdr:col>13</xdr:col>
      <xdr:colOff>495300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F5781F-2BDA-5C81-FAC8-2813CEA0B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565150</xdr:colOff>
      <xdr:row>5</xdr:row>
      <xdr:rowOff>66675</xdr:rowOff>
    </xdr:from>
    <xdr:to>
      <xdr:col>13</xdr:col>
      <xdr:colOff>514350</xdr:colOff>
      <xdr:row>19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EB4AA-8D45-3A60-767A-219A3992E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2</xdr:row>
      <xdr:rowOff>85725</xdr:rowOff>
    </xdr:from>
    <xdr:to>
      <xdr:col>14</xdr:col>
      <xdr:colOff>266700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BEE1C9-4D78-EF7C-9FBA-CF7D62844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1109578</xdr:colOff>
      <xdr:row>14</xdr:row>
      <xdr:rowOff>75531</xdr:rowOff>
    </xdr:from>
    <xdr:to>
      <xdr:col>10</xdr:col>
      <xdr:colOff>528052</xdr:colOff>
      <xdr:row>36</xdr:row>
      <xdr:rowOff>40105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9D73E-43D4-0925-B364-4CB54AC58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c Butcher" refreshedDate="45007.498849074072" createdVersion="8" refreshedVersion="8" minRefreshableVersion="3" recordCount="1000" xr:uid="{5C975D50-5242-4356-A039-371B39CB2F88}">
  <cacheSource type="worksheet">
    <worksheetSource ref="A1:T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ata creat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3" base="14">
        <rangePr groupBy="months" startDate="2010-01-09T06:00:00" endDate="2020-02-10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02/2020"/>
        </groupItems>
      </fieldGroup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  <cacheField name="Quarters2" numFmtId="0" databaseField="0">
      <fieldGroup base="14">
        <rangePr groupBy="quarters" startDate="2010-01-09T06:00:00" endDate="2020-02-10T06:00:00"/>
        <groupItems count="6">
          <s v="&lt;9/01/2010"/>
          <s v="Qtr1"/>
          <s v="Qtr2"/>
          <s v="Qtr3"/>
          <s v="Qtr4"/>
          <s v="&gt;10/02/2020"/>
        </groupItems>
      </fieldGroup>
    </cacheField>
    <cacheField name="Years2" numFmtId="0" databaseField="0">
      <fieldGroup base="14">
        <rangePr groupBy="years" startDate="2010-01-09T06:00:00" endDate="2020-02-10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0/0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n v="0"/>
    <x v="0"/>
    <s v="CAD"/>
    <n v="1448690400"/>
    <n v="1450159200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x v="1"/>
    <n v="92.151898734177209"/>
    <x v="1"/>
    <s v="USD"/>
    <n v="1408424400"/>
    <n v="1408597200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x v="2"/>
    <n v="100.01614035087719"/>
    <x v="2"/>
    <s v="AUD"/>
    <n v="1384668000"/>
    <n v="1384840800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x v="3"/>
    <n v="103.20833333333333"/>
    <x v="1"/>
    <s v="USD"/>
    <n v="1565499600"/>
    <n v="1568955600"/>
    <x v="3"/>
    <x v="3"/>
    <b v="0"/>
    <b v="0"/>
    <s v="music/rock"/>
    <x v="1"/>
    <x v="1"/>
  </r>
  <r>
    <n v="4"/>
    <s v="Larson-Little"/>
    <s v="Proactive foreground core"/>
    <n v="7600"/>
    <n v="5265"/>
    <n v="69.276315789473685"/>
    <x v="0"/>
    <x v="4"/>
    <n v="99.339622641509436"/>
    <x v="1"/>
    <s v="USD"/>
    <n v="1547964000"/>
    <n v="1548309600"/>
    <x v="4"/>
    <x v="4"/>
    <b v="0"/>
    <b v="0"/>
    <s v="theater/plays"/>
    <x v="3"/>
    <x v="3"/>
  </r>
  <r>
    <n v="5"/>
    <s v="Harris Group"/>
    <s v="Open-source optimizing database"/>
    <n v="7600"/>
    <n v="13195"/>
    <n v="173.61842105263159"/>
    <x v="1"/>
    <x v="5"/>
    <n v="75.833333333333329"/>
    <x v="3"/>
    <s v="DKK"/>
    <n v="1346130000"/>
    <n v="1347080400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x v="6"/>
    <n v="60.555555555555557"/>
    <x v="4"/>
    <s v="GBP"/>
    <n v="1505278800"/>
    <n v="1505365200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x v="7"/>
    <n v="64.93832599118943"/>
    <x v="3"/>
    <s v="DKK"/>
    <n v="1439442000"/>
    <n v="1439614800"/>
    <x v="7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x v="8"/>
    <n v="30.997175141242938"/>
    <x v="3"/>
    <s v="DKK"/>
    <n v="1281330000"/>
    <n v="1281502800"/>
    <x v="8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x v="9"/>
    <n v="72.909090909090907"/>
    <x v="1"/>
    <s v="USD"/>
    <n v="1379566800"/>
    <n v="1383804000"/>
    <x v="9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x v="10"/>
    <n v="62.9"/>
    <x v="1"/>
    <s v="USD"/>
    <n v="1281762000"/>
    <n v="1285909200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x v="11"/>
    <n v="112.22222222222223"/>
    <x v="1"/>
    <s v="USD"/>
    <n v="1285045200"/>
    <n v="1285563600"/>
    <x v="11"/>
    <x v="11"/>
    <b v="0"/>
    <b v="1"/>
    <s v="theater/plays"/>
    <x v="3"/>
    <x v="3"/>
  </r>
  <r>
    <n v="12"/>
    <s v="Kim Ltd"/>
    <s v="Assimilated hybrid intranet"/>
    <n v="6300"/>
    <n v="5629"/>
    <n v="89.349206349206341"/>
    <x v="0"/>
    <x v="12"/>
    <n v="102.34545454545454"/>
    <x v="1"/>
    <s v="USD"/>
    <n v="1571720400"/>
    <n v="1572411600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x v="13"/>
    <n v="105.05102040816327"/>
    <x v="1"/>
    <s v="USD"/>
    <n v="1465621200"/>
    <n v="1466658000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x v="14"/>
    <n v="94.144999999999996"/>
    <x v="1"/>
    <s v="USD"/>
    <n v="1331013600"/>
    <n v="1333342800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x v="15"/>
    <n v="84.986725663716811"/>
    <x v="1"/>
    <s v="USD"/>
    <n v="1575957600"/>
    <n v="1576303200"/>
    <x v="15"/>
    <x v="15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x v="16"/>
    <n v="110.41"/>
    <x v="1"/>
    <s v="USD"/>
    <n v="1390370400"/>
    <n v="1392271200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x v="17"/>
    <n v="107.96236989591674"/>
    <x v="1"/>
    <s v="USD"/>
    <n v="1294812000"/>
    <n v="1294898400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x v="18"/>
    <n v="45.103703703703701"/>
    <x v="1"/>
    <s v="USD"/>
    <n v="1536382800"/>
    <n v="1537074000"/>
    <x v="18"/>
    <x v="18"/>
    <b v="0"/>
    <b v="0"/>
    <s v="theater/plays"/>
    <x v="3"/>
    <x v="3"/>
  </r>
  <r>
    <n v="19"/>
    <s v="Perez-Hess"/>
    <s v="Down-sized cohesive archive"/>
    <n v="62500"/>
    <n v="30331"/>
    <n v="48.529600000000002"/>
    <x v="0"/>
    <x v="19"/>
    <n v="45.001483679525222"/>
    <x v="1"/>
    <s v="USD"/>
    <n v="1551679200"/>
    <n v="1553490000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x v="20"/>
    <n v="105.97134670487107"/>
    <x v="1"/>
    <s v="USD"/>
    <n v="1406523600"/>
    <n v="1406523600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x v="21"/>
    <n v="69.055555555555557"/>
    <x v="1"/>
    <s v="USD"/>
    <n v="1313384400"/>
    <n v="1316322000"/>
    <x v="21"/>
    <x v="21"/>
    <b v="0"/>
    <b v="0"/>
    <s v="theater/plays"/>
    <x v="3"/>
    <x v="3"/>
  </r>
  <r>
    <n v="22"/>
    <s v="Collier Inc"/>
    <s v="Enhanced dynamic definition"/>
    <n v="59100"/>
    <n v="75690"/>
    <n v="128.07106598984771"/>
    <x v="1"/>
    <x v="22"/>
    <n v="85.044943820224717"/>
    <x v="1"/>
    <s v="USD"/>
    <n v="1522731600"/>
    <n v="1524027600"/>
    <x v="22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x v="23"/>
    <n v="105.22535211267606"/>
    <x v="4"/>
    <s v="GBP"/>
    <n v="1550124000"/>
    <n v="1554699600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x v="24"/>
    <n v="39.003741114852225"/>
    <x v="1"/>
    <s v="USD"/>
    <n v="1403326800"/>
    <n v="1403499600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x v="25"/>
    <n v="73.030674846625772"/>
    <x v="1"/>
    <s v="USD"/>
    <n v="1305694800"/>
    <n v="1307422800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x v="26"/>
    <n v="35.009459459459457"/>
    <x v="1"/>
    <s v="USD"/>
    <n v="1533013200"/>
    <n v="1535346000"/>
    <x v="26"/>
    <x v="26"/>
    <b v="0"/>
    <b v="0"/>
    <s v="theater/plays"/>
    <x v="3"/>
    <x v="3"/>
  </r>
  <r>
    <n v="27"/>
    <s v="Best, Carr and Williams"/>
    <s v="Diverse transitional migration"/>
    <n v="2000"/>
    <n v="1599"/>
    <n v="79.95"/>
    <x v="0"/>
    <x v="27"/>
    <n v="106.6"/>
    <x v="1"/>
    <s v="USD"/>
    <n v="1443848400"/>
    <n v="1444539600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x v="28"/>
    <n v="61.997747747747745"/>
    <x v="1"/>
    <s v="USD"/>
    <n v="1265695200"/>
    <n v="1267682400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x v="29"/>
    <n v="94.000622665006233"/>
    <x v="5"/>
    <s v="CHF"/>
    <n v="1532062800"/>
    <n v="1535518800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x v="30"/>
    <n v="112.05426356589147"/>
    <x v="1"/>
    <s v="USD"/>
    <n v="1558674000"/>
    <n v="1559106000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x v="31"/>
    <n v="48.008849557522126"/>
    <x v="4"/>
    <s v="GBP"/>
    <n v="1451973600"/>
    <n v="1454392800"/>
    <x v="31"/>
    <x v="31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x v="32"/>
    <n v="38.004334633723452"/>
    <x v="6"/>
    <s v="EUR"/>
    <n v="1515564000"/>
    <n v="1517896800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x v="33"/>
    <n v="35.000184535892231"/>
    <x v="1"/>
    <s v="USD"/>
    <n v="1412485200"/>
    <n v="1415685600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x v="34"/>
    <n v="85"/>
    <x v="1"/>
    <s v="USD"/>
    <n v="1490245200"/>
    <n v="1490677200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x v="35"/>
    <n v="95.993893129770996"/>
    <x v="3"/>
    <s v="DKK"/>
    <n v="1547877600"/>
    <n v="1551506400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x v="36"/>
    <n v="68.8125"/>
    <x v="1"/>
    <s v="USD"/>
    <n v="1298700000"/>
    <n v="1300856400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x v="37"/>
    <n v="105.97196261682242"/>
    <x v="1"/>
    <s v="USD"/>
    <n v="1570338000"/>
    <n v="1573192800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x v="38"/>
    <n v="75.261194029850742"/>
    <x v="1"/>
    <s v="USD"/>
    <n v="1287378000"/>
    <n v="1287810000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x v="39"/>
    <n v="57.125"/>
    <x v="3"/>
    <s v="DKK"/>
    <n v="1361772000"/>
    <n v="1362978000"/>
    <x v="39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x v="40"/>
    <n v="75.141414141414145"/>
    <x v="1"/>
    <s v="USD"/>
    <n v="1275714000"/>
    <n v="1277355600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x v="41"/>
    <n v="107.42342342342343"/>
    <x v="6"/>
    <s v="EUR"/>
    <n v="1346734800"/>
    <n v="1348981200"/>
    <x v="41"/>
    <x v="41"/>
    <b v="0"/>
    <b v="1"/>
    <s v="music/rock"/>
    <x v="1"/>
    <x v="1"/>
  </r>
  <r>
    <n v="42"/>
    <s v="Werner-Bryant"/>
    <s v="Virtual uniform frame"/>
    <n v="1800"/>
    <n v="7991"/>
    <n v="443.94444444444446"/>
    <x v="1"/>
    <x v="42"/>
    <n v="35.995495495495497"/>
    <x v="1"/>
    <s v="USD"/>
    <n v="1309755600"/>
    <n v="1310533200"/>
    <x v="42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x v="43"/>
    <n v="26.998873148744366"/>
    <x v="1"/>
    <s v="USD"/>
    <n v="1406178000"/>
    <n v="1407560400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x v="13"/>
    <n v="107.56122448979592"/>
    <x v="3"/>
    <s v="DKK"/>
    <n v="1552798800"/>
    <n v="1552885200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x v="44"/>
    <n v="94.375"/>
    <x v="1"/>
    <s v="USD"/>
    <n v="1478062800"/>
    <n v="1479362400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x v="45"/>
    <n v="46.163043478260867"/>
    <x v="1"/>
    <s v="USD"/>
    <n v="1278565200"/>
    <n v="1280552400"/>
    <x v="46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x v="46"/>
    <n v="47.845637583892618"/>
    <x v="1"/>
    <s v="USD"/>
    <n v="1396069200"/>
    <n v="1398661200"/>
    <x v="47"/>
    <x v="47"/>
    <b v="0"/>
    <b v="0"/>
    <s v="theater/plays"/>
    <x v="3"/>
    <x v="3"/>
  </r>
  <r>
    <n v="48"/>
    <s v="Lamb Inc"/>
    <s v="Optimized leadingedge concept"/>
    <n v="33300"/>
    <n v="128862"/>
    <n v="386.97297297297297"/>
    <x v="1"/>
    <x v="47"/>
    <n v="53.007815713698065"/>
    <x v="1"/>
    <s v="USD"/>
    <n v="1435208400"/>
    <n v="1436245200"/>
    <x v="48"/>
    <x v="48"/>
    <b v="0"/>
    <b v="0"/>
    <s v="theater/plays"/>
    <x v="3"/>
    <x v="3"/>
  </r>
  <r>
    <n v="49"/>
    <s v="Casey-Kelly"/>
    <s v="Sharable holistic interface"/>
    <n v="7200"/>
    <n v="13653"/>
    <n v="189.625"/>
    <x v="1"/>
    <x v="48"/>
    <n v="45.059405940594061"/>
    <x v="1"/>
    <s v="USD"/>
    <n v="1571547600"/>
    <n v="1575439200"/>
    <x v="49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x v="49"/>
    <n v="2"/>
    <x v="6"/>
    <s v="EUR"/>
    <n v="1375333200"/>
    <n v="1377752400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x v="50"/>
    <n v="99.006816632583508"/>
    <x v="4"/>
    <s v="GBP"/>
    <n v="1332824400"/>
    <n v="1334206800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x v="51"/>
    <n v="32.786666666666669"/>
    <x v="1"/>
    <s v="USD"/>
    <n v="1284526800"/>
    <n v="1284872400"/>
    <x v="52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x v="52"/>
    <n v="59.119617224880386"/>
    <x v="1"/>
    <s v="USD"/>
    <n v="1400562000"/>
    <n v="1403931600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x v="53"/>
    <n v="44.93333333333333"/>
    <x v="1"/>
    <s v="USD"/>
    <n v="1520748000"/>
    <n v="1521262800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x v="54"/>
    <n v="89.664122137404576"/>
    <x v="1"/>
    <s v="USD"/>
    <n v="1532926800"/>
    <n v="1533358800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x v="55"/>
    <n v="70.079268292682926"/>
    <x v="1"/>
    <s v="USD"/>
    <n v="1420869600"/>
    <n v="1421474400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x v="56"/>
    <n v="31.059701492537314"/>
    <x v="1"/>
    <s v="USD"/>
    <n v="1504242000"/>
    <n v="1505278800"/>
    <x v="57"/>
    <x v="57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x v="57"/>
    <n v="29.061611374407583"/>
    <x v="1"/>
    <s v="USD"/>
    <n v="1442811600"/>
    <n v="1443934800"/>
    <x v="58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x v="58"/>
    <n v="30.0859375"/>
    <x v="1"/>
    <s v="USD"/>
    <n v="1497243600"/>
    <n v="1498539600"/>
    <x v="59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x v="59"/>
    <n v="84.998125000000002"/>
    <x v="0"/>
    <s v="CAD"/>
    <n v="1342501200"/>
    <n v="1342760400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x v="60"/>
    <n v="82.001775410563695"/>
    <x v="0"/>
    <s v="CAD"/>
    <n v="1298268000"/>
    <n v="1301720400"/>
    <x v="61"/>
    <x v="61"/>
    <b v="0"/>
    <b v="0"/>
    <s v="theater/plays"/>
    <x v="3"/>
    <x v="3"/>
  </r>
  <r>
    <n v="62"/>
    <s v="Sparks-West"/>
    <s v="Organized incremental standardization"/>
    <n v="2000"/>
    <n v="14452"/>
    <n v="722.6"/>
    <x v="1"/>
    <x v="61"/>
    <n v="58.040160642570278"/>
    <x v="1"/>
    <s v="USD"/>
    <n v="1433480400"/>
    <n v="1433566800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x v="62"/>
    <n v="111.4"/>
    <x v="1"/>
    <s v="USD"/>
    <n v="1493355600"/>
    <n v="1493874000"/>
    <x v="63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x v="63"/>
    <n v="71.94736842105263"/>
    <x v="1"/>
    <s v="USD"/>
    <n v="1530507600"/>
    <n v="1531803600"/>
    <x v="64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x v="64"/>
    <n v="61.038135593220339"/>
    <x v="1"/>
    <s v="USD"/>
    <n v="1296108000"/>
    <n v="1296712800"/>
    <x v="65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x v="65"/>
    <n v="108.91666666666667"/>
    <x v="1"/>
    <s v="USD"/>
    <n v="1428469200"/>
    <n v="1428901200"/>
    <x v="66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x v="66"/>
    <n v="29.001722017220171"/>
    <x v="4"/>
    <s v="GBP"/>
    <n v="1264399200"/>
    <n v="1264831200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x v="67"/>
    <n v="58.975609756097562"/>
    <x v="6"/>
    <s v="EUR"/>
    <n v="1501131600"/>
    <n v="1505192400"/>
    <x v="68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x v="68"/>
    <n v="111.82352941176471"/>
    <x v="1"/>
    <s v="USD"/>
    <n v="1292738400"/>
    <n v="1295676000"/>
    <x v="69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x v="1"/>
    <x v="69"/>
    <n v="63.995555555555555"/>
    <x v="6"/>
    <s v="EUR"/>
    <n v="1288674000"/>
    <n v="1292911200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x v="70"/>
    <n v="85.315789473684205"/>
    <x v="1"/>
    <s v="USD"/>
    <n v="1575093600"/>
    <n v="1575439200"/>
    <x v="71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x v="71"/>
    <n v="74.481481481481481"/>
    <x v="1"/>
    <s v="USD"/>
    <n v="1435726800"/>
    <n v="1438837200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x v="39"/>
    <n v="105.14772727272727"/>
    <x v="1"/>
    <s v="USD"/>
    <n v="1480226400"/>
    <n v="1480485600"/>
    <x v="73"/>
    <x v="72"/>
    <b v="0"/>
    <b v="0"/>
    <s v="music/jazz"/>
    <x v="1"/>
    <x v="17"/>
  </r>
  <r>
    <n v="74"/>
    <s v="Davis-Michael"/>
    <s v="Progressive tertiary framework"/>
    <n v="3900"/>
    <n v="4776"/>
    <n v="122.46153846153847"/>
    <x v="1"/>
    <x v="72"/>
    <n v="56.188235294117646"/>
    <x v="4"/>
    <s v="GBP"/>
    <n v="1459054800"/>
    <n v="1459141200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x v="73"/>
    <n v="85.917647058823533"/>
    <x v="1"/>
    <s v="USD"/>
    <n v="1531630800"/>
    <n v="1532322000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x v="74"/>
    <n v="57.00296912114014"/>
    <x v="1"/>
    <s v="USD"/>
    <n v="1421992800"/>
    <n v="1426222800"/>
    <x v="76"/>
    <x v="75"/>
    <b v="1"/>
    <b v="1"/>
    <s v="theater/plays"/>
    <x v="3"/>
    <x v="3"/>
  </r>
  <r>
    <n v="77"/>
    <s v="Acevedo-Huffman"/>
    <s v="Pre-emptive impactful model"/>
    <n v="9500"/>
    <n v="4460"/>
    <n v="46.94736842105263"/>
    <x v="0"/>
    <x v="75"/>
    <n v="79.642857142857139"/>
    <x v="1"/>
    <s v="USD"/>
    <n v="1285563600"/>
    <n v="1286773200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x v="76"/>
    <n v="41.018181818181816"/>
    <x v="1"/>
    <s v="USD"/>
    <n v="1523854800"/>
    <n v="1523941200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x v="77"/>
    <n v="48.004773269689736"/>
    <x v="1"/>
    <s v="USD"/>
    <n v="1529125200"/>
    <n v="1529557200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x v="78"/>
    <n v="55.212598425196852"/>
    <x v="1"/>
    <s v="USD"/>
    <n v="1503982800"/>
    <n v="1506574800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x v="79"/>
    <n v="92.109489051094897"/>
    <x v="1"/>
    <s v="USD"/>
    <n v="1511416800"/>
    <n v="1513576800"/>
    <x v="81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x v="80"/>
    <n v="83.183333333333337"/>
    <x v="4"/>
    <s v="GBP"/>
    <n v="1547704800"/>
    <n v="1548309600"/>
    <x v="82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x v="81"/>
    <n v="39.996000000000002"/>
    <x v="1"/>
    <s v="USD"/>
    <n v="1469682000"/>
    <n v="1471582800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x v="82"/>
    <n v="111.1336898395722"/>
    <x v="1"/>
    <s v="USD"/>
    <n v="1343451600"/>
    <n v="1344315600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x v="83"/>
    <n v="90.563380281690144"/>
    <x v="2"/>
    <s v="AUD"/>
    <n v="1315717200"/>
    <n v="1316408400"/>
    <x v="85"/>
    <x v="83"/>
    <b v="0"/>
    <b v="0"/>
    <s v="music/indie rock"/>
    <x v="1"/>
    <x v="7"/>
  </r>
  <r>
    <n v="86"/>
    <s v="Davis-Smith"/>
    <s v="Organic motivating firmware"/>
    <n v="7400"/>
    <n v="12405"/>
    <n v="167.63513513513513"/>
    <x v="1"/>
    <x v="84"/>
    <n v="61.108374384236456"/>
    <x v="1"/>
    <s v="USD"/>
    <n v="1430715600"/>
    <n v="1431838800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x v="85"/>
    <n v="83.022941970310384"/>
    <x v="2"/>
    <s v="AUD"/>
    <n v="1299564000"/>
    <n v="1300510800"/>
    <x v="87"/>
    <x v="85"/>
    <b v="0"/>
    <b v="1"/>
    <s v="music/rock"/>
    <x v="1"/>
    <x v="1"/>
  </r>
  <r>
    <n v="88"/>
    <s v="Clark Group"/>
    <s v="Grass-roots fault-tolerant policy"/>
    <n v="4800"/>
    <n v="12516"/>
    <n v="260.75"/>
    <x v="1"/>
    <x v="86"/>
    <n v="110.76106194690266"/>
    <x v="1"/>
    <s v="USD"/>
    <n v="1429160400"/>
    <n v="1431061200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x v="87"/>
    <n v="89.458333333333329"/>
    <x v="1"/>
    <s v="USD"/>
    <n v="1271307600"/>
    <n v="1271480400"/>
    <x v="89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x v="88"/>
    <n v="57.849056603773583"/>
    <x v="1"/>
    <s v="USD"/>
    <n v="1456380000"/>
    <n v="1456380000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x v="89"/>
    <n v="109.99705449189985"/>
    <x v="6"/>
    <s v="EUR"/>
    <n v="1470459600"/>
    <n v="1472878800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x v="90"/>
    <n v="103.96586345381526"/>
    <x v="5"/>
    <s v="CHF"/>
    <n v="1277269200"/>
    <n v="1277355600"/>
    <x v="92"/>
    <x v="4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x v="91"/>
    <n v="107.99508196721311"/>
    <x v="1"/>
    <s v="USD"/>
    <n v="1350709200"/>
    <n v="1351054800"/>
    <x v="93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x v="80"/>
    <n v="48.927777777777777"/>
    <x v="4"/>
    <s v="GBP"/>
    <n v="1554613200"/>
    <n v="1555563600"/>
    <x v="94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x v="11"/>
    <n v="37.666666666666664"/>
    <x v="1"/>
    <s v="USD"/>
    <n v="1571029200"/>
    <n v="1571634000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x v="92"/>
    <n v="64.999141999141997"/>
    <x v="1"/>
    <s v="USD"/>
    <n v="1299736800"/>
    <n v="1300856400"/>
    <x v="96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x v="86"/>
    <n v="106.61061946902655"/>
    <x v="1"/>
    <s v="USD"/>
    <n v="1435208400"/>
    <n v="1439874000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x v="93"/>
    <n v="27.009016393442622"/>
    <x v="2"/>
    <s v="AUD"/>
    <n v="1437973200"/>
    <n v="1438318800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x v="55"/>
    <n v="91.16463414634147"/>
    <x v="1"/>
    <s v="USD"/>
    <n v="1416895200"/>
    <n v="1419400800"/>
    <x v="98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x v="49"/>
    <n v="1"/>
    <x v="1"/>
    <s v="USD"/>
    <n v="1319000400"/>
    <n v="1320555600"/>
    <x v="99"/>
    <x v="96"/>
    <b v="0"/>
    <b v="0"/>
    <s v="theater/plays"/>
    <x v="3"/>
    <x v="3"/>
  </r>
  <r>
    <n v="101"/>
    <s v="Douglas LLC"/>
    <s v="Reduced heuristic moratorium"/>
    <n v="900"/>
    <n v="9193"/>
    <n v="1021.4444444444445"/>
    <x v="1"/>
    <x v="55"/>
    <n v="56.054878048780488"/>
    <x v="1"/>
    <s v="USD"/>
    <n v="1424498400"/>
    <n v="1425103200"/>
    <x v="1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x v="94"/>
    <n v="31.017857142857142"/>
    <x v="1"/>
    <s v="USD"/>
    <n v="1526274000"/>
    <n v="1526878800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x v="95"/>
    <n v="66.513513513513516"/>
    <x v="6"/>
    <s v="EUR"/>
    <n v="1287896400"/>
    <n v="1288674000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x v="96"/>
    <n v="89.005216484089729"/>
    <x v="1"/>
    <s v="USD"/>
    <n v="1495515600"/>
    <n v="1495602000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x v="97"/>
    <n v="103.46315789473684"/>
    <x v="1"/>
    <s v="USD"/>
    <n v="1364878800"/>
    <n v="1366434000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x v="98"/>
    <n v="95.278911564625844"/>
    <x v="1"/>
    <s v="USD"/>
    <n v="1567918800"/>
    <n v="1568350800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x v="99"/>
    <n v="75.895348837209298"/>
    <x v="1"/>
    <s v="USD"/>
    <n v="1524459600"/>
    <n v="1525928400"/>
    <x v="106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x v="100"/>
    <n v="107.57831325301204"/>
    <x v="1"/>
    <s v="USD"/>
    <n v="1333688400"/>
    <n v="1336885200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x v="101"/>
    <n v="51.31666666666667"/>
    <x v="1"/>
    <s v="USD"/>
    <n v="1389506400"/>
    <n v="1389679200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x v="102"/>
    <n v="71.983108108108112"/>
    <x v="1"/>
    <s v="USD"/>
    <n v="1536642000"/>
    <n v="1538283600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x v="103"/>
    <n v="108.95414201183432"/>
    <x v="1"/>
    <s v="USD"/>
    <n v="1348290000"/>
    <n v="1348808400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x v="104"/>
    <n v="35"/>
    <x v="2"/>
    <s v="AUD"/>
    <n v="1408856400"/>
    <n v="1410152400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x v="54"/>
    <n v="94.938931297709928"/>
    <x v="1"/>
    <s v="USD"/>
    <n v="1505192400"/>
    <n v="1505797200"/>
    <x v="112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x v="1"/>
    <x v="105"/>
    <n v="109.65079365079364"/>
    <x v="1"/>
    <s v="USD"/>
    <n v="1554786000"/>
    <n v="1554872400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x v="106"/>
    <n v="44.001815980629537"/>
    <x v="6"/>
    <s v="EUR"/>
    <n v="1510898400"/>
    <n v="1513922400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x v="107"/>
    <n v="86.794520547945211"/>
    <x v="1"/>
    <s v="USD"/>
    <n v="1442552400"/>
    <n v="1442638800"/>
    <x v="115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x v="108"/>
    <n v="30.992727272727272"/>
    <x v="1"/>
    <s v="USD"/>
    <n v="1316667600"/>
    <n v="1317186000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x v="109"/>
    <n v="94.791044776119406"/>
    <x v="1"/>
    <s v="USD"/>
    <n v="1390716000"/>
    <n v="1391234400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x v="110"/>
    <n v="69.79220779220779"/>
    <x v="1"/>
    <s v="USD"/>
    <n v="1402894800"/>
    <n v="1404363600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x v="111"/>
    <n v="63.003367003367003"/>
    <x v="1"/>
    <s v="USD"/>
    <n v="1429246800"/>
    <n v="1429592400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x v="112"/>
    <n v="110.0343300110742"/>
    <x v="1"/>
    <s v="USD"/>
    <n v="1412485200"/>
    <n v="1413608400"/>
    <x v="33"/>
    <x v="117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x v="113"/>
    <n v="25.997933274284026"/>
    <x v="1"/>
    <s v="USD"/>
    <n v="1417068000"/>
    <n v="1419400800"/>
    <x v="120"/>
    <x v="95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x v="114"/>
    <n v="49.987915407854985"/>
    <x v="0"/>
    <s v="CAD"/>
    <n v="1448344800"/>
    <n v="1448604000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x v="115"/>
    <n v="101.72340425531915"/>
    <x v="6"/>
    <s v="EUR"/>
    <n v="1557723600"/>
    <n v="1562302800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x v="80"/>
    <n v="47.083333333333336"/>
    <x v="1"/>
    <s v="USD"/>
    <n v="1537333200"/>
    <n v="1537678800"/>
    <x v="123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x v="116"/>
    <n v="89.944444444444443"/>
    <x v="1"/>
    <s v="USD"/>
    <n v="1471150800"/>
    <n v="1473570000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x v="117"/>
    <n v="78.96875"/>
    <x v="0"/>
    <s v="CAD"/>
    <n v="1273640400"/>
    <n v="1273899600"/>
    <x v="125"/>
    <x v="122"/>
    <b v="0"/>
    <b v="0"/>
    <s v="theater/plays"/>
    <x v="3"/>
    <x v="3"/>
  </r>
  <r>
    <n v="128"/>
    <s v="Allen-Curtis"/>
    <s v="Phased human-resource core"/>
    <n v="70600"/>
    <n v="42596"/>
    <n v="60.334277620396605"/>
    <x v="3"/>
    <x v="118"/>
    <n v="80.067669172932327"/>
    <x v="1"/>
    <s v="USD"/>
    <n v="1282885200"/>
    <n v="1284008400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x v="12"/>
    <n v="86.472727272727269"/>
    <x v="2"/>
    <s v="AUD"/>
    <n v="1422943200"/>
    <n v="1425103200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x v="119"/>
    <n v="28.001876172607879"/>
    <x v="3"/>
    <s v="DKK"/>
    <n v="1319605200"/>
    <n v="1320991200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x v="120"/>
    <n v="67.996725337699544"/>
    <x v="4"/>
    <s v="GBP"/>
    <n v="1385704800"/>
    <n v="1386828000"/>
    <x v="129"/>
    <x v="125"/>
    <b v="0"/>
    <b v="0"/>
    <s v="technology/web"/>
    <x v="2"/>
    <x v="2"/>
  </r>
  <r>
    <n v="132"/>
    <s v="Flowers and Sons"/>
    <s v="Virtual static core"/>
    <n v="3300"/>
    <n v="3834"/>
    <n v="116.18181818181819"/>
    <x v="1"/>
    <x v="121"/>
    <n v="43.078651685393261"/>
    <x v="1"/>
    <s v="USD"/>
    <n v="1515736800"/>
    <n v="1517119200"/>
    <x v="130"/>
    <x v="126"/>
    <b v="0"/>
    <b v="1"/>
    <s v="theater/plays"/>
    <x v="3"/>
    <x v="3"/>
  </r>
  <r>
    <n v="133"/>
    <s v="Gates PLC"/>
    <s v="Secured content-based product"/>
    <n v="4500"/>
    <n v="13985"/>
    <n v="310.77777777777777"/>
    <x v="1"/>
    <x v="122"/>
    <n v="87.95597484276729"/>
    <x v="1"/>
    <s v="USD"/>
    <n v="1313125200"/>
    <n v="1315026000"/>
    <x v="131"/>
    <x v="127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x v="123"/>
    <n v="94.987234042553197"/>
    <x v="5"/>
    <s v="CHF"/>
    <n v="1308459600"/>
    <n v="1312693200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x v="124"/>
    <n v="46.905982905982903"/>
    <x v="1"/>
    <s v="USD"/>
    <n v="1362636000"/>
    <n v="1363064400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x v="125"/>
    <n v="46.913793103448278"/>
    <x v="1"/>
    <s v="USD"/>
    <n v="1402117200"/>
    <n v="1403154000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x v="126"/>
    <n v="94.24"/>
    <x v="1"/>
    <s v="USD"/>
    <n v="1286341200"/>
    <n v="1286859600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x v="127"/>
    <n v="80.139130434782615"/>
    <x v="1"/>
    <s v="USD"/>
    <n v="1348808400"/>
    <n v="1349326800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x v="128"/>
    <n v="59.036809815950917"/>
    <x v="1"/>
    <s v="USD"/>
    <n v="1429592400"/>
    <n v="1430974800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x v="129"/>
    <n v="65.989247311827953"/>
    <x v="1"/>
    <s v="USD"/>
    <n v="1519538400"/>
    <n v="1519970400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x v="130"/>
    <n v="60.992530345471522"/>
    <x v="1"/>
    <s v="USD"/>
    <n v="1434085200"/>
    <n v="1434603600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x v="124"/>
    <n v="98.307692307692307"/>
    <x v="1"/>
    <s v="USD"/>
    <n v="1333688400"/>
    <n v="1337230800"/>
    <x v="107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x v="131"/>
    <n v="104.6"/>
    <x v="1"/>
    <s v="USD"/>
    <n v="1277701200"/>
    <n v="1279429200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x v="18"/>
    <n v="86.066666666666663"/>
    <x v="1"/>
    <s v="USD"/>
    <n v="1560747600"/>
    <n v="1561438800"/>
    <x v="141"/>
    <x v="138"/>
    <b v="0"/>
    <b v="0"/>
    <s v="theater/plays"/>
    <x v="3"/>
    <x v="3"/>
  </r>
  <r>
    <n v="145"/>
    <s v="Fields-Moore"/>
    <s v="Secured reciprocal array"/>
    <n v="25000"/>
    <n v="59128"/>
    <n v="236.512"/>
    <x v="1"/>
    <x v="132"/>
    <n v="76.989583333333329"/>
    <x v="5"/>
    <s v="CHF"/>
    <n v="1410066000"/>
    <n v="1410498000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x v="133"/>
    <n v="29.764705882352942"/>
    <x v="1"/>
    <s v="USD"/>
    <n v="1320732000"/>
    <n v="1322460000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x v="134"/>
    <n v="46.91959798994975"/>
    <x v="1"/>
    <s v="USD"/>
    <n v="1465794000"/>
    <n v="1466312400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x v="37"/>
    <n v="105.18691588785046"/>
    <x v="1"/>
    <s v="USD"/>
    <n v="1500958800"/>
    <n v="1501736400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x v="135"/>
    <n v="69.907692307692301"/>
    <x v="1"/>
    <s v="USD"/>
    <n v="1357020000"/>
    <n v="1361512800"/>
    <x v="146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x v="49"/>
    <n v="1"/>
    <x v="1"/>
    <s v="USD"/>
    <n v="1544940000"/>
    <n v="1545026400"/>
    <x v="147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x v="50"/>
    <n v="60.011588275391958"/>
    <x v="1"/>
    <s v="USD"/>
    <n v="1402290000"/>
    <n v="1406696400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x v="136"/>
    <n v="52.006220379146917"/>
    <x v="1"/>
    <s v="USD"/>
    <n v="1487311200"/>
    <n v="1487916000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x v="137"/>
    <n v="31.000176025347649"/>
    <x v="1"/>
    <s v="USD"/>
    <n v="1350622800"/>
    <n v="1351141200"/>
    <x v="15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x v="138"/>
    <n v="95.042492917847028"/>
    <x v="1"/>
    <s v="USD"/>
    <n v="1463029200"/>
    <n v="1465016400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x v="139"/>
    <n v="75.968174204355108"/>
    <x v="1"/>
    <s v="USD"/>
    <n v="1269493200"/>
    <n v="1270789200"/>
    <x v="152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x v="140"/>
    <n v="71.013192612137203"/>
    <x v="2"/>
    <s v="AUD"/>
    <n v="1570251600"/>
    <n v="1572325200"/>
    <x v="153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x v="141"/>
    <n v="73.733333333333334"/>
    <x v="2"/>
    <s v="AUD"/>
    <n v="1388383200"/>
    <n v="1389420000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x v="142"/>
    <n v="113.17073170731707"/>
    <x v="1"/>
    <s v="USD"/>
    <n v="1449554400"/>
    <n v="1449640800"/>
    <x v="155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x v="143"/>
    <n v="105.00933552992861"/>
    <x v="1"/>
    <s v="USD"/>
    <n v="1553662800"/>
    <n v="1555218000"/>
    <x v="156"/>
    <x v="153"/>
    <b v="0"/>
    <b v="1"/>
    <s v="theater/plays"/>
    <x v="3"/>
    <x v="3"/>
  </r>
  <r>
    <n v="160"/>
    <s v="Evans Group"/>
    <s v="Stand-alone actuating support"/>
    <n v="8000"/>
    <n v="12985"/>
    <n v="162.3125"/>
    <x v="1"/>
    <x v="55"/>
    <n v="79.176829268292678"/>
    <x v="1"/>
    <s v="USD"/>
    <n v="1556341200"/>
    <n v="1557723600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x v="51"/>
    <n v="57.333333333333336"/>
    <x v="1"/>
    <s v="USD"/>
    <n v="1442984400"/>
    <n v="1443502800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x v="144"/>
    <n v="58.178343949044589"/>
    <x v="5"/>
    <s v="CHF"/>
    <n v="1544248800"/>
    <n v="1546840800"/>
    <x v="159"/>
    <x v="156"/>
    <b v="0"/>
    <b v="0"/>
    <s v="music/rock"/>
    <x v="1"/>
    <x v="1"/>
  </r>
  <r>
    <n v="163"/>
    <s v="Burton-Watkins"/>
    <s v="Extended reciprocal circuit"/>
    <n v="3500"/>
    <n v="8864"/>
    <n v="253.25714285714284"/>
    <x v="1"/>
    <x v="67"/>
    <n v="36.032520325203251"/>
    <x v="1"/>
    <s v="USD"/>
    <n v="1508475600"/>
    <n v="1512712800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x v="20"/>
    <n v="107.99068767908309"/>
    <x v="1"/>
    <s v="USD"/>
    <n v="1507438800"/>
    <n v="1507525200"/>
    <x v="161"/>
    <x v="158"/>
    <b v="0"/>
    <b v="0"/>
    <s v="theater/plays"/>
    <x v="3"/>
    <x v="3"/>
  </r>
  <r>
    <n v="165"/>
    <s v="Cordova Ltd"/>
    <s v="Synergized radical product"/>
    <n v="90400"/>
    <n v="110279"/>
    <n v="121.99004424778761"/>
    <x v="1"/>
    <x v="145"/>
    <n v="44.005985634477256"/>
    <x v="1"/>
    <s v="USD"/>
    <n v="1501563600"/>
    <n v="1504328400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x v="146"/>
    <n v="55.077868852459019"/>
    <x v="1"/>
    <s v="USD"/>
    <n v="1292997600"/>
    <n v="1293343200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x v="147"/>
    <n v="74"/>
    <x v="2"/>
    <s v="AUD"/>
    <n v="1370840400"/>
    <n v="1371704400"/>
    <x v="164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x v="148"/>
    <n v="41.996858638743454"/>
    <x v="3"/>
    <s v="DKK"/>
    <n v="1550815200"/>
    <n v="1552798800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x v="149"/>
    <n v="77.988161010260455"/>
    <x v="1"/>
    <s v="USD"/>
    <n v="1339909200"/>
    <n v="1342328400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x v="109"/>
    <n v="82.507462686567166"/>
    <x v="1"/>
    <s v="USD"/>
    <n v="1501736400"/>
    <n v="1502341200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x v="62"/>
    <n v="104.2"/>
    <x v="1"/>
    <s v="USD"/>
    <n v="1395291600"/>
    <n v="1397192400"/>
    <x v="168"/>
    <x v="165"/>
    <b v="0"/>
    <b v="0"/>
    <s v="publishing/translations"/>
    <x v="5"/>
    <x v="18"/>
  </r>
  <r>
    <n v="172"/>
    <s v="Nixon Inc"/>
    <s v="Centralized national firmware"/>
    <n v="800"/>
    <n v="663"/>
    <n v="82.875"/>
    <x v="0"/>
    <x v="150"/>
    <n v="25.5"/>
    <x v="1"/>
    <s v="USD"/>
    <n v="1405746000"/>
    <n v="1407042000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x v="151"/>
    <n v="100.98334401024984"/>
    <x v="1"/>
    <s v="USD"/>
    <n v="1368853200"/>
    <n v="1369371600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x v="44"/>
    <n v="111.83333333333333"/>
    <x v="1"/>
    <s v="USD"/>
    <n v="1444021200"/>
    <n v="1444107600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x v="152"/>
    <n v="41.999115044247787"/>
    <x v="1"/>
    <s v="USD"/>
    <n v="1472619600"/>
    <n v="1474261200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x v="153"/>
    <n v="110.05115089514067"/>
    <x v="1"/>
    <s v="USD"/>
    <n v="1472878800"/>
    <n v="1473656400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x v="154"/>
    <n v="58.997079225994888"/>
    <x v="1"/>
    <s v="USD"/>
    <n v="1289800800"/>
    <n v="1291960800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x v="155"/>
    <n v="32.985714285714288"/>
    <x v="1"/>
    <s v="USD"/>
    <n v="1505970000"/>
    <n v="1506747600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x v="156"/>
    <n v="45.005654509471306"/>
    <x v="0"/>
    <s v="CAD"/>
    <n v="1363496400"/>
    <n v="1363582800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x v="157"/>
    <n v="81.98196487897485"/>
    <x v="2"/>
    <s v="AUD"/>
    <n v="1269234000"/>
    <n v="1269666000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x v="158"/>
    <n v="39.080882352941174"/>
    <x v="1"/>
    <s v="USD"/>
    <n v="1507093200"/>
    <n v="1508648400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x v="159"/>
    <n v="58.996383363471971"/>
    <x v="3"/>
    <s v="DKK"/>
    <n v="1560574800"/>
    <n v="1561957200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x v="99"/>
    <n v="40.988372093023258"/>
    <x v="0"/>
    <s v="CAD"/>
    <n v="1284008400"/>
    <n v="1285131600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x v="160"/>
    <n v="31.029411764705884"/>
    <x v="1"/>
    <s v="USD"/>
    <n v="1556859600"/>
    <n v="1556946000"/>
    <x v="181"/>
    <x v="178"/>
    <b v="0"/>
    <b v="0"/>
    <s v="theater/plays"/>
    <x v="3"/>
    <x v="3"/>
  </r>
  <r>
    <n v="185"/>
    <s v="Bailey PLC"/>
    <s v="Innovative actuating conglomeration"/>
    <n v="1000"/>
    <n v="718"/>
    <n v="71.8"/>
    <x v="0"/>
    <x v="161"/>
    <n v="37.789473684210527"/>
    <x v="1"/>
    <s v="USD"/>
    <n v="1526187600"/>
    <n v="1527138000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x v="162"/>
    <n v="32.006772009029348"/>
    <x v="1"/>
    <s v="USD"/>
    <n v="1400821200"/>
    <n v="1402117200"/>
    <x v="183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x v="163"/>
    <n v="95.966712898751737"/>
    <x v="0"/>
    <s v="CAD"/>
    <n v="1361599200"/>
    <n v="1364014800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x v="164"/>
    <n v="75"/>
    <x v="6"/>
    <s v="EUR"/>
    <n v="1417500000"/>
    <n v="1417586400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x v="165"/>
    <n v="102.0498866213152"/>
    <x v="1"/>
    <s v="USD"/>
    <n v="1457071200"/>
    <n v="1457071200"/>
    <x v="186"/>
    <x v="183"/>
    <b v="0"/>
    <b v="0"/>
    <s v="theater/plays"/>
    <x v="3"/>
    <x v="3"/>
  </r>
  <r>
    <n v="190"/>
    <s v="Cook LLC"/>
    <s v="Up-sized dynamic throughput"/>
    <n v="3700"/>
    <n v="2538"/>
    <n v="68.594594594594597"/>
    <x v="0"/>
    <x v="3"/>
    <n v="105.75"/>
    <x v="1"/>
    <s v="USD"/>
    <n v="1370322000"/>
    <n v="1370408400"/>
    <x v="187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x v="99"/>
    <n v="37.069767441860463"/>
    <x v="6"/>
    <s v="EUR"/>
    <n v="1552366800"/>
    <n v="1552626000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x v="166"/>
    <n v="35.049382716049379"/>
    <x v="1"/>
    <s v="USD"/>
    <n v="1403845200"/>
    <n v="1404190800"/>
    <x v="189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x v="167"/>
    <n v="46.338461538461537"/>
    <x v="1"/>
    <s v="USD"/>
    <n v="1523163600"/>
    <n v="1523509200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x v="105"/>
    <n v="69.174603174603178"/>
    <x v="1"/>
    <s v="USD"/>
    <n v="1442206800"/>
    <n v="1443589200"/>
    <x v="191"/>
    <x v="188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x v="168"/>
    <n v="109.07824427480917"/>
    <x v="1"/>
    <s v="USD"/>
    <n v="1532840400"/>
    <n v="1533445200"/>
    <x v="192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x v="16"/>
    <n v="51.78"/>
    <x v="3"/>
    <s v="DKK"/>
    <n v="1472878800"/>
    <n v="1474520400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x v="169"/>
    <n v="82.010055304172951"/>
    <x v="1"/>
    <s v="USD"/>
    <n v="1498194000"/>
    <n v="1499403600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x v="170"/>
    <n v="35.958333333333336"/>
    <x v="1"/>
    <s v="USD"/>
    <n v="1281070800"/>
    <n v="1283576400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x v="171"/>
    <n v="74.461538461538467"/>
    <x v="1"/>
    <s v="USD"/>
    <n v="1436245200"/>
    <n v="1436590800"/>
    <x v="195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x v="49"/>
    <n v="2"/>
    <x v="0"/>
    <s v="CAD"/>
    <n v="1269493200"/>
    <n v="1270443600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x v="144"/>
    <n v="91.114649681528661"/>
    <x v="1"/>
    <s v="USD"/>
    <n v="1406264400"/>
    <n v="1407819600"/>
    <x v="196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x v="172"/>
    <n v="79.792682926829272"/>
    <x v="1"/>
    <s v="USD"/>
    <n v="1317531600"/>
    <n v="1317877200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x v="173"/>
    <n v="42.999777678968428"/>
    <x v="2"/>
    <s v="AUD"/>
    <n v="1484632800"/>
    <n v="1484805600"/>
    <x v="198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x v="0"/>
    <x v="174"/>
    <n v="63.225000000000001"/>
    <x v="1"/>
    <s v="USD"/>
    <n v="1301806800"/>
    <n v="1302670800"/>
    <x v="199"/>
    <x v="198"/>
    <b v="0"/>
    <b v="0"/>
    <s v="music/jazz"/>
    <x v="1"/>
    <x v="17"/>
  </r>
  <r>
    <n v="205"/>
    <s v="Weaver-Marquez"/>
    <s v="Focused analyzing circuit"/>
    <n v="1300"/>
    <n v="5614"/>
    <n v="431.84615384615387"/>
    <x v="1"/>
    <x v="175"/>
    <n v="70.174999999999997"/>
    <x v="1"/>
    <s v="USD"/>
    <n v="1539752400"/>
    <n v="1540789200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x v="176"/>
    <n v="61.333333333333336"/>
    <x v="1"/>
    <s v="USD"/>
    <n v="1267250400"/>
    <n v="1268028000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x v="177"/>
    <n v="99"/>
    <x v="1"/>
    <s v="USD"/>
    <n v="1535432400"/>
    <n v="1537160400"/>
    <x v="202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x v="178"/>
    <n v="96.984900146127615"/>
    <x v="1"/>
    <s v="USD"/>
    <n v="1510207200"/>
    <n v="1512280800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x v="179"/>
    <n v="51.004950495049506"/>
    <x v="2"/>
    <s v="AUD"/>
    <n v="1462510800"/>
    <n v="1463115600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x v="31"/>
    <n v="28.044247787610619"/>
    <x v="3"/>
    <s v="DKK"/>
    <n v="1488520800"/>
    <n v="1490850000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x v="180"/>
    <n v="60.984615384615381"/>
    <x v="1"/>
    <s v="USD"/>
    <n v="1377579600"/>
    <n v="1379653200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x v="170"/>
    <n v="73.214285714285708"/>
    <x v="1"/>
    <s v="USD"/>
    <n v="1576389600"/>
    <n v="1580364000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x v="181"/>
    <n v="39.997435299603637"/>
    <x v="1"/>
    <s v="USD"/>
    <n v="1289019600"/>
    <n v="1289714400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x v="34"/>
    <n v="86.812121212121212"/>
    <x v="1"/>
    <s v="USD"/>
    <n v="1282194000"/>
    <n v="1282712400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x v="182"/>
    <n v="42.125874125874127"/>
    <x v="1"/>
    <s v="USD"/>
    <n v="1550037600"/>
    <n v="1550210400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x v="183"/>
    <n v="103.97851239669421"/>
    <x v="1"/>
    <s v="USD"/>
    <n v="1321941600"/>
    <n v="1322114400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x v="184"/>
    <n v="62.003211991434689"/>
    <x v="1"/>
    <s v="USD"/>
    <n v="1556427600"/>
    <n v="1557205200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x v="185"/>
    <n v="31.005037783375315"/>
    <x v="4"/>
    <s v="GBP"/>
    <n v="1320991200"/>
    <n v="1323928800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x v="186"/>
    <n v="89.991552956465242"/>
    <x v="1"/>
    <s v="USD"/>
    <n v="1345093200"/>
    <n v="1346130000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x v="68"/>
    <n v="39.235294117647058"/>
    <x v="1"/>
    <s v="USD"/>
    <n v="1309496400"/>
    <n v="1311051600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x v="187"/>
    <n v="54.993116108306566"/>
    <x v="1"/>
    <s v="USD"/>
    <n v="1340254800"/>
    <n v="1340427600"/>
    <x v="216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x v="1"/>
    <x v="188"/>
    <n v="47.992753623188406"/>
    <x v="1"/>
    <s v="USD"/>
    <n v="1412226000"/>
    <n v="1412312400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x v="189"/>
    <n v="87.966702470461868"/>
    <x v="1"/>
    <s v="USD"/>
    <n v="1458104400"/>
    <n v="1459314000"/>
    <x v="218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x v="190"/>
    <n v="51.999165275459099"/>
    <x v="1"/>
    <s v="USD"/>
    <n v="1411534800"/>
    <n v="1415426400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x v="191"/>
    <n v="29.999659863945578"/>
    <x v="1"/>
    <s v="USD"/>
    <n v="1399093200"/>
    <n v="1399093200"/>
    <x v="220"/>
    <x v="219"/>
    <b v="1"/>
    <b v="0"/>
    <s v="music/rock"/>
    <x v="1"/>
    <x v="1"/>
  </r>
  <r>
    <n v="226"/>
    <s v="Garcia Inc"/>
    <s v="Progressive neutral middleware"/>
    <n v="3000"/>
    <n v="10999"/>
    <n v="366.63333333333333"/>
    <x v="1"/>
    <x v="192"/>
    <n v="98.205357142857139"/>
    <x v="1"/>
    <s v="USD"/>
    <n v="1270702800"/>
    <n v="1273899600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x v="193"/>
    <n v="108.96182396606575"/>
    <x v="1"/>
    <s v="USD"/>
    <n v="1431666000"/>
    <n v="1432184400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x v="194"/>
    <n v="66.998379254457049"/>
    <x v="1"/>
    <s v="USD"/>
    <n v="1472619600"/>
    <n v="1474779600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x v="195"/>
    <n v="64.99333594668758"/>
    <x v="1"/>
    <s v="USD"/>
    <n v="1496293200"/>
    <n v="1500440400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x v="196"/>
    <n v="99.841584158415841"/>
    <x v="1"/>
    <s v="USD"/>
    <n v="1575612000"/>
    <n v="1575612000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x v="109"/>
    <n v="82.432835820895519"/>
    <x v="1"/>
    <s v="USD"/>
    <n v="1369112400"/>
    <n v="1374123600"/>
    <x v="225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x v="45"/>
    <n v="63.293478260869563"/>
    <x v="1"/>
    <s v="USD"/>
    <n v="1469422800"/>
    <n v="1469509200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x v="197"/>
    <n v="96.774193548387103"/>
    <x v="1"/>
    <s v="USD"/>
    <n v="1307854800"/>
    <n v="1309237200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x v="46"/>
    <n v="54.906040268456373"/>
    <x v="6"/>
    <s v="EUR"/>
    <n v="1503378000"/>
    <n v="1503982800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x v="45"/>
    <n v="39.010869565217391"/>
    <x v="1"/>
    <s v="USD"/>
    <n v="1486965600"/>
    <n v="1487397600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x v="176"/>
    <n v="75.84210526315789"/>
    <x v="2"/>
    <s v="AUD"/>
    <n v="1561438800"/>
    <n v="1562043600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x v="198"/>
    <n v="45.051671732522799"/>
    <x v="1"/>
    <s v="USD"/>
    <n v="1398402000"/>
    <n v="1398574800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x v="199"/>
    <n v="104.51546391752578"/>
    <x v="3"/>
    <s v="DKK"/>
    <n v="1513231200"/>
    <n v="1515391200"/>
    <x v="232"/>
    <x v="231"/>
    <b v="0"/>
    <b v="1"/>
    <s v="theater/plays"/>
    <x v="3"/>
    <x v="3"/>
  </r>
  <r>
    <n v="239"/>
    <s v="Mason-Sanders"/>
    <s v="Networked web-enabled instruction set"/>
    <n v="3200"/>
    <n v="3127"/>
    <n v="97.71875"/>
    <x v="0"/>
    <x v="142"/>
    <n v="76.268292682926827"/>
    <x v="1"/>
    <s v="USD"/>
    <n v="1440824400"/>
    <n v="1441170000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x v="200"/>
    <n v="69.015695067264573"/>
    <x v="1"/>
    <s v="USD"/>
    <n v="1281070800"/>
    <n v="1281157200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x v="74"/>
    <n v="101.97684085510689"/>
    <x v="2"/>
    <s v="AUD"/>
    <n v="1397365200"/>
    <n v="1398229200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x v="201"/>
    <n v="42.915999999999997"/>
    <x v="1"/>
    <s v="USD"/>
    <n v="1494392400"/>
    <n v="1495256400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x v="202"/>
    <n v="43.025210084033617"/>
    <x v="1"/>
    <s v="USD"/>
    <n v="1520143200"/>
    <n v="1520402400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x v="4"/>
    <n v="75.245283018867923"/>
    <x v="1"/>
    <s v="USD"/>
    <n v="1405314000"/>
    <n v="1409806800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x v="203"/>
    <n v="69.023364485981304"/>
    <x v="1"/>
    <s v="USD"/>
    <n v="1396846800"/>
    <n v="1396933200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x v="42"/>
    <n v="65.986486486486484"/>
    <x v="1"/>
    <s v="USD"/>
    <n v="1375678800"/>
    <n v="1376024400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x v="204"/>
    <n v="98.013800424628457"/>
    <x v="1"/>
    <s v="USD"/>
    <n v="1482386400"/>
    <n v="1483682400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x v="205"/>
    <n v="60.105504587155963"/>
    <x v="2"/>
    <s v="AUD"/>
    <n v="1420005600"/>
    <n v="1420437600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x v="206"/>
    <n v="26.000773395204948"/>
    <x v="1"/>
    <s v="USD"/>
    <n v="1420178400"/>
    <n v="1420783200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x v="49"/>
    <n v="3"/>
    <x v="1"/>
    <s v="USD"/>
    <n v="1264399200"/>
    <n v="1267423200"/>
    <x v="67"/>
    <x v="243"/>
    <b v="0"/>
    <b v="0"/>
    <s v="music/rock"/>
    <x v="1"/>
    <x v="1"/>
  </r>
  <r>
    <n v="251"/>
    <s v="Singleton Ltd"/>
    <s v="Enhanced user-facing function"/>
    <n v="7100"/>
    <n v="3840"/>
    <n v="54.084507042253513"/>
    <x v="0"/>
    <x v="196"/>
    <n v="38.019801980198018"/>
    <x v="1"/>
    <s v="USD"/>
    <n v="1355032800"/>
    <n v="1355205600"/>
    <x v="243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x v="207"/>
    <n v="106.15254237288136"/>
    <x v="1"/>
    <s v="USD"/>
    <n v="1382677200"/>
    <n v="1383109200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x v="208"/>
    <n v="81.019475655430711"/>
    <x v="0"/>
    <s v="CAD"/>
    <n v="1302238800"/>
    <n v="1303275600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x v="39"/>
    <n v="96.647727272727266"/>
    <x v="1"/>
    <s v="USD"/>
    <n v="1487656800"/>
    <n v="1487829600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x v="209"/>
    <n v="57.003535651149086"/>
    <x v="1"/>
    <s v="USD"/>
    <n v="1297836000"/>
    <n v="1298268000"/>
    <x v="247"/>
    <x v="248"/>
    <b v="0"/>
    <b v="1"/>
    <s v="music/rock"/>
    <x v="1"/>
    <x v="1"/>
  </r>
  <r>
    <n v="256"/>
    <s v="Smith-Reid"/>
    <s v="Optimized actuating toolset"/>
    <n v="4100"/>
    <n v="959"/>
    <n v="23.390243902439025"/>
    <x v="0"/>
    <x v="27"/>
    <n v="63.93333333333333"/>
    <x v="4"/>
    <s v="GBP"/>
    <n v="1453615200"/>
    <n v="1456812000"/>
    <x v="248"/>
    <x v="249"/>
    <b v="0"/>
    <b v="0"/>
    <s v="music/rock"/>
    <x v="1"/>
    <x v="1"/>
  </r>
  <r>
    <n v="257"/>
    <s v="Williams Inc"/>
    <s v="Decentralized exuding strategy"/>
    <n v="5700"/>
    <n v="8322"/>
    <n v="146"/>
    <x v="1"/>
    <x v="45"/>
    <n v="90.456521739130437"/>
    <x v="1"/>
    <s v="USD"/>
    <n v="1362463200"/>
    <n v="1363669200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x v="129"/>
    <n v="72.172043010752688"/>
    <x v="1"/>
    <s v="USD"/>
    <n v="1481176800"/>
    <n v="1482904800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x v="1"/>
    <x v="188"/>
    <n v="77.934782608695656"/>
    <x v="1"/>
    <s v="USD"/>
    <n v="1354946400"/>
    <n v="1356588000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x v="210"/>
    <n v="38.065134099616856"/>
    <x v="1"/>
    <s v="USD"/>
    <n v="1348808400"/>
    <n v="1349845200"/>
    <x v="136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x v="211"/>
    <n v="57.936123348017624"/>
    <x v="1"/>
    <s v="USD"/>
    <n v="1282712400"/>
    <n v="1283058000"/>
    <x v="252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x v="37"/>
    <n v="49.794392523364486"/>
    <x v="1"/>
    <s v="USD"/>
    <n v="1301979600"/>
    <n v="1304226000"/>
    <x v="253"/>
    <x v="255"/>
    <b v="0"/>
    <b v="1"/>
    <s v="music/indie rock"/>
    <x v="1"/>
    <x v="7"/>
  </r>
  <r>
    <n v="263"/>
    <s v="Walker Ltd"/>
    <s v="Organic eco-centric success"/>
    <n v="2900"/>
    <n v="10756"/>
    <n v="370.89655172413791"/>
    <x v="1"/>
    <x v="134"/>
    <n v="54.050251256281406"/>
    <x v="1"/>
    <s v="USD"/>
    <n v="1263016800"/>
    <n v="1263016800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x v="212"/>
    <n v="30.002721335268504"/>
    <x v="1"/>
    <s v="USD"/>
    <n v="1360648800"/>
    <n v="1362031200"/>
    <x v="255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x v="99"/>
    <n v="70.127906976744185"/>
    <x v="1"/>
    <s v="USD"/>
    <n v="1451800800"/>
    <n v="1455602400"/>
    <x v="256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x v="0"/>
    <x v="213"/>
    <n v="26.996228786926462"/>
    <x v="6"/>
    <s v="EUR"/>
    <n v="1415340000"/>
    <n v="1418191200"/>
    <x v="257"/>
    <x v="259"/>
    <b v="0"/>
    <b v="1"/>
    <s v="music/jazz"/>
    <x v="1"/>
    <x v="17"/>
  </r>
  <r>
    <n v="267"/>
    <s v="Acosta PLC"/>
    <s v="Extended eco-centric function"/>
    <n v="61600"/>
    <n v="143910"/>
    <n v="233.62012987012989"/>
    <x v="1"/>
    <x v="214"/>
    <n v="51.990606936416185"/>
    <x v="2"/>
    <s v="AUD"/>
    <n v="1351054800"/>
    <n v="1352440800"/>
    <x v="258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x v="1"/>
    <x v="44"/>
    <n v="56.416666666666664"/>
    <x v="1"/>
    <s v="USD"/>
    <n v="1349326800"/>
    <n v="1353304800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x v="215"/>
    <n v="101.63218390804597"/>
    <x v="1"/>
    <s v="USD"/>
    <n v="1548914400"/>
    <n v="1550728800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x v="216"/>
    <n v="25.005291005291006"/>
    <x v="1"/>
    <s v="USD"/>
    <n v="1291269600"/>
    <n v="1291442400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x v="217"/>
    <n v="32.016393442622949"/>
    <x v="1"/>
    <s v="USD"/>
    <n v="1449468000"/>
    <n v="1452146400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x v="218"/>
    <n v="82.021647307286173"/>
    <x v="1"/>
    <s v="USD"/>
    <n v="1562734800"/>
    <n v="1564894800"/>
    <x v="263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x v="219"/>
    <n v="37.957446808510639"/>
    <x v="0"/>
    <s v="CAD"/>
    <n v="1505624400"/>
    <n v="1505883600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x v="27"/>
    <n v="51.533333333333331"/>
    <x v="1"/>
    <s v="USD"/>
    <n v="1509948000"/>
    <n v="1510380000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x v="220"/>
    <n v="81.198275862068968"/>
    <x v="1"/>
    <s v="USD"/>
    <n v="1554526800"/>
    <n v="1555218000"/>
    <x v="266"/>
    <x v="153"/>
    <b v="0"/>
    <b v="0"/>
    <s v="publishing/translations"/>
    <x v="5"/>
    <x v="18"/>
  </r>
  <r>
    <n v="276"/>
    <s v="Fields Ltd"/>
    <s v="Front-line foreground project"/>
    <n v="5500"/>
    <n v="5324"/>
    <n v="96.8"/>
    <x v="0"/>
    <x v="221"/>
    <n v="40.030075187969928"/>
    <x v="1"/>
    <s v="USD"/>
    <n v="1334811600"/>
    <n v="1335243600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x v="100"/>
    <n v="89.939759036144579"/>
    <x v="1"/>
    <s v="USD"/>
    <n v="1279515600"/>
    <n v="1279688400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x v="222"/>
    <n v="96.692307692307693"/>
    <x v="1"/>
    <s v="USD"/>
    <n v="1353909600"/>
    <n v="1356069600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x v="223"/>
    <n v="25.010989010989011"/>
    <x v="1"/>
    <s v="USD"/>
    <n v="1535950800"/>
    <n v="1536210000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x v="224"/>
    <n v="36.987277353689571"/>
    <x v="1"/>
    <s v="USD"/>
    <n v="1511244000"/>
    <n v="1511762400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x v="225"/>
    <n v="73.012609117361791"/>
    <x v="1"/>
    <s v="USD"/>
    <n v="1331445600"/>
    <n v="1333256400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x v="221"/>
    <n v="68.240601503759393"/>
    <x v="1"/>
    <s v="USD"/>
    <n v="1480226400"/>
    <n v="1480744800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x v="226"/>
    <n v="52.310344827586206"/>
    <x v="3"/>
    <s v="DKK"/>
    <n v="1464584400"/>
    <n v="1465016400"/>
    <x v="273"/>
    <x v="148"/>
    <b v="0"/>
    <b v="0"/>
    <s v="music/rock"/>
    <x v="1"/>
    <x v="1"/>
  </r>
  <r>
    <n v="284"/>
    <s v="Tran LLC"/>
    <s v="Ameliorated fresh-thinking protocol"/>
    <n v="9800"/>
    <n v="8153"/>
    <n v="83.193877551020407"/>
    <x v="0"/>
    <x v="227"/>
    <n v="61.765151515151516"/>
    <x v="1"/>
    <s v="USD"/>
    <n v="1335848400"/>
    <n v="1336280400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x v="228"/>
    <n v="25.027559055118111"/>
    <x v="1"/>
    <s v="USD"/>
    <n v="1473483600"/>
    <n v="1476766800"/>
    <x v="275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x v="229"/>
    <n v="106.28804347826087"/>
    <x v="1"/>
    <s v="USD"/>
    <n v="1479880800"/>
    <n v="1480485600"/>
    <x v="276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x v="230"/>
    <n v="75.07386363636364"/>
    <x v="1"/>
    <s v="USD"/>
    <n v="1430197200"/>
    <n v="1430197200"/>
    <x v="277"/>
    <x v="277"/>
    <b v="0"/>
    <b v="0"/>
    <s v="music/electric music"/>
    <x v="1"/>
    <x v="5"/>
  </r>
  <r>
    <n v="288"/>
    <s v="Garcia Ltd"/>
    <s v="Secured global success"/>
    <n v="5600"/>
    <n v="5476"/>
    <n v="97.785714285714292"/>
    <x v="0"/>
    <x v="231"/>
    <n v="39.970802919708028"/>
    <x v="3"/>
    <s v="DKK"/>
    <n v="1331701200"/>
    <n v="1331787600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x v="232"/>
    <n v="39.982195845697326"/>
    <x v="0"/>
    <s v="CAD"/>
    <n v="1438578000"/>
    <n v="1438837200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x v="233"/>
    <n v="101.01541850220265"/>
    <x v="1"/>
    <s v="USD"/>
    <n v="1368162000"/>
    <n v="1370926800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x v="37"/>
    <n v="76.813084112149539"/>
    <x v="1"/>
    <s v="USD"/>
    <n v="1318654800"/>
    <n v="1319000400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78"/>
    <x v="0"/>
    <x v="234"/>
    <n v="71.7"/>
    <x v="1"/>
    <s v="USD"/>
    <n v="1331874000"/>
    <n v="1333429200"/>
    <x v="282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x v="3"/>
    <x v="235"/>
    <n v="33.28125"/>
    <x v="6"/>
    <s v="EUR"/>
    <n v="1286254800"/>
    <n v="1287032400"/>
    <x v="283"/>
    <x v="282"/>
    <b v="0"/>
    <b v="0"/>
    <s v="theater/plays"/>
    <x v="3"/>
    <x v="3"/>
  </r>
  <r>
    <n v="294"/>
    <s v="Turner-Davis"/>
    <s v="Automated local emulation"/>
    <n v="600"/>
    <n v="8038"/>
    <n v="1339.6666666666667"/>
    <x v="1"/>
    <x v="236"/>
    <n v="43.923497267759565"/>
    <x v="1"/>
    <s v="USD"/>
    <n v="1540530000"/>
    <n v="1541570400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x v="237"/>
    <n v="36.004712041884815"/>
    <x v="5"/>
    <s v="CHF"/>
    <n v="1381813200"/>
    <n v="1383976800"/>
    <x v="285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x v="63"/>
    <n v="88.21052631578948"/>
    <x v="2"/>
    <s v="AUD"/>
    <n v="1548655200"/>
    <n v="1550556000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x v="238"/>
    <n v="65.240384615384613"/>
    <x v="2"/>
    <s v="AUD"/>
    <n v="1389679200"/>
    <n v="1390456800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x v="239"/>
    <n v="69.958333333333329"/>
    <x v="1"/>
    <s v="USD"/>
    <n v="1456466400"/>
    <n v="1458018000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x v="240"/>
    <n v="39.877551020408163"/>
    <x v="1"/>
    <s v="USD"/>
    <n v="1456984800"/>
    <n v="1461819600"/>
    <x v="289"/>
    <x v="288"/>
    <b v="0"/>
    <b v="0"/>
    <s v="food/food trucks"/>
    <x v="0"/>
    <x v="0"/>
  </r>
  <r>
    <n v="300"/>
    <s v="Cooke PLC"/>
    <s v="Focused executive core"/>
    <n v="100"/>
    <n v="5"/>
    <n v="5"/>
    <x v="0"/>
    <x v="49"/>
    <n v="5"/>
    <x v="3"/>
    <s v="DKK"/>
    <n v="1504069200"/>
    <n v="1504155600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x v="241"/>
    <n v="41.023728813559323"/>
    <x v="1"/>
    <s v="USD"/>
    <n v="1424930400"/>
    <n v="1426395600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x v="242"/>
    <n v="98.914285714285711"/>
    <x v="1"/>
    <s v="USD"/>
    <n v="1535864400"/>
    <n v="1537074000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x v="235"/>
    <n v="87.78125"/>
    <x v="1"/>
    <s v="USD"/>
    <n v="1452146400"/>
    <n v="1452578400"/>
    <x v="293"/>
    <x v="291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x v="23"/>
    <n v="80.767605633802816"/>
    <x v="1"/>
    <s v="USD"/>
    <n v="1470546000"/>
    <n v="1474088400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x v="72"/>
    <n v="94.28235294117647"/>
    <x v="1"/>
    <s v="USD"/>
    <n v="1458363600"/>
    <n v="1461906000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x v="243"/>
    <n v="73.428571428571431"/>
    <x v="1"/>
    <s v="USD"/>
    <n v="1500008400"/>
    <n v="1500267600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x v="244"/>
    <n v="65.968133535660087"/>
    <x v="3"/>
    <s v="DKK"/>
    <n v="1338958800"/>
    <n v="1340686800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x v="245"/>
    <n v="109.04109589041096"/>
    <x v="1"/>
    <s v="USD"/>
    <n v="1303102800"/>
    <n v="1303189200"/>
    <x v="298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x v="51"/>
    <n v="41.16"/>
    <x v="1"/>
    <s v="USD"/>
    <n v="1316581200"/>
    <n v="1318309200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x v="36"/>
    <n v="99.125"/>
    <x v="1"/>
    <s v="USD"/>
    <n v="1270789200"/>
    <n v="1272171600"/>
    <x v="300"/>
    <x v="298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x v="246"/>
    <n v="105.88429752066116"/>
    <x v="1"/>
    <s v="USD"/>
    <n v="1297836000"/>
    <n v="1298872800"/>
    <x v="247"/>
    <x v="299"/>
    <b v="0"/>
    <b v="0"/>
    <s v="theater/plays"/>
    <x v="3"/>
    <x v="3"/>
  </r>
  <r>
    <n v="312"/>
    <s v="Martinez LLC"/>
    <s v="Robust impactful approach"/>
    <n v="59100"/>
    <n v="183345"/>
    <n v="310.2284263959391"/>
    <x v="1"/>
    <x v="247"/>
    <n v="48.996525921966864"/>
    <x v="1"/>
    <s v="USD"/>
    <n v="1382677200"/>
    <n v="1383282000"/>
    <x v="244"/>
    <x v="300"/>
    <b v="0"/>
    <b v="0"/>
    <s v="theater/plays"/>
    <x v="3"/>
    <x v="3"/>
  </r>
  <r>
    <n v="313"/>
    <s v="Miller-Irwin"/>
    <s v="Secured maximized policy"/>
    <n v="2200"/>
    <n v="8697"/>
    <n v="395.31818181818181"/>
    <x v="1"/>
    <x v="248"/>
    <n v="39"/>
    <x v="1"/>
    <s v="USD"/>
    <n v="1330322400"/>
    <n v="1330495200"/>
    <x v="301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x v="221"/>
    <n v="31.022556390977442"/>
    <x v="1"/>
    <s v="USD"/>
    <n v="1552366800"/>
    <n v="1552798800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x v="249"/>
    <n v="103.87096774193549"/>
    <x v="1"/>
    <s v="USD"/>
    <n v="1400907600"/>
    <n v="1403413200"/>
    <x v="302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x v="250"/>
    <n v="59.268518518518519"/>
    <x v="6"/>
    <s v="EUR"/>
    <n v="1574143200"/>
    <n v="1574229600"/>
    <x v="303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x v="141"/>
    <n v="42.3"/>
    <x v="1"/>
    <s v="USD"/>
    <n v="1494738000"/>
    <n v="1495861200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x v="68"/>
    <n v="53.117647058823529"/>
    <x v="1"/>
    <s v="USD"/>
    <n v="1392357600"/>
    <n v="1392530400"/>
    <x v="305"/>
    <x v="305"/>
    <b v="0"/>
    <b v="0"/>
    <s v="music/rock"/>
    <x v="1"/>
    <x v="1"/>
  </r>
  <r>
    <n v="319"/>
    <s v="Mills Group"/>
    <s v="Advanced empowering matrix"/>
    <n v="8400"/>
    <n v="3251"/>
    <n v="38.702380952380956"/>
    <x v="3"/>
    <x v="251"/>
    <n v="50.796875"/>
    <x v="1"/>
    <s v="USD"/>
    <n v="1281589200"/>
    <n v="1283662800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x v="175"/>
    <n v="101.15"/>
    <x v="1"/>
    <s v="USD"/>
    <n v="1305003600"/>
    <n v="1305781200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x v="194"/>
    <n v="65.000810372771468"/>
    <x v="1"/>
    <s v="USD"/>
    <n v="1301634000"/>
    <n v="1302325200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x v="252"/>
    <n v="37.998645510835914"/>
    <x v="1"/>
    <s v="USD"/>
    <n v="1290664800"/>
    <n v="1291788000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x v="150"/>
    <n v="82.615384615384613"/>
    <x v="4"/>
    <s v="GBP"/>
    <n v="1395896400"/>
    <n v="1396069200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x v="253"/>
    <n v="37.941368078175898"/>
    <x v="1"/>
    <s v="USD"/>
    <n v="1434862800"/>
    <n v="1435899600"/>
    <x v="311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x v="107"/>
    <n v="80.780821917808225"/>
    <x v="1"/>
    <s v="USD"/>
    <n v="1529125200"/>
    <n v="1531112400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x v="58"/>
    <n v="25.984375"/>
    <x v="1"/>
    <s v="USD"/>
    <n v="1451109600"/>
    <n v="1451628000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x v="254"/>
    <n v="30.363636363636363"/>
    <x v="1"/>
    <s v="USD"/>
    <n v="1566968400"/>
    <n v="1567314000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x v="255"/>
    <n v="54.004916018025398"/>
    <x v="1"/>
    <s v="USD"/>
    <n v="1543557600"/>
    <n v="1544508000"/>
    <x v="314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x v="57"/>
    <n v="101.78672985781991"/>
    <x v="1"/>
    <s v="USD"/>
    <n v="1481522400"/>
    <n v="1482472800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x v="256"/>
    <n v="45.003610108303249"/>
    <x v="4"/>
    <s v="GBP"/>
    <n v="1512712800"/>
    <n v="1512799200"/>
    <x v="316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x v="257"/>
    <n v="77.068421052631578"/>
    <x v="1"/>
    <s v="USD"/>
    <n v="1324274400"/>
    <n v="1324360800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x v="258"/>
    <n v="88.076595744680844"/>
    <x v="1"/>
    <s v="USD"/>
    <n v="1364446800"/>
    <n v="1364533200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x v="259"/>
    <n v="47.035573122529641"/>
    <x v="1"/>
    <s v="USD"/>
    <n v="1542693600"/>
    <n v="1545112800"/>
    <x v="319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x v="260"/>
    <n v="110.99550763701707"/>
    <x v="1"/>
    <s v="USD"/>
    <n v="1515564000"/>
    <n v="1516168800"/>
    <x v="32"/>
    <x v="321"/>
    <b v="0"/>
    <b v="0"/>
    <s v="music/rock"/>
    <x v="1"/>
    <x v="1"/>
  </r>
  <r>
    <n v="335"/>
    <s v="Jordan-Acosta"/>
    <s v="Operative uniform hub"/>
    <n v="173800"/>
    <n v="198628"/>
    <n v="114.28538550057536"/>
    <x v="1"/>
    <x v="261"/>
    <n v="87.003066141042481"/>
    <x v="1"/>
    <s v="USD"/>
    <n v="1573797600"/>
    <n v="1574920800"/>
    <x v="32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x v="0"/>
    <x v="262"/>
    <n v="63.994402985074629"/>
    <x v="1"/>
    <s v="USD"/>
    <n v="1292392800"/>
    <n v="1292479200"/>
    <x v="321"/>
    <x v="323"/>
    <b v="0"/>
    <b v="1"/>
    <s v="music/rock"/>
    <x v="1"/>
    <x v="1"/>
  </r>
  <r>
    <n v="337"/>
    <s v="Hayden Ltd"/>
    <s v="Innovative didactic analyzer"/>
    <n v="94500"/>
    <n v="116064"/>
    <n v="122.81904761904762"/>
    <x v="1"/>
    <x v="263"/>
    <n v="105.9945205479452"/>
    <x v="1"/>
    <s v="USD"/>
    <n v="1573452000"/>
    <n v="1573538400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x v="264"/>
    <n v="73.989349112426041"/>
    <x v="1"/>
    <s v="USD"/>
    <n v="1317790800"/>
    <n v="1320382800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x v="265"/>
    <n v="84.02004626060139"/>
    <x v="0"/>
    <s v="CAD"/>
    <n v="1501650000"/>
    <n v="1502859600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x v="224"/>
    <n v="88.966921119592882"/>
    <x v="1"/>
    <s v="USD"/>
    <n v="1323669600"/>
    <n v="1323756000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x v="266"/>
    <n v="76.990453460620529"/>
    <x v="1"/>
    <s v="USD"/>
    <n v="1440738000"/>
    <n v="1441342800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x v="267"/>
    <n v="97.146341463414629"/>
    <x v="1"/>
    <s v="USD"/>
    <n v="1374296400"/>
    <n v="1375333200"/>
    <x v="327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x v="98"/>
    <n v="33.013605442176868"/>
    <x v="1"/>
    <s v="USD"/>
    <n v="1384840800"/>
    <n v="1389420000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x v="268"/>
    <n v="99.950602409638549"/>
    <x v="1"/>
    <s v="USD"/>
    <n v="1516600800"/>
    <n v="1520056800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x v="269"/>
    <n v="69.966767371601208"/>
    <x v="4"/>
    <s v="GBP"/>
    <n v="1436418000"/>
    <n v="1436504400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x v="270"/>
    <n v="110.32"/>
    <x v="1"/>
    <s v="USD"/>
    <n v="1503550800"/>
    <n v="1508302800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x v="271"/>
    <n v="66.005235602094245"/>
    <x v="1"/>
    <s v="USD"/>
    <n v="1423634400"/>
    <n v="1425708000"/>
    <x v="332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x v="272"/>
    <n v="41.005742176284812"/>
    <x v="1"/>
    <s v="USD"/>
    <n v="1487224800"/>
    <n v="1488348000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x v="273"/>
    <n v="103.96316359696641"/>
    <x v="1"/>
    <s v="USD"/>
    <n v="1500008400"/>
    <n v="1502600400"/>
    <x v="296"/>
    <x v="335"/>
    <b v="0"/>
    <b v="0"/>
    <s v="theater/plays"/>
    <x v="3"/>
    <x v="3"/>
  </r>
  <r>
    <n v="350"/>
    <s v="Shannon Ltd"/>
    <s v="Pre-emptive neutral capacity"/>
    <n v="100"/>
    <n v="5"/>
    <n v="5"/>
    <x v="0"/>
    <x v="49"/>
    <n v="5"/>
    <x v="1"/>
    <s v="USD"/>
    <n v="1432098000"/>
    <n v="1433653200"/>
    <x v="334"/>
    <x v="336"/>
    <b v="0"/>
    <b v="1"/>
    <s v="music/jazz"/>
    <x v="1"/>
    <x v="17"/>
  </r>
  <r>
    <n v="351"/>
    <s v="Young LLC"/>
    <s v="Universal maximized methodology"/>
    <n v="74100"/>
    <n v="94631"/>
    <n v="127.70715249662618"/>
    <x v="1"/>
    <x v="274"/>
    <n v="47.009935419771487"/>
    <x v="1"/>
    <s v="USD"/>
    <n v="1440392400"/>
    <n v="1441602000"/>
    <x v="335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x v="254"/>
    <n v="29.606060606060606"/>
    <x v="0"/>
    <s v="CAD"/>
    <n v="1446876000"/>
    <n v="1447567200"/>
    <x v="336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x v="275"/>
    <n v="81.010569583088667"/>
    <x v="1"/>
    <s v="USD"/>
    <n v="1562302800"/>
    <n v="1562389200"/>
    <x v="337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x v="175"/>
    <n v="94.35"/>
    <x v="3"/>
    <s v="DKK"/>
    <n v="1378184400"/>
    <n v="1378789200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x v="99"/>
    <n v="26.058139534883722"/>
    <x v="1"/>
    <s v="USD"/>
    <n v="1485064800"/>
    <n v="1488520800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x v="174"/>
    <n v="85.775000000000006"/>
    <x v="6"/>
    <s v="EUR"/>
    <n v="1326520800"/>
    <n v="1327298400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x v="142"/>
    <n v="103.73170731707317"/>
    <x v="1"/>
    <s v="USD"/>
    <n v="1441256400"/>
    <n v="1443416400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x v="276"/>
    <n v="49.826086956521742"/>
    <x v="0"/>
    <s v="CAD"/>
    <n v="1533877200"/>
    <n v="1534136400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x v="277"/>
    <n v="63.893048128342244"/>
    <x v="1"/>
    <s v="USD"/>
    <n v="1314421200"/>
    <n v="1315026000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x v="278"/>
    <n v="47.002434782608695"/>
    <x v="4"/>
    <s v="GBP"/>
    <n v="1293861600"/>
    <n v="1295071200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x v="39"/>
    <n v="108.47727272727273"/>
    <x v="1"/>
    <s v="USD"/>
    <n v="1507352400"/>
    <n v="1509426000"/>
    <x v="345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x v="271"/>
    <n v="72.015706806282722"/>
    <x v="1"/>
    <s v="USD"/>
    <n v="1296108000"/>
    <n v="1299391200"/>
    <x v="65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x v="1"/>
    <x v="279"/>
    <n v="59.928057553956833"/>
    <x v="1"/>
    <s v="USD"/>
    <n v="1324965600"/>
    <n v="1325052000"/>
    <x v="346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x v="1"/>
    <x v="129"/>
    <n v="78.209677419354833"/>
    <x v="1"/>
    <s v="USD"/>
    <n v="1520229600"/>
    <n v="1522818000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x v="192"/>
    <n v="104.77678571428571"/>
    <x v="2"/>
    <s v="AUD"/>
    <n v="1482991200"/>
    <n v="1485324000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x v="196"/>
    <n v="105.52475247524752"/>
    <x v="1"/>
    <s v="USD"/>
    <n v="1294034400"/>
    <n v="1294120800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x v="51"/>
    <n v="24.933333333333334"/>
    <x v="1"/>
    <s v="USD"/>
    <n v="1413608400"/>
    <n v="1415685600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x v="280"/>
    <n v="69.873786407766985"/>
    <x v="4"/>
    <s v="GBP"/>
    <n v="1286946000"/>
    <n v="1288933200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x v="110"/>
    <n v="95.733766233766232"/>
    <x v="1"/>
    <s v="USD"/>
    <n v="1359871200"/>
    <n v="1363237200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x v="281"/>
    <n v="29.997485752598056"/>
    <x v="1"/>
    <s v="USD"/>
    <n v="1555304400"/>
    <n v="1555822800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x v="282"/>
    <n v="59.011948529411768"/>
    <x v="1"/>
    <s v="USD"/>
    <n v="1423375200"/>
    <n v="1427778000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x v="283"/>
    <n v="84.757396449704146"/>
    <x v="1"/>
    <s v="USD"/>
    <n v="1420696800"/>
    <n v="1422424800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x v="284"/>
    <n v="78.010921177587846"/>
    <x v="1"/>
    <s v="USD"/>
    <n v="1502946000"/>
    <n v="1503637200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x v="165"/>
    <n v="50.05215419501134"/>
    <x v="1"/>
    <s v="USD"/>
    <n v="1547186400"/>
    <n v="1547618400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x v="270"/>
    <n v="59.16"/>
    <x v="1"/>
    <s v="USD"/>
    <n v="1444971600"/>
    <n v="1449900000"/>
    <x v="358"/>
    <x v="359"/>
    <b v="0"/>
    <b v="0"/>
    <s v="music/indie rock"/>
    <x v="1"/>
    <x v="7"/>
  </r>
  <r>
    <n v="376"/>
    <s v="Perry PLC"/>
    <s v="Mandatory uniform matrix"/>
    <n v="3400"/>
    <n v="12275"/>
    <n v="361.02941176470591"/>
    <x v="1"/>
    <x v="54"/>
    <n v="93.702290076335885"/>
    <x v="1"/>
    <s v="USD"/>
    <n v="1404622800"/>
    <n v="1405141200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x v="78"/>
    <n v="40.14173228346457"/>
    <x v="1"/>
    <s v="USD"/>
    <n v="1571720400"/>
    <n v="1572933600"/>
    <x v="12"/>
    <x v="361"/>
    <b v="0"/>
    <b v="0"/>
    <s v="theater/plays"/>
    <x v="3"/>
    <x v="3"/>
  </r>
  <r>
    <n v="378"/>
    <s v="Fleming-Oliver"/>
    <s v="Managed stable function"/>
    <n v="178200"/>
    <n v="24882"/>
    <n v="13.962962962962964"/>
    <x v="0"/>
    <x v="285"/>
    <n v="70.090140845070422"/>
    <x v="1"/>
    <s v="USD"/>
    <n v="1526878800"/>
    <n v="1530162000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x v="9"/>
    <n v="66.181818181818187"/>
    <x v="4"/>
    <s v="GBP"/>
    <n v="1319691600"/>
    <n v="1320904800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x v="286"/>
    <n v="47.714285714285715"/>
    <x v="1"/>
    <s v="USD"/>
    <n v="1371963600"/>
    <n v="1372395600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x v="287"/>
    <n v="62.896774193548389"/>
    <x v="1"/>
    <s v="USD"/>
    <n v="1433739600"/>
    <n v="1437714000"/>
    <x v="363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x v="109"/>
    <n v="86.611940298507463"/>
    <x v="1"/>
    <s v="USD"/>
    <n v="1508130000"/>
    <n v="1509771600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x v="288"/>
    <n v="75.126984126984127"/>
    <x v="1"/>
    <s v="USD"/>
    <n v="1550037600"/>
    <n v="1550556000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x v="289"/>
    <n v="41.004167534903104"/>
    <x v="1"/>
    <s v="USD"/>
    <n v="1486706400"/>
    <n v="1489039200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x v="290"/>
    <n v="50.007915567282325"/>
    <x v="1"/>
    <s v="USD"/>
    <n v="1553835600"/>
    <n v="1556600400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x v="291"/>
    <n v="96.960674157303373"/>
    <x v="1"/>
    <s v="USD"/>
    <n v="1277528400"/>
    <n v="1278565200"/>
    <x v="367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x v="292"/>
    <n v="100.93160377358491"/>
    <x v="1"/>
    <s v="USD"/>
    <n v="1339477200"/>
    <n v="1339909200"/>
    <x v="368"/>
    <x v="37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x v="293"/>
    <n v="89.227586206896547"/>
    <x v="5"/>
    <s v="CHF"/>
    <n v="1325656800"/>
    <n v="1325829600"/>
    <x v="369"/>
    <x v="371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x v="294"/>
    <n v="87.979166666666671"/>
    <x v="1"/>
    <s v="USD"/>
    <n v="1288242000"/>
    <n v="1290578400"/>
    <x v="370"/>
    <x v="372"/>
    <b v="0"/>
    <b v="0"/>
    <s v="theater/plays"/>
    <x v="3"/>
    <x v="3"/>
  </r>
  <r>
    <n v="390"/>
    <s v="Davis-Allen"/>
    <s v="Digitized eco-centric core"/>
    <n v="2400"/>
    <n v="4477"/>
    <n v="186.54166666666669"/>
    <x v="1"/>
    <x v="126"/>
    <n v="89.54"/>
    <x v="1"/>
    <s v="USD"/>
    <n v="1379048400"/>
    <n v="1380344400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x v="295"/>
    <n v="29.09271523178808"/>
    <x v="1"/>
    <s v="USD"/>
    <n v="1389679200"/>
    <n v="1389852000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x v="296"/>
    <n v="42.006218905472636"/>
    <x v="1"/>
    <s v="USD"/>
    <n v="1294293600"/>
    <n v="1294466400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x v="297"/>
    <n v="47.004903563255965"/>
    <x v="0"/>
    <s v="CAD"/>
    <n v="1500267600"/>
    <n v="1500354000"/>
    <x v="373"/>
    <x v="376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x v="298"/>
    <n v="110.44117647058823"/>
    <x v="1"/>
    <s v="USD"/>
    <n v="1375074000"/>
    <n v="1375938000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x v="10"/>
    <n v="41.990909090909092"/>
    <x v="1"/>
    <s v="USD"/>
    <n v="1323324000"/>
    <n v="1323410400"/>
    <x v="375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x v="1"/>
    <x v="299"/>
    <n v="48.012468827930178"/>
    <x v="2"/>
    <s v="AUD"/>
    <n v="1538715600"/>
    <n v="1539406800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x v="211"/>
    <n v="31.019823788546255"/>
    <x v="1"/>
    <s v="USD"/>
    <n v="1369285200"/>
    <n v="1369803600"/>
    <x v="377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x v="300"/>
    <n v="99.203252032520325"/>
    <x v="6"/>
    <s v="EUR"/>
    <n v="1525755600"/>
    <n v="1525928400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x v="301"/>
    <n v="66.022316684378325"/>
    <x v="1"/>
    <s v="USD"/>
    <n v="1296626400"/>
    <n v="1297231200"/>
    <x v="379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x v="49"/>
    <n v="2"/>
    <x v="1"/>
    <s v="USD"/>
    <n v="1376629200"/>
    <n v="1378530000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x v="302"/>
    <n v="46.060200668896321"/>
    <x v="1"/>
    <s v="USD"/>
    <n v="1572152400"/>
    <n v="1572152400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x v="174"/>
    <n v="73.650000000000006"/>
    <x v="1"/>
    <s v="USD"/>
    <n v="1325829600"/>
    <n v="1329890400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x v="303"/>
    <n v="55.99336650082919"/>
    <x v="0"/>
    <s v="CAD"/>
    <n v="1273640400"/>
    <n v="1276750800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x v="304"/>
    <n v="68.985695127402778"/>
    <x v="1"/>
    <s v="USD"/>
    <n v="1510639200"/>
    <n v="1510898400"/>
    <x v="383"/>
    <x v="386"/>
    <b v="0"/>
    <b v="0"/>
    <s v="theater/plays"/>
    <x v="3"/>
    <x v="3"/>
  </r>
  <r>
    <n v="405"/>
    <s v="Lee LLC"/>
    <s v="Synchronized secondary analyzer"/>
    <n v="29600"/>
    <n v="26527"/>
    <n v="89.618243243243242"/>
    <x v="0"/>
    <x v="305"/>
    <n v="60.981609195402299"/>
    <x v="1"/>
    <s v="USD"/>
    <n v="1528088400"/>
    <n v="1532408400"/>
    <x v="384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x v="306"/>
    <n v="110.98139534883721"/>
    <x v="1"/>
    <s v="USD"/>
    <n v="1359525600"/>
    <n v="1360562400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x v="307"/>
    <n v="25"/>
    <x v="3"/>
    <s v="DKK"/>
    <n v="1570942800"/>
    <n v="1571547600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x v="110"/>
    <n v="78.759740259740255"/>
    <x v="0"/>
    <s v="CAD"/>
    <n v="1466398800"/>
    <n v="1468126800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x v="308"/>
    <n v="87.960784313725483"/>
    <x v="1"/>
    <s v="USD"/>
    <n v="1492491600"/>
    <n v="1492837200"/>
    <x v="388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x v="309"/>
    <n v="49.987398739873989"/>
    <x v="1"/>
    <s v="USD"/>
    <n v="1430197200"/>
    <n v="1430197200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x v="172"/>
    <n v="99.524390243902445"/>
    <x v="1"/>
    <s v="USD"/>
    <n v="1496034000"/>
    <n v="1496206800"/>
    <x v="389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x v="38"/>
    <n v="104.82089552238806"/>
    <x v="1"/>
    <s v="USD"/>
    <n v="1388728800"/>
    <n v="1389592800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x v="310"/>
    <n v="108.01469237832875"/>
    <x v="1"/>
    <s v="USD"/>
    <n v="1543298400"/>
    <n v="1545631200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x v="311"/>
    <n v="28.998544660724033"/>
    <x v="1"/>
    <s v="USD"/>
    <n v="1271739600"/>
    <n v="1272430800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x v="312"/>
    <n v="30.028708133971293"/>
    <x v="1"/>
    <s v="USD"/>
    <n v="1326434400"/>
    <n v="1327903200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x v="313"/>
    <n v="41.005559416261292"/>
    <x v="1"/>
    <s v="USD"/>
    <n v="1295244000"/>
    <n v="1296021600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x v="27"/>
    <n v="62.866666666666667"/>
    <x v="1"/>
    <s v="USD"/>
    <n v="1541221200"/>
    <n v="1543298400"/>
    <x v="395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x v="314"/>
    <n v="47.005002501250623"/>
    <x v="0"/>
    <s v="CAD"/>
    <n v="1336280400"/>
    <n v="1336366800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x v="315"/>
    <n v="26.997693638285604"/>
    <x v="1"/>
    <s v="USD"/>
    <n v="1324533600"/>
    <n v="1325052000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x v="115"/>
    <n v="68.329787234042556"/>
    <x v="1"/>
    <s v="USD"/>
    <n v="1498366800"/>
    <n v="1499576400"/>
    <x v="398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x v="316"/>
    <n v="50.974576271186443"/>
    <x v="1"/>
    <s v="USD"/>
    <n v="1498712400"/>
    <n v="1501304400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x v="317"/>
    <n v="54.024390243902438"/>
    <x v="1"/>
    <s v="USD"/>
    <n v="1271480400"/>
    <n v="1273208400"/>
    <x v="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x v="318"/>
    <n v="97.055555555555557"/>
    <x v="1"/>
    <s v="USD"/>
    <n v="1316667600"/>
    <n v="1316840400"/>
    <x v="116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x v="100"/>
    <n v="24.867469879518072"/>
    <x v="1"/>
    <s v="USD"/>
    <n v="1524027600"/>
    <n v="1524546000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x v="45"/>
    <n v="84.423913043478265"/>
    <x v="1"/>
    <s v="USD"/>
    <n v="1438059600"/>
    <n v="1438578000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x v="319"/>
    <n v="47.091324200913242"/>
    <x v="1"/>
    <s v="USD"/>
    <n v="1361944800"/>
    <n v="1362549600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x v="320"/>
    <n v="77.996041171813147"/>
    <x v="1"/>
    <s v="USD"/>
    <n v="1410584400"/>
    <n v="1413349200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x v="321"/>
    <n v="62.967871485943775"/>
    <x v="1"/>
    <s v="USD"/>
    <n v="1297404000"/>
    <n v="1298008800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x v="322"/>
    <n v="81.006080449017773"/>
    <x v="1"/>
    <s v="USD"/>
    <n v="1392012000"/>
    <n v="1394427600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x v="286"/>
    <n v="65.321428571428569"/>
    <x v="1"/>
    <s v="USD"/>
    <n v="1569733200"/>
    <n v="1572670800"/>
    <x v="407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x v="115"/>
    <n v="104.43617021276596"/>
    <x v="1"/>
    <s v="USD"/>
    <n v="1529643600"/>
    <n v="1531112400"/>
    <x v="408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x v="222"/>
    <n v="69.989010989010993"/>
    <x v="1"/>
    <s v="USD"/>
    <n v="1399006800"/>
    <n v="1400734800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x v="323"/>
    <n v="83.023989898989896"/>
    <x v="1"/>
    <s v="USD"/>
    <n v="1385359200"/>
    <n v="1386741600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x v="234"/>
    <n v="90.3"/>
    <x v="0"/>
    <s v="CAD"/>
    <n v="1480572000"/>
    <n v="1481781600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x v="324"/>
    <n v="103.98131932282546"/>
    <x v="6"/>
    <s v="EUR"/>
    <n v="1418623200"/>
    <n v="1419660000"/>
    <x v="412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x v="61"/>
    <n v="54.931726907630519"/>
    <x v="1"/>
    <s v="USD"/>
    <n v="1555736400"/>
    <n v="1555822800"/>
    <x v="413"/>
    <x v="354"/>
    <b v="0"/>
    <b v="0"/>
    <s v="music/jazz"/>
    <x v="1"/>
    <x v="17"/>
  </r>
  <r>
    <n v="437"/>
    <s v="Hansen Group"/>
    <s v="Centralized regional interface"/>
    <n v="8100"/>
    <n v="9969"/>
    <n v="123.07407407407408"/>
    <x v="1"/>
    <x v="325"/>
    <n v="51.921875"/>
    <x v="1"/>
    <s v="USD"/>
    <n v="1442120400"/>
    <n v="1442379600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x v="326"/>
    <n v="60.02834008097166"/>
    <x v="1"/>
    <s v="USD"/>
    <n v="1362376800"/>
    <n v="1364965200"/>
    <x v="415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x v="327"/>
    <n v="44.003488879197555"/>
    <x v="1"/>
    <s v="USD"/>
    <n v="1478408400"/>
    <n v="1479016800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x v="328"/>
    <n v="53.003513254551258"/>
    <x v="1"/>
    <s v="USD"/>
    <n v="1498798800"/>
    <n v="1499662800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x v="235"/>
    <n v="54.5"/>
    <x v="1"/>
    <s v="USD"/>
    <n v="1335416400"/>
    <n v="1337835600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x v="182"/>
    <n v="75.04195804195804"/>
    <x v="6"/>
    <s v="EUR"/>
    <n v="1504328400"/>
    <n v="1505710800"/>
    <x v="419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x v="329"/>
    <n v="35.911111111111111"/>
    <x v="1"/>
    <s v="USD"/>
    <n v="1285822800"/>
    <n v="1287464400"/>
    <x v="420"/>
    <x v="421"/>
    <b v="0"/>
    <b v="0"/>
    <s v="theater/plays"/>
    <x v="3"/>
    <x v="3"/>
  </r>
  <r>
    <n v="444"/>
    <s v="Hensley Ltd"/>
    <s v="Versatile global attitude"/>
    <n v="6200"/>
    <n v="10938"/>
    <n v="176.41935483870967"/>
    <x v="1"/>
    <x v="102"/>
    <n v="36.952702702702702"/>
    <x v="1"/>
    <s v="USD"/>
    <n v="1311483600"/>
    <n v="1311656400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x v="73"/>
    <n v="63.170588235294119"/>
    <x v="1"/>
    <s v="USD"/>
    <n v="1291356000"/>
    <n v="1293170400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x v="129"/>
    <n v="29.99462365591398"/>
    <x v="1"/>
    <s v="USD"/>
    <n v="1355810400"/>
    <n v="1355983200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x v="330"/>
    <n v="86"/>
    <x v="4"/>
    <s v="GBP"/>
    <n v="1513663200"/>
    <n v="1515045600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x v="331"/>
    <n v="75.014876033057845"/>
    <x v="1"/>
    <s v="USD"/>
    <n v="1365915600"/>
    <n v="1366088400"/>
    <x v="425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x v="99"/>
    <n v="101.19767441860465"/>
    <x v="3"/>
    <s v="DKK"/>
    <n v="1551852000"/>
    <n v="1553317200"/>
    <x v="426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x v="49"/>
    <n v="4"/>
    <x v="0"/>
    <s v="CAD"/>
    <n v="1540098000"/>
    <n v="1542088800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x v="332"/>
    <n v="29.001272669424118"/>
    <x v="1"/>
    <s v="USD"/>
    <n v="1500440400"/>
    <n v="1503118800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x v="0"/>
    <x v="249"/>
    <n v="98.225806451612897"/>
    <x v="1"/>
    <s v="USD"/>
    <n v="1278392400"/>
    <n v="1278478800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x v="333"/>
    <n v="87.001693480101608"/>
    <x v="1"/>
    <s v="USD"/>
    <n v="1480572000"/>
    <n v="1484114400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x v="334"/>
    <n v="45.205128205128204"/>
    <x v="1"/>
    <s v="USD"/>
    <n v="1382331600"/>
    <n v="1385445600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x v="335"/>
    <n v="37.001341561577675"/>
    <x v="1"/>
    <s v="USD"/>
    <n v="1316754000"/>
    <n v="1318741200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x v="336"/>
    <n v="94.976947040498445"/>
    <x v="1"/>
    <s v="USD"/>
    <n v="1518242400"/>
    <n v="1518242400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x v="337"/>
    <n v="28.956521739130434"/>
    <x v="1"/>
    <s v="USD"/>
    <n v="1476421200"/>
    <n v="1476594000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x v="338"/>
    <n v="55.993396226415094"/>
    <x v="1"/>
    <s v="USD"/>
    <n v="1269752400"/>
    <n v="1273554000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x v="339"/>
    <n v="54.038095238095238"/>
    <x v="1"/>
    <s v="USD"/>
    <n v="1419746400"/>
    <n v="1421906400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x v="126"/>
    <n v="82.38"/>
    <x v="1"/>
    <s v="USD"/>
    <n v="1281330000"/>
    <n v="1281589200"/>
    <x v="8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x v="340"/>
    <n v="66.997115384615384"/>
    <x v="1"/>
    <s v="USD"/>
    <n v="1398661200"/>
    <n v="1400389200"/>
    <x v="436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x v="341"/>
    <n v="107.91401869158878"/>
    <x v="1"/>
    <s v="USD"/>
    <n v="1359525600"/>
    <n v="1362808800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x v="342"/>
    <n v="69.009501187648453"/>
    <x v="1"/>
    <s v="USD"/>
    <n v="1388469600"/>
    <n v="1388815200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x v="343"/>
    <n v="39.006568144499177"/>
    <x v="1"/>
    <s v="USD"/>
    <n v="1518328800"/>
    <n v="1519538400"/>
    <x v="438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x v="175"/>
    <n v="110.3625"/>
    <x v="1"/>
    <s v="USD"/>
    <n v="1517032800"/>
    <n v="1517810400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x v="344"/>
    <n v="94.857142857142861"/>
    <x v="1"/>
    <s v="USD"/>
    <n v="1368594000"/>
    <n v="1370581200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x v="279"/>
    <n v="57.935251798561154"/>
    <x v="0"/>
    <s v="CAD"/>
    <n v="1448258400"/>
    <n v="1448863200"/>
    <x v="441"/>
    <x v="445"/>
    <b v="0"/>
    <b v="1"/>
    <s v="technology/web"/>
    <x v="2"/>
    <x v="2"/>
  </r>
  <r>
    <n v="468"/>
    <s v="Hughes Inc"/>
    <s v="Streamlined neutral analyzer"/>
    <n v="4000"/>
    <n v="1620"/>
    <n v="40.5"/>
    <x v="0"/>
    <x v="36"/>
    <n v="101.25"/>
    <x v="1"/>
    <s v="USD"/>
    <n v="1555218000"/>
    <n v="1556600400"/>
    <x v="442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x v="1"/>
    <x v="122"/>
    <n v="64.95597484276729"/>
    <x v="1"/>
    <s v="USD"/>
    <n v="1431925200"/>
    <n v="1432098000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x v="345"/>
    <n v="27.00524934383202"/>
    <x v="1"/>
    <s v="USD"/>
    <n v="1481522400"/>
    <n v="1482127200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x v="346"/>
    <n v="50.97422680412371"/>
    <x v="4"/>
    <s v="GBP"/>
    <n v="1335934800"/>
    <n v="1335934800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x v="347"/>
    <n v="104.94260869565217"/>
    <x v="1"/>
    <s v="USD"/>
    <n v="1552280400"/>
    <n v="1556946000"/>
    <x v="445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x v="88"/>
    <n v="84.028301886792448"/>
    <x v="1"/>
    <s v="USD"/>
    <n v="1529989200"/>
    <n v="1530075600"/>
    <x v="446"/>
    <x v="449"/>
    <b v="0"/>
    <b v="0"/>
    <s v="music/electric music"/>
    <x v="1"/>
    <x v="5"/>
  </r>
  <r>
    <n v="474"/>
    <s v="Santos-Young"/>
    <s v="Enhanced neutral ability"/>
    <n v="4000"/>
    <n v="14606"/>
    <n v="365.15"/>
    <x v="1"/>
    <x v="23"/>
    <n v="102.85915492957747"/>
    <x v="1"/>
    <s v="USD"/>
    <n v="1418709600"/>
    <n v="1418796000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x v="57"/>
    <n v="39.962085308056871"/>
    <x v="1"/>
    <s v="USD"/>
    <n v="1372136400"/>
    <n v="1372482000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x v="348"/>
    <n v="51.001785714285717"/>
    <x v="1"/>
    <s v="USD"/>
    <n v="1533877200"/>
    <n v="1534395600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x v="86"/>
    <n v="40.823008849557525"/>
    <x v="1"/>
    <s v="USD"/>
    <n v="1309064400"/>
    <n v="1311397200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x v="349"/>
    <n v="58.999637155297535"/>
    <x v="1"/>
    <s v="USD"/>
    <n v="1425877200"/>
    <n v="1426914000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x v="350"/>
    <n v="71.156069364161851"/>
    <x v="4"/>
    <s v="GBP"/>
    <n v="1501304400"/>
    <n v="1501477200"/>
    <x v="451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x v="215"/>
    <n v="99.494252873563212"/>
    <x v="1"/>
    <s v="USD"/>
    <n v="1268287200"/>
    <n v="1269061200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x v="351"/>
    <n v="103.98634590377114"/>
    <x v="1"/>
    <s v="USD"/>
    <n v="1412139600"/>
    <n v="1415772000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x v="352"/>
    <n v="76.555555555555557"/>
    <x v="1"/>
    <s v="USD"/>
    <n v="1330063200"/>
    <n v="1331013600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x v="353"/>
    <n v="87.068592057761734"/>
    <x v="1"/>
    <s v="USD"/>
    <n v="1576130400"/>
    <n v="1576735200"/>
    <x v="455"/>
    <x v="459"/>
    <b v="0"/>
    <b v="0"/>
    <s v="theater/plays"/>
    <x v="3"/>
    <x v="3"/>
  </r>
  <r>
    <n v="484"/>
    <s v="Landry Inc"/>
    <s v="Synergistic cohesive adapter"/>
    <n v="29600"/>
    <n v="77021"/>
    <n v="260.20608108108109"/>
    <x v="1"/>
    <x v="354"/>
    <n v="48.99554707379135"/>
    <x v="4"/>
    <s v="GBP"/>
    <n v="1407128400"/>
    <n v="1411362000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x v="355"/>
    <n v="42.969135802469133"/>
    <x v="4"/>
    <s v="GBP"/>
    <n v="1560142800"/>
    <n v="1563685200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x v="356"/>
    <n v="33.428571428571431"/>
    <x v="4"/>
    <s v="GBP"/>
    <n v="1520575200"/>
    <n v="1521867600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x v="357"/>
    <n v="83.982949701619773"/>
    <x v="1"/>
    <s v="USD"/>
    <n v="1492664400"/>
    <n v="1495515600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x v="127"/>
    <n v="101.41739130434783"/>
    <x v="1"/>
    <s v="USD"/>
    <n v="1454479200"/>
    <n v="1455948000"/>
    <x v="460"/>
    <x v="464"/>
    <b v="0"/>
    <b v="0"/>
    <s v="theater/plays"/>
    <x v="3"/>
    <x v="3"/>
  </r>
  <r>
    <n v="489"/>
    <s v="Clark Inc"/>
    <s v="Down-sized mobile time-frame"/>
    <n v="9200"/>
    <n v="9339"/>
    <n v="101.5108695652174"/>
    <x v="1"/>
    <x v="72"/>
    <n v="109.87058823529412"/>
    <x v="6"/>
    <s v="EUR"/>
    <n v="1281934800"/>
    <n v="1282366800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x v="358"/>
    <n v="31.916666666666668"/>
    <x v="1"/>
    <s v="USD"/>
    <n v="1573970400"/>
    <n v="1574575200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x v="120"/>
    <n v="70.993450675399103"/>
    <x v="1"/>
    <s v="USD"/>
    <n v="1372654800"/>
    <n v="1374901200"/>
    <x v="463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x v="359"/>
    <n v="77.026890756302521"/>
    <x v="1"/>
    <s v="USD"/>
    <n v="1275886800"/>
    <n v="1278910800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x v="251"/>
    <n v="101.78125"/>
    <x v="1"/>
    <s v="USD"/>
    <n v="1561784400"/>
    <n v="1562907600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x v="360"/>
    <n v="51.059701492537314"/>
    <x v="1"/>
    <s v="USD"/>
    <n v="1332392400"/>
    <n v="1332478800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x v="135"/>
    <n v="68.02051282051282"/>
    <x v="3"/>
    <s v="DKK"/>
    <n v="1402376400"/>
    <n v="1402722000"/>
    <x v="467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x v="71"/>
    <n v="30.87037037037037"/>
    <x v="1"/>
    <s v="USD"/>
    <n v="1495342800"/>
    <n v="1496811600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x v="53"/>
    <n v="27.908333333333335"/>
    <x v="1"/>
    <s v="USD"/>
    <n v="1482213600"/>
    <n v="1482213600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x v="361"/>
    <n v="79.994818652849744"/>
    <x v="3"/>
    <s v="DKK"/>
    <n v="1420092000"/>
    <n v="1420264800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x v="362"/>
    <n v="38.003378378378379"/>
    <x v="1"/>
    <s v="USD"/>
    <n v="1458018000"/>
    <n v="1458450000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x v="0"/>
    <e v="#DIV/0!"/>
    <x v="1"/>
    <s v="USD"/>
    <n v="1367384400"/>
    <n v="1369803600"/>
    <x v="472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x v="0"/>
    <x v="363"/>
    <n v="59.990534521158132"/>
    <x v="1"/>
    <s v="USD"/>
    <n v="1363064400"/>
    <n v="1363237200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x v="129"/>
    <n v="37.037634408602152"/>
    <x v="2"/>
    <s v="AUD"/>
    <n v="1343365200"/>
    <n v="1345870800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x v="364"/>
    <n v="99.963043478260872"/>
    <x v="1"/>
    <s v="USD"/>
    <n v="1435726800"/>
    <n v="1437454800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x v="197"/>
    <n v="111.6774193548387"/>
    <x v="6"/>
    <s v="EUR"/>
    <n v="1431925200"/>
    <n v="1432011600"/>
    <x v="443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x v="365"/>
    <n v="36.014409221902014"/>
    <x v="1"/>
    <s v="USD"/>
    <n v="1362722400"/>
    <n v="1366347600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x v="366"/>
    <n v="66.010284810126578"/>
    <x v="1"/>
    <s v="USD"/>
    <n v="1511416800"/>
    <n v="1512885600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x v="161"/>
    <n v="44.05263157894737"/>
    <x v="1"/>
    <s v="USD"/>
    <n v="1365483600"/>
    <n v="1369717200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x v="367"/>
    <n v="52.999726551818434"/>
    <x v="1"/>
    <s v="USD"/>
    <n v="1532840400"/>
    <n v="1534654800"/>
    <x v="192"/>
    <x v="482"/>
    <b v="0"/>
    <b v="0"/>
    <s v="theater/plays"/>
    <x v="3"/>
    <x v="3"/>
  </r>
  <r>
    <n v="509"/>
    <s v="White LLC"/>
    <s v="Robust zero-defect project"/>
    <n v="168500"/>
    <n v="119510"/>
    <n v="70.925816023738875"/>
    <x v="0"/>
    <x v="368"/>
    <n v="95"/>
    <x v="1"/>
    <s v="USD"/>
    <n v="1336194000"/>
    <n v="1337058000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x v="54"/>
    <n v="70.908396946564892"/>
    <x v="2"/>
    <s v="AUD"/>
    <n v="1527742800"/>
    <n v="1529816400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x v="369"/>
    <n v="98.060773480662988"/>
    <x v="1"/>
    <s v="USD"/>
    <n v="1564030800"/>
    <n v="1564894800"/>
    <x v="479"/>
    <x v="265"/>
    <b v="0"/>
    <b v="0"/>
    <s v="theater/plays"/>
    <x v="3"/>
    <x v="3"/>
  </r>
  <r>
    <n v="512"/>
    <s v="Williams-Walsh"/>
    <s v="Organized explicit core"/>
    <n v="9100"/>
    <n v="12678"/>
    <n v="139.31868131868131"/>
    <x v="1"/>
    <x v="370"/>
    <n v="53.046025104602514"/>
    <x v="1"/>
    <s v="USD"/>
    <n v="1404536400"/>
    <n v="1404622800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x v="164"/>
    <n v="93.142857142857139"/>
    <x v="1"/>
    <s v="USD"/>
    <n v="1284008400"/>
    <n v="1284181200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x v="371"/>
    <n v="58.945075757575758"/>
    <x v="5"/>
    <s v="CHF"/>
    <n v="1386309600"/>
    <n v="1386741600"/>
    <x v="481"/>
    <x v="412"/>
    <b v="0"/>
    <b v="1"/>
    <s v="music/rock"/>
    <x v="1"/>
    <x v="1"/>
  </r>
  <r>
    <n v="515"/>
    <s v="Cox LLC"/>
    <s v="Phased 24hour flexibility"/>
    <n v="8600"/>
    <n v="4797"/>
    <n v="55.779069767441861"/>
    <x v="0"/>
    <x v="221"/>
    <n v="36.067669172932334"/>
    <x v="0"/>
    <s v="CAD"/>
    <n v="1324620000"/>
    <n v="1324792800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x v="372"/>
    <n v="63.030732860520096"/>
    <x v="1"/>
    <s v="USD"/>
    <n v="1281070800"/>
    <n v="1284354000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x v="373"/>
    <n v="84.717948717948715"/>
    <x v="1"/>
    <s v="USD"/>
    <n v="1493960400"/>
    <n v="1494392400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x v="234"/>
    <n v="62.2"/>
    <x v="1"/>
    <s v="USD"/>
    <n v="1519365600"/>
    <n v="1519538400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x v="374"/>
    <n v="101.97518330513255"/>
    <x v="1"/>
    <s v="USD"/>
    <n v="1420696800"/>
    <n v="1421906400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x v="235"/>
    <n v="106.4375"/>
    <x v="1"/>
    <s v="USD"/>
    <n v="1555650000"/>
    <n v="1555909200"/>
    <x v="485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x v="375"/>
    <n v="29.975609756097562"/>
    <x v="1"/>
    <s v="USD"/>
    <n v="1471928400"/>
    <n v="1472446800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x v="271"/>
    <n v="85.806282722513089"/>
    <x v="1"/>
    <s v="USD"/>
    <n v="1341291600"/>
    <n v="1342328400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x v="121"/>
    <n v="70.82022471910112"/>
    <x v="1"/>
    <s v="USD"/>
    <n v="1267682400"/>
    <n v="1268114400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x v="376"/>
    <n v="40.998484082870135"/>
    <x v="1"/>
    <s v="USD"/>
    <n v="1272258000"/>
    <n v="1273381200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x v="377"/>
    <n v="28.063492063492063"/>
    <x v="1"/>
    <s v="USD"/>
    <n v="1290492000"/>
    <n v="1290837600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x v="98"/>
    <n v="88.054421768707485"/>
    <x v="1"/>
    <s v="USD"/>
    <n v="1451109600"/>
    <n v="1454306400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x v="378"/>
    <n v="31"/>
    <x v="0"/>
    <s v="CAD"/>
    <n v="1454652000"/>
    <n v="1457762400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x v="175"/>
    <n v="90.337500000000006"/>
    <x v="4"/>
    <s v="GBP"/>
    <n v="1385186400"/>
    <n v="1389074400"/>
    <x v="492"/>
    <x v="497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x v="352"/>
    <n v="63.777777777777779"/>
    <x v="1"/>
    <s v="USD"/>
    <n v="1399698000"/>
    <n v="1402117200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x v="200"/>
    <n v="53.995515695067262"/>
    <x v="1"/>
    <s v="USD"/>
    <n v="1283230800"/>
    <n v="1284440400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x v="379"/>
    <n v="48.993956043956047"/>
    <x v="5"/>
    <s v="CHF"/>
    <n v="1384149600"/>
    <n v="1388988000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x v="105"/>
    <n v="63.857142857142854"/>
    <x v="0"/>
    <s v="CAD"/>
    <n v="1516860000"/>
    <n v="1516946400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x v="380"/>
    <n v="82.996393146979258"/>
    <x v="4"/>
    <s v="GBP"/>
    <n v="1374642000"/>
    <n v="1377752400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x v="166"/>
    <n v="55.08230452674897"/>
    <x v="1"/>
    <s v="USD"/>
    <n v="1534482000"/>
    <n v="1534568400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x v="381"/>
    <n v="62.044554455445542"/>
    <x v="6"/>
    <s v="EUR"/>
    <n v="1528434000"/>
    <n v="1528606800"/>
    <x v="499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x v="382"/>
    <n v="104.97857142857143"/>
    <x v="6"/>
    <s v="EUR"/>
    <n v="1282626000"/>
    <n v="1284872400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x v="383"/>
    <n v="94.044676806083643"/>
    <x v="3"/>
    <s v="DKK"/>
    <n v="1535605200"/>
    <n v="1537592400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x v="384"/>
    <n v="44.007716049382715"/>
    <x v="1"/>
    <s v="USD"/>
    <n v="1379826000"/>
    <n v="1381208400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x v="385"/>
    <n v="92.467532467532465"/>
    <x v="1"/>
    <s v="USD"/>
    <n v="1561957200"/>
    <n v="1562475600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x v="326"/>
    <n v="57.072874493927124"/>
    <x v="1"/>
    <s v="USD"/>
    <n v="1525496400"/>
    <n v="1527397200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x v="386"/>
    <n v="109.07848101265823"/>
    <x v="6"/>
    <s v="EUR"/>
    <n v="1433912400"/>
    <n v="1436158800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x v="240"/>
    <n v="39.387755102040813"/>
    <x v="4"/>
    <s v="GBP"/>
    <n v="1453442400"/>
    <n v="1456034400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x v="80"/>
    <n v="77.022222222222226"/>
    <x v="1"/>
    <s v="USD"/>
    <n v="1378875600"/>
    <n v="1380171600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76.5"/>
    <x v="1"/>
    <x v="286"/>
    <n v="92.166666666666671"/>
    <x v="1"/>
    <s v="USD"/>
    <n v="1452232800"/>
    <n v="1453356000"/>
    <x v="508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x v="387"/>
    <n v="61.007063197026021"/>
    <x v="1"/>
    <s v="USD"/>
    <n v="1577253600"/>
    <n v="1578981600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x v="39"/>
    <n v="78.068181818181813"/>
    <x v="1"/>
    <s v="USD"/>
    <n v="1537160400"/>
    <n v="1537419600"/>
    <x v="51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x v="388"/>
    <n v="80.75"/>
    <x v="1"/>
    <s v="USD"/>
    <n v="1422165600"/>
    <n v="1423202400"/>
    <x v="511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x v="389"/>
    <n v="59.991289782244557"/>
    <x v="1"/>
    <s v="USD"/>
    <n v="1459486800"/>
    <n v="1460610000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x v="390"/>
    <n v="110.03018372703411"/>
    <x v="1"/>
    <s v="USD"/>
    <n v="1369717200"/>
    <n v="1370494800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x v="49"/>
    <n v="4"/>
    <x v="5"/>
    <s v="CHF"/>
    <n v="1330495200"/>
    <n v="1332306000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x v="391"/>
    <n v="37.99856063332134"/>
    <x v="2"/>
    <s v="AUD"/>
    <n v="1419055200"/>
    <n v="1422511200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x v="45"/>
    <n v="96.369565217391298"/>
    <x v="1"/>
    <s v="USD"/>
    <n v="1480140000"/>
    <n v="1480312800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x v="392"/>
    <n v="72.978599221789878"/>
    <x v="1"/>
    <s v="USD"/>
    <n v="1293948000"/>
    <n v="1294034400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x v="353"/>
    <n v="26.007220216606498"/>
    <x v="0"/>
    <s v="CAD"/>
    <n v="1482127200"/>
    <n v="1482645600"/>
    <x v="518"/>
    <x v="52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x v="18"/>
    <n v="104.36296296296297"/>
    <x v="3"/>
    <s v="DKK"/>
    <n v="1396414800"/>
    <n v="1399093200"/>
    <x v="519"/>
    <x v="219"/>
    <b v="0"/>
    <b v="0"/>
    <s v="music/rock"/>
    <x v="1"/>
    <x v="1"/>
  </r>
  <r>
    <n v="556"/>
    <s v="Smith and Sons"/>
    <s v="Grass-roots 24/7 attitude"/>
    <n v="5200"/>
    <n v="12467"/>
    <n v="239.75"/>
    <x v="1"/>
    <x v="393"/>
    <n v="102.18852459016394"/>
    <x v="1"/>
    <s v="USD"/>
    <n v="1315285200"/>
    <n v="1315890000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x v="394"/>
    <n v="54.117647058823529"/>
    <x v="1"/>
    <s v="USD"/>
    <n v="1443762000"/>
    <n v="1444021200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x v="105"/>
    <n v="63.222222222222221"/>
    <x v="1"/>
    <s v="USD"/>
    <n v="1456293600"/>
    <n v="1460005200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x v="395"/>
    <n v="104.03228962818004"/>
    <x v="1"/>
    <s v="USD"/>
    <n v="1470114000"/>
    <n v="1470718800"/>
    <x v="523"/>
    <x v="524"/>
    <b v="0"/>
    <b v="0"/>
    <s v="theater/plays"/>
    <x v="3"/>
    <x v="3"/>
  </r>
  <r>
    <n v="560"/>
    <s v="Hunt LLC"/>
    <s v="Re-engineered radical policy"/>
    <n v="20000"/>
    <n v="158832"/>
    <n v="794.16"/>
    <x v="1"/>
    <x v="396"/>
    <n v="49.994334277620396"/>
    <x v="1"/>
    <s v="USD"/>
    <n v="1321596000"/>
    <n v="1325052000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x v="40"/>
    <n v="56.015151515151516"/>
    <x v="5"/>
    <s v="CHF"/>
    <n v="1318827600"/>
    <n v="1319000400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x v="150"/>
    <n v="48.807692307692307"/>
    <x v="5"/>
    <s v="CHF"/>
    <n v="1552366800"/>
    <n v="1552539600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x v="72"/>
    <n v="60.082352941176474"/>
    <x v="2"/>
    <s v="AUD"/>
    <n v="1542088800"/>
    <n v="1543816800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x v="397"/>
    <n v="78.990502793296088"/>
    <x v="1"/>
    <s v="USD"/>
    <n v="1426395600"/>
    <n v="1427086800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x v="398"/>
    <n v="53.99499443826474"/>
    <x v="1"/>
    <s v="USD"/>
    <n v="1321336800"/>
    <n v="1323064800"/>
    <x v="528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x v="95"/>
    <n v="111.45945945945945"/>
    <x v="1"/>
    <s v="USD"/>
    <n v="1456293600"/>
    <n v="1458277200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x v="146"/>
    <n v="60.922131147540981"/>
    <x v="1"/>
    <s v="USD"/>
    <n v="1404968400"/>
    <n v="1405141200"/>
    <x v="529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x v="399"/>
    <n v="26.0015444015444"/>
    <x v="1"/>
    <s v="USD"/>
    <n v="1279170000"/>
    <n v="1283058000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x v="400"/>
    <n v="80.993208828522924"/>
    <x v="6"/>
    <s v="EUR"/>
    <n v="1294725600"/>
    <n v="1295762400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x v="401"/>
    <n v="34.995963302752294"/>
    <x v="1"/>
    <s v="USD"/>
    <n v="1419055200"/>
    <n v="1419573600"/>
    <x v="515"/>
    <x v="531"/>
    <b v="0"/>
    <b v="1"/>
    <s v="music/rock"/>
    <x v="1"/>
    <x v="1"/>
  </r>
  <r>
    <n v="571"/>
    <s v="Wilson and Sons"/>
    <s v="Monitored grid-enabled model"/>
    <n v="3500"/>
    <n v="3295"/>
    <n v="94.142857142857139"/>
    <x v="0"/>
    <x v="164"/>
    <n v="94.142857142857139"/>
    <x v="6"/>
    <s v="EUR"/>
    <n v="1434690000"/>
    <n v="1438750800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x v="115"/>
    <n v="52.085106382978722"/>
    <x v="1"/>
    <s v="USD"/>
    <n v="1443416400"/>
    <n v="1444798800"/>
    <x v="533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x v="1"/>
    <x v="402"/>
    <n v="24.986666666666668"/>
    <x v="1"/>
    <s v="USD"/>
    <n v="1399006800"/>
    <n v="1399179600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x v="358"/>
    <n v="69.215277777777771"/>
    <x v="1"/>
    <s v="USD"/>
    <n v="1575698400"/>
    <n v="1576562400"/>
    <x v="534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x v="21"/>
    <n v="93.944444444444443"/>
    <x v="1"/>
    <s v="USD"/>
    <n v="1400562000"/>
    <n v="1400821200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x v="251"/>
    <n v="98.40625"/>
    <x v="1"/>
    <s v="USD"/>
    <n v="1509512400"/>
    <n v="1510984800"/>
    <x v="535"/>
    <x v="537"/>
    <b v="0"/>
    <b v="0"/>
    <s v="theater/plays"/>
    <x v="3"/>
    <x v="3"/>
  </r>
  <r>
    <n v="577"/>
    <s v="Stevens Inc"/>
    <s v="Adaptive 24hour projection"/>
    <n v="8200"/>
    <n v="1546"/>
    <n v="18.853658536585368"/>
    <x v="3"/>
    <x v="95"/>
    <n v="41.783783783783782"/>
    <x v="1"/>
    <s v="USD"/>
    <n v="1299823200"/>
    <n v="1302066000"/>
    <x v="536"/>
    <x v="538"/>
    <b v="0"/>
    <b v="0"/>
    <s v="music/jazz"/>
    <x v="1"/>
    <x v="17"/>
  </r>
  <r>
    <n v="578"/>
    <s v="Martinez-Johnson"/>
    <s v="Sharable radical toolset"/>
    <n v="96500"/>
    <n v="16168"/>
    <n v="16.754404145077721"/>
    <x v="0"/>
    <x v="242"/>
    <n v="65.991836734693877"/>
    <x v="1"/>
    <s v="USD"/>
    <n v="1322719200"/>
    <n v="1322978400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x v="215"/>
    <n v="72.05747126436782"/>
    <x v="1"/>
    <s v="USD"/>
    <n v="1312693200"/>
    <n v="1313730000"/>
    <x v="538"/>
    <x v="540"/>
    <b v="0"/>
    <b v="0"/>
    <s v="music/jazz"/>
    <x v="1"/>
    <x v="17"/>
  </r>
  <r>
    <n v="580"/>
    <s v="Perez PLC"/>
    <s v="Seamless 6thgeneration extranet"/>
    <n v="43800"/>
    <n v="149578"/>
    <n v="341.5022831050228"/>
    <x v="1"/>
    <x v="403"/>
    <n v="48.003209242618745"/>
    <x v="1"/>
    <s v="USD"/>
    <n v="1393394400"/>
    <n v="1394085600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x v="83"/>
    <n v="54.098591549295776"/>
    <x v="1"/>
    <s v="USD"/>
    <n v="1304053200"/>
    <n v="1305349200"/>
    <x v="54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x v="344"/>
    <n v="107.88095238095238"/>
    <x v="1"/>
    <s v="USD"/>
    <n v="1433912400"/>
    <n v="1434344400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x v="404"/>
    <n v="67.034103410341032"/>
    <x v="1"/>
    <s v="USD"/>
    <n v="1329717600"/>
    <n v="1331186400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x v="405"/>
    <n v="64.01425914445133"/>
    <x v="1"/>
    <s v="USD"/>
    <n v="1335330000"/>
    <n v="1336539600"/>
    <x v="542"/>
    <x v="545"/>
    <b v="0"/>
    <b v="0"/>
    <s v="technology/web"/>
    <x v="2"/>
    <x v="2"/>
  </r>
  <r>
    <n v="585"/>
    <s v="Pugh LLC"/>
    <s v="Reactive analyzing function"/>
    <n v="8900"/>
    <n v="13065"/>
    <n v="146.79775280898878"/>
    <x v="1"/>
    <x v="158"/>
    <n v="96.066176470588232"/>
    <x v="1"/>
    <s v="USD"/>
    <n v="1268888400"/>
    <n v="1269752400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x v="406"/>
    <n v="51.184615384615384"/>
    <x v="1"/>
    <s v="USD"/>
    <n v="1289973600"/>
    <n v="1291615200"/>
    <x v="544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x v="388"/>
    <n v="43.92307692307692"/>
    <x v="0"/>
    <s v="CAD"/>
    <n v="1547877600"/>
    <n v="1552366800"/>
    <x v="35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x v="0"/>
    <x v="407"/>
    <n v="91.021198830409361"/>
    <x v="4"/>
    <s v="GBP"/>
    <n v="1269493200"/>
    <n v="1272171600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x v="408"/>
    <n v="50.127450980392155"/>
    <x v="1"/>
    <s v="USD"/>
    <n v="1436072400"/>
    <n v="1436677200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x v="99"/>
    <n v="67.720930232558146"/>
    <x v="2"/>
    <s v="AUD"/>
    <n v="1419141600"/>
    <n v="1420092000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x v="408"/>
    <n v="61.03921568627451"/>
    <x v="1"/>
    <s v="USD"/>
    <n v="1279083600"/>
    <n v="1279947600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x v="259"/>
    <n v="80.011857707509876"/>
    <x v="1"/>
    <s v="USD"/>
    <n v="1401426000"/>
    <n v="1402203600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x v="409"/>
    <n v="47.001497753369947"/>
    <x v="1"/>
    <s v="USD"/>
    <n v="1395810000"/>
    <n v="1396933200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x v="144"/>
    <n v="71.127388535031841"/>
    <x v="1"/>
    <s v="USD"/>
    <n v="1467003600"/>
    <n v="1467262800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x v="410"/>
    <n v="89.99079189686924"/>
    <x v="1"/>
    <s v="USD"/>
    <n v="1268715600"/>
    <n v="1270530000"/>
    <x v="551"/>
    <x v="554"/>
    <b v="0"/>
    <b v="1"/>
    <s v="theater/plays"/>
    <x v="3"/>
    <x v="3"/>
  </r>
  <r>
    <n v="596"/>
    <s v="Becker-Scott"/>
    <s v="Managed optimizing archive"/>
    <n v="7900"/>
    <n v="7875"/>
    <n v="99.683544303797461"/>
    <x v="0"/>
    <x v="236"/>
    <n v="43.032786885245905"/>
    <x v="1"/>
    <s v="USD"/>
    <n v="1457157600"/>
    <n v="1457762400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x v="411"/>
    <n v="67.997714808043881"/>
    <x v="1"/>
    <s v="USD"/>
    <n v="1573970400"/>
    <n v="1575525600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x v="412"/>
    <n v="73.004566210045667"/>
    <x v="6"/>
    <s v="EUR"/>
    <n v="1276578000"/>
    <n v="1279083600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x v="172"/>
    <n v="62.341463414634148"/>
    <x v="3"/>
    <s v="DKK"/>
    <n v="1423720800"/>
    <n v="1424412000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x v="49"/>
    <n v="5"/>
    <x v="4"/>
    <s v="GBP"/>
    <n v="1375160400"/>
    <n v="1376197200"/>
    <x v="555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x v="346"/>
    <n v="67.103092783505161"/>
    <x v="1"/>
    <s v="USD"/>
    <n v="1401426000"/>
    <n v="1402894800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x v="413"/>
    <n v="79.978947368421046"/>
    <x v="1"/>
    <s v="USD"/>
    <n v="1433480400"/>
    <n v="1434430800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x v="408"/>
    <n v="62.176470588235297"/>
    <x v="1"/>
    <s v="USD"/>
    <n v="1555563600"/>
    <n v="1557896400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x v="414"/>
    <n v="53.005950297514879"/>
    <x v="1"/>
    <s v="USD"/>
    <n v="1295676000"/>
    <n v="1297490400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x v="37"/>
    <n v="57.738317757009348"/>
    <x v="1"/>
    <s v="USD"/>
    <n v="1443848400"/>
    <n v="1447394400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x v="415"/>
    <n v="40.03125"/>
    <x v="4"/>
    <s v="GBP"/>
    <n v="1457330400"/>
    <n v="1458277200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x v="416"/>
    <n v="81.016591928251117"/>
    <x v="1"/>
    <s v="USD"/>
    <n v="1395550800"/>
    <n v="1395723600"/>
    <x v="559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x v="417"/>
    <n v="35.047468354430379"/>
    <x v="1"/>
    <s v="USD"/>
    <n v="1551852000"/>
    <n v="1552197600"/>
    <x v="426"/>
    <x v="565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x v="124"/>
    <n v="102.92307692307692"/>
    <x v="1"/>
    <s v="USD"/>
    <n v="1547618400"/>
    <n v="1549087200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x v="418"/>
    <n v="27.998126756166094"/>
    <x v="1"/>
    <s v="USD"/>
    <n v="1355637600"/>
    <n v="1356847200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x v="27"/>
    <n v="75.733333333333334"/>
    <x v="1"/>
    <s v="USD"/>
    <n v="1374728400"/>
    <n v="1375765200"/>
    <x v="562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x v="325"/>
    <n v="45.026041666666664"/>
    <x v="1"/>
    <s v="USD"/>
    <n v="1287810000"/>
    <n v="1289800800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x v="150"/>
    <n v="73.615384615384613"/>
    <x v="0"/>
    <s v="CAD"/>
    <n v="1503723600"/>
    <n v="1504501200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x v="419"/>
    <n v="56.991701244813278"/>
    <x v="1"/>
    <s v="USD"/>
    <n v="1484114400"/>
    <n v="1485669600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x v="73"/>
    <n v="85.223529411764702"/>
    <x v="6"/>
    <s v="EUR"/>
    <n v="1461906000"/>
    <n v="1462770000"/>
    <x v="566"/>
    <x v="572"/>
    <b v="0"/>
    <b v="0"/>
    <s v="theater/plays"/>
    <x v="3"/>
    <x v="3"/>
  </r>
  <r>
    <n v="616"/>
    <s v="Burnett-Mora"/>
    <s v="Quality-focused 24/7 superstructure"/>
    <n v="6400"/>
    <n v="12129"/>
    <n v="189.515625"/>
    <x v="1"/>
    <x v="202"/>
    <n v="50.962184873949582"/>
    <x v="4"/>
    <s v="GBP"/>
    <n v="1379653200"/>
    <n v="1379739600"/>
    <x v="567"/>
    <x v="573"/>
    <b v="0"/>
    <b v="1"/>
    <s v="music/indie rock"/>
    <x v="1"/>
    <x v="7"/>
  </r>
  <r>
    <n v="617"/>
    <s v="King LLC"/>
    <s v="Multi-channeled local intranet"/>
    <n v="1400"/>
    <n v="3496"/>
    <n v="249.71428571428572"/>
    <x v="1"/>
    <x v="12"/>
    <n v="63.563636363636363"/>
    <x v="1"/>
    <s v="USD"/>
    <n v="1401858000"/>
    <n v="1402722000"/>
    <x v="568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x v="420"/>
    <n v="80.999165275459092"/>
    <x v="1"/>
    <s v="USD"/>
    <n v="1367470800"/>
    <n v="1369285200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x v="355"/>
    <n v="86.044753086419746"/>
    <x v="1"/>
    <s v="USD"/>
    <n v="1304658000"/>
    <n v="1304744400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x v="58"/>
    <n v="90.0390625"/>
    <x v="2"/>
    <s v="AUD"/>
    <n v="1467954000"/>
    <n v="1468299600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x v="421"/>
    <n v="74.006063432835816"/>
    <x v="1"/>
    <s v="USD"/>
    <n v="1473742800"/>
    <n v="1474174800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x v="0"/>
    <x v="251"/>
    <n v="92.4375"/>
    <x v="1"/>
    <s v="USD"/>
    <n v="1523768400"/>
    <n v="1526014800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x v="422"/>
    <n v="55.999257333828446"/>
    <x v="4"/>
    <s v="GBP"/>
    <n v="1437022800"/>
    <n v="1437454800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x v="423"/>
    <n v="32.983796296296298"/>
    <x v="1"/>
    <s v="USD"/>
    <n v="1422165600"/>
    <n v="1422684000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x v="197"/>
    <n v="93.596774193548384"/>
    <x v="1"/>
    <s v="USD"/>
    <n v="1580104800"/>
    <n v="1581314400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x v="288"/>
    <n v="69.867724867724874"/>
    <x v="1"/>
    <s v="USD"/>
    <n v="1285650000"/>
    <n v="1286427600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x v="110"/>
    <n v="72.129870129870127"/>
    <x v="4"/>
    <s v="GBP"/>
    <n v="1276664400"/>
    <n v="1278738000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x v="87"/>
    <n v="30.041666666666668"/>
    <x v="1"/>
    <s v="USD"/>
    <n v="1286168400"/>
    <n v="1286427600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x v="424"/>
    <n v="73.968000000000004"/>
    <x v="1"/>
    <s v="USD"/>
    <n v="1467781200"/>
    <n v="1467954000"/>
    <x v="579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x v="215"/>
    <n v="68.65517241379311"/>
    <x v="1"/>
    <s v="USD"/>
    <n v="1556686800"/>
    <n v="1557637200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x v="425"/>
    <n v="59.992164544564154"/>
    <x v="1"/>
    <s v="USD"/>
    <n v="1553576400"/>
    <n v="1553922000"/>
    <x v="581"/>
    <x v="585"/>
    <b v="0"/>
    <b v="0"/>
    <s v="theater/plays"/>
    <x v="3"/>
    <x v="3"/>
  </r>
  <r>
    <n v="632"/>
    <s v="Parker PLC"/>
    <s v="Reduced interactive matrix"/>
    <n v="72100"/>
    <n v="30902"/>
    <n v="42.859916782246884"/>
    <x v="2"/>
    <x v="426"/>
    <n v="111.15827338129496"/>
    <x v="1"/>
    <s v="USD"/>
    <n v="1414904400"/>
    <n v="1416463200"/>
    <x v="582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x v="339"/>
    <n v="53.038095238095238"/>
    <x v="1"/>
    <s v="USD"/>
    <n v="1446876000"/>
    <n v="1447221600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x v="427"/>
    <n v="55.985524728588658"/>
    <x v="1"/>
    <s v="USD"/>
    <n v="1490418000"/>
    <n v="1491627600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x v="428"/>
    <n v="69.986760812003524"/>
    <x v="1"/>
    <s v="USD"/>
    <n v="1360389600"/>
    <n v="1363150800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x v="429"/>
    <n v="48.998079877112133"/>
    <x v="3"/>
    <s v="DKK"/>
    <n v="1326866400"/>
    <n v="1330754400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x v="167"/>
    <n v="103.84615384615384"/>
    <x v="1"/>
    <s v="USD"/>
    <n v="1479103200"/>
    <n v="1479794400"/>
    <x v="586"/>
    <x v="591"/>
    <b v="0"/>
    <b v="0"/>
    <s v="theater/plays"/>
    <x v="3"/>
    <x v="3"/>
  </r>
  <r>
    <n v="638"/>
    <s v="Weaver Ltd"/>
    <s v="Monitored 24/7 approach"/>
    <n v="81600"/>
    <n v="9318"/>
    <n v="11.419117647058824"/>
    <x v="0"/>
    <x v="115"/>
    <n v="99.127659574468083"/>
    <x v="1"/>
    <s v="USD"/>
    <n v="1280206800"/>
    <n v="1281243600"/>
    <x v="587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x v="430"/>
    <n v="107.37777777777778"/>
    <x v="1"/>
    <s v="USD"/>
    <n v="1532754000"/>
    <n v="1532754000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x v="431"/>
    <n v="76.922178988326849"/>
    <x v="1"/>
    <s v="USD"/>
    <n v="1453096800"/>
    <n v="1453356000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x v="346"/>
    <n v="58.128865979381445"/>
    <x v="5"/>
    <s v="CHF"/>
    <n v="1487570400"/>
    <n v="1489986000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x v="30"/>
    <n v="103.73643410852713"/>
    <x v="0"/>
    <s v="CAD"/>
    <n v="1545026400"/>
    <n v="1545804000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x v="432"/>
    <n v="87.962666666666664"/>
    <x v="1"/>
    <s v="USD"/>
    <n v="1488348000"/>
    <n v="1489899600"/>
    <x v="592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x v="433"/>
    <n v="28"/>
    <x v="0"/>
    <s v="CAD"/>
    <n v="1545112800"/>
    <n v="1546495200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x v="434"/>
    <n v="37.999361294443261"/>
    <x v="1"/>
    <s v="USD"/>
    <n v="1537938000"/>
    <n v="1539752400"/>
    <x v="594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x v="435"/>
    <n v="29.999313893653515"/>
    <x v="1"/>
    <s v="USD"/>
    <n v="1363150800"/>
    <n v="1364101200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41.4"/>
    <x v="0"/>
    <x v="6"/>
    <n v="103.5"/>
    <x v="1"/>
    <s v="USD"/>
    <n v="1523250000"/>
    <n v="1525323600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x v="419"/>
    <n v="85.994467496542185"/>
    <x v="1"/>
    <s v="USD"/>
    <n v="1499317200"/>
    <n v="1500872400"/>
    <x v="597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x v="436"/>
    <n v="98.011627906976742"/>
    <x v="5"/>
    <s v="CHF"/>
    <n v="1287550800"/>
    <n v="1288501200"/>
    <x v="598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x v="49"/>
    <n v="2"/>
    <x v="1"/>
    <s v="USD"/>
    <n v="1404795600"/>
    <n v="1407128400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x v="437"/>
    <n v="44.994570837642193"/>
    <x v="6"/>
    <s v="EUR"/>
    <n v="1393048800"/>
    <n v="1394344800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26.84"/>
    <x v="1"/>
    <x v="438"/>
    <n v="31.012224938875306"/>
    <x v="1"/>
    <s v="USD"/>
    <n v="1470373200"/>
    <n v="1474088400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x v="439"/>
    <n v="59.970085470085472"/>
    <x v="1"/>
    <s v="USD"/>
    <n v="1460091600"/>
    <n v="1460264400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x v="440"/>
    <n v="58.9973474801061"/>
    <x v="1"/>
    <s v="USD"/>
    <n v="1440392400"/>
    <n v="1440824400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x v="441"/>
    <n v="50.045454545454547"/>
    <x v="1"/>
    <s v="USD"/>
    <n v="1488434400"/>
    <n v="1489554000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x v="442"/>
    <n v="98.966269841269835"/>
    <x v="2"/>
    <s v="AUD"/>
    <n v="1514440800"/>
    <n v="1514872800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"/>
    <x v="0"/>
    <x v="443"/>
    <n v="58.857142857142854"/>
    <x v="1"/>
    <s v="USD"/>
    <n v="1514354400"/>
    <n v="1515736800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x v="444"/>
    <n v="81.010256410256417"/>
    <x v="1"/>
    <s v="USD"/>
    <n v="1440910800"/>
    <n v="1442898000"/>
    <x v="606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x v="424"/>
    <n v="76.013333333333335"/>
    <x v="4"/>
    <s v="GBP"/>
    <n v="1296108000"/>
    <n v="1296194400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x v="385"/>
    <n v="96.597402597402592"/>
    <x v="1"/>
    <s v="USD"/>
    <n v="1440133200"/>
    <n v="1440910800"/>
    <x v="607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x v="0"/>
    <x v="445"/>
    <n v="76.957446808510639"/>
    <x v="3"/>
    <s v="DKK"/>
    <n v="1332910800"/>
    <n v="1335502800"/>
    <x v="608"/>
    <x v="613"/>
    <b v="0"/>
    <b v="0"/>
    <s v="music/jazz"/>
    <x v="1"/>
    <x v="17"/>
  </r>
  <r>
    <n v="662"/>
    <s v="Murphy-Farrell"/>
    <s v="Implemented exuding software"/>
    <n v="9100"/>
    <n v="8906"/>
    <n v="97.868131868131869"/>
    <x v="0"/>
    <x v="54"/>
    <n v="67.984732824427482"/>
    <x v="1"/>
    <s v="USD"/>
    <n v="1544335200"/>
    <n v="1544680800"/>
    <x v="609"/>
    <x v="614"/>
    <b v="0"/>
    <b v="0"/>
    <s v="theater/plays"/>
    <x v="3"/>
    <x v="3"/>
  </r>
  <r>
    <n v="663"/>
    <s v="Everett-Wolfe"/>
    <s v="Total optimizing software"/>
    <n v="10000"/>
    <n v="7724"/>
    <n v="77.239999999999995"/>
    <x v="0"/>
    <x v="215"/>
    <n v="88.781609195402297"/>
    <x v="1"/>
    <s v="USD"/>
    <n v="1286427600"/>
    <n v="1288414800"/>
    <x v="610"/>
    <x v="615"/>
    <b v="0"/>
    <b v="0"/>
    <s v="theater/plays"/>
    <x v="3"/>
    <x v="3"/>
  </r>
  <r>
    <n v="664"/>
    <s v="Young PLC"/>
    <s v="Optional maximized attitude"/>
    <n v="79400"/>
    <n v="26571"/>
    <n v="33.464735516372798"/>
    <x v="0"/>
    <x v="446"/>
    <n v="24.99623706491063"/>
    <x v="1"/>
    <s v="USD"/>
    <n v="1329717600"/>
    <n v="1330581600"/>
    <x v="541"/>
    <x v="616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x v="447"/>
    <n v="44.922794117647058"/>
    <x v="1"/>
    <s v="USD"/>
    <n v="1310187600"/>
    <n v="1311397200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x v="270"/>
    <n v="79.400000000000006"/>
    <x v="1"/>
    <s v="USD"/>
    <n v="1377838800"/>
    <n v="1378357200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x v="448"/>
    <n v="29.009546539379475"/>
    <x v="1"/>
    <s v="USD"/>
    <n v="1410325200"/>
    <n v="1411102800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x v="70"/>
    <n v="73.59210526315789"/>
    <x v="1"/>
    <s v="USD"/>
    <n v="1343797200"/>
    <n v="1344834000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x v="449"/>
    <n v="107.97038864898211"/>
    <x v="6"/>
    <s v="EUR"/>
    <n v="1498453200"/>
    <n v="1499230800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x v="450"/>
    <n v="68.987284287011803"/>
    <x v="1"/>
    <s v="USD"/>
    <n v="1456380000"/>
    <n v="1457416800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x v="451"/>
    <n v="111.02236719478098"/>
    <x v="1"/>
    <s v="USD"/>
    <n v="1280552400"/>
    <n v="1280898000"/>
    <x v="616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x v="452"/>
    <n v="24.997515808491418"/>
    <x v="2"/>
    <s v="AUD"/>
    <n v="1521608400"/>
    <n v="1522472400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x v="125"/>
    <n v="42.155172413793103"/>
    <x v="6"/>
    <s v="EUR"/>
    <n v="1460696400"/>
    <n v="1462510800"/>
    <x v="618"/>
    <x v="624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x v="453"/>
    <n v="47.003284072249592"/>
    <x v="1"/>
    <s v="USD"/>
    <n v="1313730000"/>
    <n v="1317790800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x v="269"/>
    <n v="36.0392749244713"/>
    <x v="1"/>
    <s v="USD"/>
    <n v="1568178000"/>
    <n v="1568782800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x v="454"/>
    <n v="101.03760683760684"/>
    <x v="1"/>
    <s v="USD"/>
    <n v="1348635600"/>
    <n v="1349413200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x v="41"/>
    <n v="39.927927927927925"/>
    <x v="1"/>
    <s v="USD"/>
    <n v="1468126800"/>
    <n v="1472446800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x v="455"/>
    <n v="83.158139534883716"/>
    <x v="1"/>
    <s v="USD"/>
    <n v="1547877600"/>
    <n v="1548050400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36.5"/>
    <x v="1"/>
    <x v="456"/>
    <n v="39.97520661157025"/>
    <x v="1"/>
    <s v="USD"/>
    <n v="1571374800"/>
    <n v="1571806800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x v="457"/>
    <n v="47.993908629441627"/>
    <x v="1"/>
    <s v="USD"/>
    <n v="1576303200"/>
    <n v="1576476000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x v="458"/>
    <n v="95.978877489438744"/>
    <x v="1"/>
    <s v="USD"/>
    <n v="1324447200"/>
    <n v="1324965600"/>
    <x v="625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x v="459"/>
    <n v="78.728155339805824"/>
    <x v="1"/>
    <s v="USD"/>
    <n v="1386741600"/>
    <n v="1387519200"/>
    <x v="626"/>
    <x v="632"/>
    <b v="0"/>
    <b v="0"/>
    <s v="theater/plays"/>
    <x v="3"/>
    <x v="3"/>
  </r>
  <r>
    <n v="683"/>
    <s v="Jones PLC"/>
    <s v="Virtual systemic intranet"/>
    <n v="2300"/>
    <n v="8244"/>
    <n v="358.43478260869563"/>
    <x v="1"/>
    <x v="98"/>
    <n v="56.081632653061227"/>
    <x v="1"/>
    <s v="USD"/>
    <n v="1537074000"/>
    <n v="1537246800"/>
    <x v="627"/>
    <x v="633"/>
    <b v="0"/>
    <b v="0"/>
    <s v="theater/plays"/>
    <x v="3"/>
    <x v="3"/>
  </r>
  <r>
    <n v="684"/>
    <s v="Gilmore LLC"/>
    <s v="Optimized systemic algorithm"/>
    <n v="1400"/>
    <n v="7600"/>
    <n v="542.85714285714289"/>
    <x v="1"/>
    <x v="460"/>
    <n v="69.090909090909093"/>
    <x v="0"/>
    <s v="CAD"/>
    <n v="1277787600"/>
    <n v="1279515600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x v="461"/>
    <n v="102.05291576673866"/>
    <x v="0"/>
    <s v="CAD"/>
    <n v="1440306000"/>
    <n v="1442379600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x v="38"/>
    <n v="107.32089552238806"/>
    <x v="1"/>
    <s v="USD"/>
    <n v="1522126800"/>
    <n v="1523077200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x v="462"/>
    <n v="51.970260223048328"/>
    <x v="1"/>
    <s v="USD"/>
    <n v="1489298400"/>
    <n v="1489554000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x v="463"/>
    <n v="71.137142857142862"/>
    <x v="1"/>
    <s v="USD"/>
    <n v="1547100000"/>
    <n v="1548482400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x v="464"/>
    <n v="106.49275362318841"/>
    <x v="1"/>
    <s v="USD"/>
    <n v="1383022800"/>
    <n v="1384063200"/>
    <x v="633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x v="257"/>
    <n v="42.93684210526316"/>
    <x v="1"/>
    <s v="USD"/>
    <n v="1322373600"/>
    <n v="1322892000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x v="465"/>
    <n v="30.037974683544302"/>
    <x v="1"/>
    <s v="USD"/>
    <n v="1349240400"/>
    <n v="1350709200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x v="385"/>
    <n v="70.623376623376629"/>
    <x v="4"/>
    <s v="GBP"/>
    <n v="1562648400"/>
    <n v="1564203600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x v="466"/>
    <n v="66.016018306636155"/>
    <x v="1"/>
    <s v="USD"/>
    <n v="1508216400"/>
    <n v="1509685200"/>
    <x v="637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x v="0"/>
    <x v="467"/>
    <n v="96.911392405063296"/>
    <x v="1"/>
    <s v="USD"/>
    <n v="1511762400"/>
    <n v="1514959200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x v="468"/>
    <n v="62.867346938775512"/>
    <x v="6"/>
    <s v="EUR"/>
    <n v="1447480800"/>
    <n v="1448863200"/>
    <x v="639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x v="469"/>
    <n v="108.98537682789652"/>
    <x v="1"/>
    <s v="USD"/>
    <n v="1429506000"/>
    <n v="1429592400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x v="470"/>
    <n v="26.999314599040439"/>
    <x v="1"/>
    <s v="USD"/>
    <n v="1522472400"/>
    <n v="1522645200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x v="471"/>
    <n v="65.004147943311438"/>
    <x v="0"/>
    <s v="CAD"/>
    <n v="1322114400"/>
    <n v="1323324000"/>
    <x v="642"/>
    <x v="644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x v="75"/>
    <n v="111.51785714285714"/>
    <x v="1"/>
    <s v="USD"/>
    <n v="1561438800"/>
    <n v="1561525200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x v="49"/>
    <n v="3"/>
    <x v="1"/>
    <s v="USD"/>
    <n v="1264399200"/>
    <n v="1265695200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x v="472"/>
    <n v="110.99268292682927"/>
    <x v="1"/>
    <s v="USD"/>
    <n v="1301202000"/>
    <n v="1301806800"/>
    <x v="643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x v="100"/>
    <n v="56.746987951807228"/>
    <x v="1"/>
    <s v="USD"/>
    <n v="1374469200"/>
    <n v="1374901200"/>
    <x v="644"/>
    <x v="467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x v="473"/>
    <n v="97.020608439646708"/>
    <x v="1"/>
    <s v="USD"/>
    <n v="1334984400"/>
    <n v="1336453200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x v="220"/>
    <n v="92.08620689655173"/>
    <x v="1"/>
    <s v="USD"/>
    <n v="1467608400"/>
    <n v="1468904400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x v="474"/>
    <n v="82.986666666666665"/>
    <x v="4"/>
    <s v="GBP"/>
    <n v="1386741600"/>
    <n v="1387087200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x v="475"/>
    <n v="103.03791821561339"/>
    <x v="2"/>
    <s v="AUD"/>
    <n v="1546754400"/>
    <n v="1547445600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x v="170"/>
    <n v="68.922619047619051"/>
    <x v="1"/>
    <s v="USD"/>
    <n v="1544248800"/>
    <n v="1547359200"/>
    <x v="159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x v="231"/>
    <n v="87.737226277372258"/>
    <x v="5"/>
    <s v="CHF"/>
    <n v="1495429200"/>
    <n v="1496293200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x v="129"/>
    <n v="75.021505376344081"/>
    <x v="6"/>
    <s v="EUR"/>
    <n v="1334811600"/>
    <n v="1335416400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x v="476"/>
    <n v="50.863999999999997"/>
    <x v="1"/>
    <s v="USD"/>
    <n v="1531544400"/>
    <n v="1532149200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x v="443"/>
    <n v="90"/>
    <x v="6"/>
    <s v="EUR"/>
    <n v="1453615200"/>
    <n v="1453788000"/>
    <x v="248"/>
    <x v="656"/>
    <b v="1"/>
    <b v="1"/>
    <s v="theater/plays"/>
    <x v="3"/>
    <x v="3"/>
  </r>
  <r>
    <n v="712"/>
    <s v="Garza-Bryant"/>
    <s v="Programmable leadingedge contingency"/>
    <n v="800"/>
    <n v="14725"/>
    <n v="1840.625"/>
    <x v="1"/>
    <x v="381"/>
    <n v="72.896039603960389"/>
    <x v="1"/>
    <s v="USD"/>
    <n v="1467954000"/>
    <n v="1471496400"/>
    <x v="571"/>
    <x v="657"/>
    <b v="0"/>
    <b v="0"/>
    <s v="theater/plays"/>
    <x v="3"/>
    <x v="3"/>
  </r>
  <r>
    <n v="713"/>
    <s v="Mays LLC"/>
    <s v="Multi-layered global groupware"/>
    <n v="6900"/>
    <n v="11174"/>
    <n v="161.94202898550725"/>
    <x v="1"/>
    <x v="459"/>
    <n v="108.48543689320388"/>
    <x v="1"/>
    <s v="USD"/>
    <n v="1471842000"/>
    <n v="1472878800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x v="477"/>
    <n v="101.98095238095237"/>
    <x v="1"/>
    <s v="USD"/>
    <n v="1408424400"/>
    <n v="1408510800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x v="478"/>
    <n v="44.009146341463413"/>
    <x v="1"/>
    <s v="USD"/>
    <n v="1281157200"/>
    <n v="1281589200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x v="144"/>
    <n v="65.942675159235662"/>
    <x v="1"/>
    <s v="USD"/>
    <n v="1373432400"/>
    <n v="1375851600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x v="479"/>
    <n v="24.987387387387386"/>
    <x v="1"/>
    <s v="USD"/>
    <n v="1313989200"/>
    <n v="1315803600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x v="480"/>
    <n v="28.003367003367003"/>
    <x v="1"/>
    <s v="USD"/>
    <n v="1371445200"/>
    <n v="1373691600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x v="300"/>
    <n v="85.829268292682926"/>
    <x v="1"/>
    <s v="USD"/>
    <n v="1338267600"/>
    <n v="1339218000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x v="63"/>
    <n v="84.921052631578945"/>
    <x v="3"/>
    <s v="DKK"/>
    <n v="1519192800"/>
    <n v="1520402400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x v="101"/>
    <n v="90.483333333333334"/>
    <x v="1"/>
    <s v="USD"/>
    <n v="1522818000"/>
    <n v="1523336400"/>
    <x v="657"/>
    <x v="663"/>
    <b v="0"/>
    <b v="0"/>
    <s v="music/rock"/>
    <x v="1"/>
    <x v="1"/>
  </r>
  <r>
    <n v="722"/>
    <s v="Thomas-Simmons"/>
    <s v="Proactive 24hour frame"/>
    <n v="48500"/>
    <n v="75906"/>
    <n v="156.50721649484535"/>
    <x v="1"/>
    <x v="481"/>
    <n v="25.00197628458498"/>
    <x v="1"/>
    <s v="USD"/>
    <n v="1509948000"/>
    <n v="1512280800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x v="358"/>
    <n v="92.013888888888886"/>
    <x v="2"/>
    <s v="AUD"/>
    <n v="1456898400"/>
    <n v="1458709200"/>
    <x v="658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x v="246"/>
    <n v="93.066115702479337"/>
    <x v="4"/>
    <s v="GBP"/>
    <n v="1413954000"/>
    <n v="1414126800"/>
    <x v="659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x v="482"/>
    <n v="61.008145363408524"/>
    <x v="1"/>
    <s v="USD"/>
    <n v="1416031200"/>
    <n v="1416204000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x v="168"/>
    <n v="92.036259541984734"/>
    <x v="1"/>
    <s v="USD"/>
    <n v="1287982800"/>
    <n v="1288501200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x v="483"/>
    <n v="81.132596685082873"/>
    <x v="1"/>
    <s v="USD"/>
    <n v="1547964000"/>
    <n v="1552971600"/>
    <x v="4"/>
    <x v="667"/>
    <b v="0"/>
    <b v="0"/>
    <s v="technology/web"/>
    <x v="2"/>
    <x v="2"/>
  </r>
  <r>
    <n v="728"/>
    <s v="Stewart Inc"/>
    <s v="Versatile mission-critical knowledgebase"/>
    <n v="4200"/>
    <n v="735"/>
    <n v="17.5"/>
    <x v="0"/>
    <x v="234"/>
    <n v="73.5"/>
    <x v="1"/>
    <s v="USD"/>
    <n v="1464152400"/>
    <n v="1465102800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x v="393"/>
    <n v="85.221311475409834"/>
    <x v="1"/>
    <s v="USD"/>
    <n v="1359957600"/>
    <n v="1360130400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x v="130"/>
    <n v="110.96825396825396"/>
    <x v="0"/>
    <s v="CAD"/>
    <n v="1432357200"/>
    <n v="1432875600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x v="319"/>
    <n v="32.968036529680369"/>
    <x v="1"/>
    <s v="USD"/>
    <n v="1500786000"/>
    <n v="1500872400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x v="484"/>
    <n v="96.005352363960753"/>
    <x v="1"/>
    <s v="USD"/>
    <n v="1490158800"/>
    <n v="1492146000"/>
    <x v="666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x v="1"/>
    <x v="485"/>
    <n v="84.96632653061225"/>
    <x v="1"/>
    <s v="USD"/>
    <n v="1406178000"/>
    <n v="1407301200"/>
    <x v="43"/>
    <x v="672"/>
    <b v="0"/>
    <b v="0"/>
    <s v="music/metal"/>
    <x v="1"/>
    <x v="16"/>
  </r>
  <r>
    <n v="734"/>
    <s v="Stone PLC"/>
    <s v="Exclusive 5thgeneration leverage"/>
    <n v="4200"/>
    <n v="13404"/>
    <n v="319.14285714285711"/>
    <x v="1"/>
    <x v="486"/>
    <n v="25.007462686567163"/>
    <x v="1"/>
    <s v="USD"/>
    <n v="1485583200"/>
    <n v="1486620000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x v="487"/>
    <n v="65.998995479658461"/>
    <x v="1"/>
    <s v="USD"/>
    <n v="1459314000"/>
    <n v="1459918800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x v="226"/>
    <n v="87.34482758620689"/>
    <x v="1"/>
    <s v="USD"/>
    <n v="1424412000"/>
    <n v="1424757600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x v="80"/>
    <n v="27.933333333333334"/>
    <x v="1"/>
    <s v="USD"/>
    <n v="1478844000"/>
    <n v="1479880800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x v="27"/>
    <n v="103.8"/>
    <x v="1"/>
    <s v="USD"/>
    <n v="1416117600"/>
    <n v="1418018400"/>
    <x v="671"/>
    <x v="677"/>
    <b v="0"/>
    <b v="1"/>
    <s v="theater/plays"/>
    <x v="3"/>
    <x v="3"/>
  </r>
  <r>
    <n v="739"/>
    <s v="Meyer-Avila"/>
    <s v="Multi-tiered discrete support"/>
    <n v="10000"/>
    <n v="6100"/>
    <n v="61"/>
    <x v="0"/>
    <x v="271"/>
    <n v="31.937172774869111"/>
    <x v="1"/>
    <s v="USD"/>
    <n v="1340946000"/>
    <n v="1341032400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x v="36"/>
    <n v="99.5"/>
    <x v="1"/>
    <s v="USD"/>
    <n v="1486101600"/>
    <n v="1486360800"/>
    <x v="673"/>
    <x v="679"/>
    <b v="0"/>
    <b v="0"/>
    <s v="theater/plays"/>
    <x v="3"/>
    <x v="3"/>
  </r>
  <r>
    <n v="741"/>
    <s v="Garcia Ltd"/>
    <s v="Balanced mobile alliance"/>
    <n v="1200"/>
    <n v="14150"/>
    <n v="1179.1666666666665"/>
    <x v="1"/>
    <x v="406"/>
    <n v="108.84615384615384"/>
    <x v="1"/>
    <s v="USD"/>
    <n v="1274590800"/>
    <n v="1274677200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x v="393"/>
    <n v="110.76229508196721"/>
    <x v="1"/>
    <s v="USD"/>
    <n v="1263880800"/>
    <n v="1267509600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x v="68"/>
    <n v="29.647058823529413"/>
    <x v="1"/>
    <s v="USD"/>
    <n v="1445403600"/>
    <n v="1445922000"/>
    <x v="676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x v="382"/>
    <n v="101.71428571428571"/>
    <x v="1"/>
    <s v="USD"/>
    <n v="1533877200"/>
    <n v="1534050000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x v="298"/>
    <n v="61.5"/>
    <x v="1"/>
    <s v="USD"/>
    <n v="1275195600"/>
    <n v="1277528400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x v="488"/>
    <n v="35"/>
    <x v="1"/>
    <s v="USD"/>
    <n v="1318136400"/>
    <n v="1318568400"/>
    <x v="678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x v="489"/>
    <n v="40.049999999999997"/>
    <x v="1"/>
    <s v="USD"/>
    <n v="1283403600"/>
    <n v="1284354000"/>
    <x v="679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x v="490"/>
    <n v="110.97231270358306"/>
    <x v="1"/>
    <s v="USD"/>
    <n v="1267423200"/>
    <n v="1269579600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x v="491"/>
    <n v="36.959016393442624"/>
    <x v="6"/>
    <s v="EUR"/>
    <n v="1412744400"/>
    <n v="1413781200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x v="49"/>
    <n v="1"/>
    <x v="4"/>
    <s v="GBP"/>
    <n v="1277960400"/>
    <n v="1280120400"/>
    <x v="682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x v="492"/>
    <n v="30.974074074074075"/>
    <x v="1"/>
    <s v="USD"/>
    <n v="1458190800"/>
    <n v="1459486800"/>
    <x v="683"/>
    <x v="689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x v="493"/>
    <n v="47.035087719298247"/>
    <x v="1"/>
    <s v="USD"/>
    <n v="1280984400"/>
    <n v="1282539600"/>
    <x v="684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x v="231"/>
    <n v="88.065693430656935"/>
    <x v="1"/>
    <s v="USD"/>
    <n v="1274590800"/>
    <n v="1275886800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x v="494"/>
    <n v="37.005616224648989"/>
    <x v="1"/>
    <s v="USD"/>
    <n v="1351400400"/>
    <n v="1355983200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x v="495"/>
    <n v="26.027777777777779"/>
    <x v="3"/>
    <s v="DKK"/>
    <n v="1514354400"/>
    <n v="1515391200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x v="496"/>
    <n v="67.817567567567565"/>
    <x v="1"/>
    <s v="USD"/>
    <n v="1421733600"/>
    <n v="1422252000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x v="493"/>
    <n v="49.964912280701753"/>
    <x v="1"/>
    <s v="USD"/>
    <n v="1305176400"/>
    <n v="1305522000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x v="497"/>
    <n v="110.01646903820817"/>
    <x v="0"/>
    <s v="CAD"/>
    <n v="1414126800"/>
    <n v="1414904400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x v="498"/>
    <n v="89.964678178963894"/>
    <x v="1"/>
    <s v="USD"/>
    <n v="1517810400"/>
    <n v="1520402400"/>
    <x v="689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x v="155"/>
    <n v="79.009523809523813"/>
    <x v="6"/>
    <s v="EUR"/>
    <n v="1564635600"/>
    <n v="1567141200"/>
    <x v="690"/>
    <x v="695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x v="499"/>
    <n v="86.867469879518069"/>
    <x v="1"/>
    <s v="USD"/>
    <n v="1500699600"/>
    <n v="1501131600"/>
    <x v="691"/>
    <x v="696"/>
    <b v="0"/>
    <b v="0"/>
    <s v="music/rock"/>
    <x v="1"/>
    <x v="1"/>
  </r>
  <r>
    <n v="762"/>
    <s v="Davis Ltd"/>
    <s v="Upgradable uniform service-desk"/>
    <n v="3500"/>
    <n v="6204"/>
    <n v="177.25714285714284"/>
    <x v="1"/>
    <x v="16"/>
    <n v="62.04"/>
    <x v="2"/>
    <s v="AUD"/>
    <n v="1354082400"/>
    <n v="1355032800"/>
    <x v="692"/>
    <x v="697"/>
    <b v="0"/>
    <b v="0"/>
    <s v="music/jazz"/>
    <x v="1"/>
    <x v="17"/>
  </r>
  <r>
    <n v="763"/>
    <s v="Rowland PLC"/>
    <s v="Inverse client-driven product"/>
    <n v="5600"/>
    <n v="6338"/>
    <n v="113.17857142857144"/>
    <x v="1"/>
    <x v="500"/>
    <n v="26.970212765957445"/>
    <x v="1"/>
    <s v="USD"/>
    <n v="1336453200"/>
    <n v="1339477200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x v="496"/>
    <n v="54.121621621621621"/>
    <x v="1"/>
    <s v="USD"/>
    <n v="1305262800"/>
    <n v="1305954000"/>
    <x v="694"/>
    <x v="699"/>
    <b v="0"/>
    <b v="0"/>
    <s v="music/rock"/>
    <x v="1"/>
    <x v="1"/>
  </r>
  <r>
    <n v="765"/>
    <s v="Matthews LLC"/>
    <s v="Advanced transitional help-desk"/>
    <n v="3900"/>
    <n v="8125"/>
    <n v="208.33333333333334"/>
    <x v="1"/>
    <x v="40"/>
    <n v="41.035353535353536"/>
    <x v="1"/>
    <s v="USD"/>
    <n v="1492232400"/>
    <n v="1494392400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x v="501"/>
    <n v="55.052419354838712"/>
    <x v="2"/>
    <s v="AUD"/>
    <n v="1537333200"/>
    <n v="1537419600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x v="502"/>
    <n v="107.93762183235867"/>
    <x v="1"/>
    <s v="USD"/>
    <n v="1444107600"/>
    <n v="1447999200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x v="503"/>
    <n v="73.92"/>
    <x v="1"/>
    <s v="USD"/>
    <n v="1386741600"/>
    <n v="1388037600"/>
    <x v="626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x v="504"/>
    <n v="31.995894428152493"/>
    <x v="1"/>
    <s v="USD"/>
    <n v="1376542800"/>
    <n v="1378789200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x v="505"/>
    <n v="53.898148148148145"/>
    <x v="6"/>
    <s v="EUR"/>
    <n v="1397451600"/>
    <n v="1398056400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x v="150"/>
    <n v="106.5"/>
    <x v="1"/>
    <s v="USD"/>
    <n v="1548482400"/>
    <n v="1550815200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x v="506"/>
    <n v="32.999805409612762"/>
    <x v="1"/>
    <s v="USD"/>
    <n v="1549692000"/>
    <n v="1550037600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x v="507"/>
    <n v="43.00254993625159"/>
    <x v="1"/>
    <s v="USD"/>
    <n v="1492059600"/>
    <n v="1492923600"/>
    <x v="701"/>
    <x v="705"/>
    <b v="0"/>
    <b v="0"/>
    <s v="theater/plays"/>
    <x v="3"/>
    <x v="3"/>
  </r>
  <r>
    <n v="774"/>
    <s v="Gonzalez-Snow"/>
    <s v="Polarized user-facing interface"/>
    <n v="5000"/>
    <n v="6775"/>
    <n v="135.5"/>
    <x v="1"/>
    <x v="373"/>
    <n v="86.858974358974365"/>
    <x v="6"/>
    <s v="EUR"/>
    <n v="1463979600"/>
    <n v="1467522000"/>
    <x v="702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x v="234"/>
    <n v="96.8"/>
    <x v="1"/>
    <s v="USD"/>
    <n v="1415253600"/>
    <n v="1416117600"/>
    <x v="703"/>
    <x v="707"/>
    <b v="0"/>
    <b v="0"/>
    <s v="music/rock"/>
    <x v="1"/>
    <x v="1"/>
  </r>
  <r>
    <n v="776"/>
    <s v="Taylor-Rowe"/>
    <s v="Synchronized multimedia frame"/>
    <n v="110800"/>
    <n v="72623"/>
    <n v="65.544223826714799"/>
    <x v="0"/>
    <x v="508"/>
    <n v="32.995456610631528"/>
    <x v="1"/>
    <s v="USD"/>
    <n v="1562216400"/>
    <n v="1563771600"/>
    <x v="704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x v="103"/>
    <n v="68.028106508875737"/>
    <x v="1"/>
    <s v="USD"/>
    <n v="1316754000"/>
    <n v="1319259600"/>
    <x v="431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x v="5"/>
    <n v="58.867816091954026"/>
    <x v="5"/>
    <s v="CHF"/>
    <n v="1313211600"/>
    <n v="1313643600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x v="509"/>
    <n v="105.04572803850782"/>
    <x v="1"/>
    <s v="USD"/>
    <n v="1439528400"/>
    <n v="1440306000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x v="55"/>
    <n v="33.054878048780488"/>
    <x v="1"/>
    <s v="USD"/>
    <n v="1469163600"/>
    <n v="1470805200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x v="75"/>
    <n v="78.821428571428569"/>
    <x v="5"/>
    <s v="CHF"/>
    <n v="1288501200"/>
    <n v="1292911200"/>
    <x v="708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x v="510"/>
    <n v="68.204968944099377"/>
    <x v="1"/>
    <s v="USD"/>
    <n v="1298959200"/>
    <n v="1301374800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x v="188"/>
    <n v="75.731884057971016"/>
    <x v="1"/>
    <s v="USD"/>
    <n v="1387260000"/>
    <n v="1387864800"/>
    <x v="710"/>
    <x v="714"/>
    <b v="0"/>
    <b v="0"/>
    <s v="music/rock"/>
    <x v="1"/>
    <x v="1"/>
  </r>
  <r>
    <n v="784"/>
    <s v="Byrd Group"/>
    <s v="Profound fault-tolerant model"/>
    <n v="88900"/>
    <n v="102535"/>
    <n v="115.33745781777279"/>
    <x v="1"/>
    <x v="511"/>
    <n v="30.996070133010882"/>
    <x v="1"/>
    <s v="USD"/>
    <n v="1457244000"/>
    <n v="1458190800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x v="78"/>
    <n v="101.88188976377953"/>
    <x v="2"/>
    <s v="AUD"/>
    <n v="1556341200"/>
    <n v="1559278800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x v="512"/>
    <n v="52.879227053140099"/>
    <x v="6"/>
    <s v="EUR"/>
    <n v="1522126800"/>
    <n v="1522731600"/>
    <x v="630"/>
    <x v="717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x v="513"/>
    <n v="71.005820721769496"/>
    <x v="0"/>
    <s v="CAD"/>
    <n v="1305954000"/>
    <n v="1306731600"/>
    <x v="712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x v="2"/>
    <x v="249"/>
    <n v="102.38709677419355"/>
    <x v="1"/>
    <s v="USD"/>
    <n v="1350709200"/>
    <n v="1352527200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x v="430"/>
    <n v="74.466666666666669"/>
    <x v="1"/>
    <s v="USD"/>
    <n v="1401166800"/>
    <n v="1404363600"/>
    <x v="713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x v="260"/>
    <n v="51.009883198562441"/>
    <x v="1"/>
    <s v="USD"/>
    <n v="1266127200"/>
    <n v="1266645600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x v="514"/>
    <n v="90"/>
    <x v="1"/>
    <s v="USD"/>
    <n v="1481436000"/>
    <n v="1482818400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x v="243"/>
    <n v="97.142857142857139"/>
    <x v="1"/>
    <s v="USD"/>
    <n v="1372222800"/>
    <n v="1374642000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x v="483"/>
    <n v="72.071823204419886"/>
    <x v="5"/>
    <s v="CHF"/>
    <n v="1372136400"/>
    <n v="1372482000"/>
    <x v="448"/>
    <x v="451"/>
    <b v="0"/>
    <b v="0"/>
    <s v="publishing/nonfiction"/>
    <x v="5"/>
    <x v="9"/>
  </r>
  <r>
    <n v="794"/>
    <s v="Welch Inc"/>
    <s v="Optional optimal website"/>
    <n v="6600"/>
    <n v="8276"/>
    <n v="125.39393939393939"/>
    <x v="1"/>
    <x v="460"/>
    <n v="75.236363636363635"/>
    <x v="1"/>
    <s v="USD"/>
    <n v="1513922400"/>
    <n v="1514959200"/>
    <x v="717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x v="249"/>
    <n v="32.967741935483872"/>
    <x v="1"/>
    <s v="USD"/>
    <n v="1477976400"/>
    <n v="1478235600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x v="373"/>
    <n v="54.807692307692307"/>
    <x v="1"/>
    <s v="USD"/>
    <n v="1407474000"/>
    <n v="1408078800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x v="515"/>
    <n v="45.037837837837834"/>
    <x v="1"/>
    <s v="USD"/>
    <n v="1546149600"/>
    <n v="1548136800"/>
    <x v="72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x v="1"/>
    <x v="246"/>
    <n v="52.958677685950413"/>
    <x v="1"/>
    <s v="USD"/>
    <n v="1338440400"/>
    <n v="1340859600"/>
    <x v="721"/>
    <x v="726"/>
    <b v="0"/>
    <b v="1"/>
    <s v="theater/plays"/>
    <x v="3"/>
    <x v="3"/>
  </r>
  <r>
    <n v="799"/>
    <s v="Reid-Day"/>
    <s v="Devolved tertiary time-frame"/>
    <n v="84500"/>
    <n v="73522"/>
    <n v="87.008284023668637"/>
    <x v="0"/>
    <x v="516"/>
    <n v="60.017959183673469"/>
    <x v="4"/>
    <s v="GBP"/>
    <n v="1454133600"/>
    <n v="1454479200"/>
    <x v="722"/>
    <x v="727"/>
    <b v="0"/>
    <b v="0"/>
    <s v="theater/plays"/>
    <x v="3"/>
    <x v="3"/>
  </r>
  <r>
    <n v="800"/>
    <s v="Wallace LLC"/>
    <s v="Centralized regional function"/>
    <n v="100"/>
    <n v="1"/>
    <n v="1"/>
    <x v="0"/>
    <x v="49"/>
    <n v="1"/>
    <x v="5"/>
    <s v="CHF"/>
    <n v="1434085200"/>
    <n v="1434430800"/>
    <x v="139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x v="88"/>
    <n v="44.028301886792455"/>
    <x v="1"/>
    <s v="USD"/>
    <n v="1577772000"/>
    <n v="1579672800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x v="23"/>
    <n v="86.028169014084511"/>
    <x v="1"/>
    <s v="USD"/>
    <n v="1562216400"/>
    <n v="1562389200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x v="517"/>
    <n v="28.012875536480685"/>
    <x v="1"/>
    <s v="USD"/>
    <n v="1548568800"/>
    <n v="1551506400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x v="205"/>
    <n v="32.050458715596328"/>
    <x v="1"/>
    <s v="USD"/>
    <n v="1514872800"/>
    <n v="1516600800"/>
    <x v="725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x v="109"/>
    <n v="73.611940298507463"/>
    <x v="2"/>
    <s v="AUD"/>
    <n v="1416031200"/>
    <n v="1420437600"/>
    <x v="66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x v="70"/>
    <n v="108.71052631578948"/>
    <x v="1"/>
    <s v="USD"/>
    <n v="1330927200"/>
    <n v="1332997200"/>
    <x v="726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x v="177"/>
    <n v="42.97674418604651"/>
    <x v="1"/>
    <s v="USD"/>
    <n v="1571115600"/>
    <n v="1574920800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x v="161"/>
    <n v="83.315789473684205"/>
    <x v="1"/>
    <s v="USD"/>
    <n v="1463461200"/>
    <n v="1464930000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x v="518"/>
    <n v="42"/>
    <x v="5"/>
    <s v="CHF"/>
    <n v="1344920400"/>
    <n v="1345006800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x v="394"/>
    <n v="55.927601809954751"/>
    <x v="1"/>
    <s v="USD"/>
    <n v="1511848800"/>
    <n v="1512712800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x v="89"/>
    <n v="105.03681885125184"/>
    <x v="1"/>
    <s v="USD"/>
    <n v="1452319200"/>
    <n v="1452492000"/>
    <x v="731"/>
    <x v="733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x v="519"/>
    <n v="48"/>
    <x v="0"/>
    <s v="CAD"/>
    <n v="1523854800"/>
    <n v="1524286800"/>
    <x v="78"/>
    <x v="734"/>
    <b v="0"/>
    <b v="0"/>
    <s v="publishing/nonfiction"/>
    <x v="5"/>
    <x v="9"/>
  </r>
  <r>
    <n v="813"/>
    <s v="Buckley Group"/>
    <s v="Diverse high-level attitude"/>
    <n v="3200"/>
    <n v="7661"/>
    <n v="239.40625"/>
    <x v="1"/>
    <x v="520"/>
    <n v="112.66176470588235"/>
    <x v="1"/>
    <s v="USD"/>
    <n v="1346043600"/>
    <n v="1346907600"/>
    <x v="732"/>
    <x v="735"/>
    <b v="0"/>
    <b v="0"/>
    <s v="games/video games"/>
    <x v="6"/>
    <x v="11"/>
  </r>
  <r>
    <n v="814"/>
    <s v="Vincent PLC"/>
    <s v="Visionary 24hour analyzer"/>
    <n v="3200"/>
    <n v="2950"/>
    <n v="92.1875"/>
    <x v="0"/>
    <x v="521"/>
    <n v="81.944444444444443"/>
    <x v="3"/>
    <s v="DKK"/>
    <n v="1464325200"/>
    <n v="1464498000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x v="236"/>
    <n v="64.049180327868854"/>
    <x v="0"/>
    <s v="CAD"/>
    <n v="1511935200"/>
    <n v="1514181600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x v="221"/>
    <n v="106.39097744360902"/>
    <x v="1"/>
    <s v="USD"/>
    <n v="1392012000"/>
    <n v="1392184800"/>
    <x v="406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x v="522"/>
    <n v="76.011249497790274"/>
    <x v="6"/>
    <s v="EUR"/>
    <n v="1556946000"/>
    <n v="1559365200"/>
    <x v="735"/>
    <x v="739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x v="464"/>
    <n v="111.07246376811594"/>
    <x v="1"/>
    <s v="USD"/>
    <n v="1548050400"/>
    <n v="1549173600"/>
    <x v="736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x v="523"/>
    <n v="95.936170212765958"/>
    <x v="1"/>
    <s v="USD"/>
    <n v="1353736800"/>
    <n v="1355032800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x v="524"/>
    <n v="43.043010752688176"/>
    <x v="4"/>
    <s v="GBP"/>
    <n v="1532840400"/>
    <n v="1533963600"/>
    <x v="192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x v="155"/>
    <n v="67.966666666666669"/>
    <x v="1"/>
    <s v="USD"/>
    <n v="1488261600"/>
    <n v="1489381200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x v="525"/>
    <n v="89.991428571428571"/>
    <x v="1"/>
    <s v="USD"/>
    <n v="1393567200"/>
    <n v="1395032400"/>
    <x v="739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x v="1"/>
    <x v="526"/>
    <n v="58.095238095238095"/>
    <x v="1"/>
    <s v="USD"/>
    <n v="1410325200"/>
    <n v="1412485200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x v="527"/>
    <n v="83.996875000000003"/>
    <x v="1"/>
    <s v="USD"/>
    <n v="1276923600"/>
    <n v="1279688400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x v="144"/>
    <n v="88.853503184713375"/>
    <x v="4"/>
    <s v="GBP"/>
    <n v="1500958800"/>
    <n v="1501995600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x v="346"/>
    <n v="65.963917525773198"/>
    <x v="1"/>
    <s v="USD"/>
    <n v="1292220000"/>
    <n v="1294639200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x v="172"/>
    <n v="74.804878048780495"/>
    <x v="2"/>
    <s v="AUD"/>
    <n v="1304398800"/>
    <n v="1305435600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x v="131"/>
    <n v="69.98571428571428"/>
    <x v="1"/>
    <s v="USD"/>
    <n v="1535432400"/>
    <n v="1537592400"/>
    <x v="202"/>
    <x v="503"/>
    <b v="0"/>
    <b v="0"/>
    <s v="theater/plays"/>
    <x v="3"/>
    <x v="3"/>
  </r>
  <r>
    <n v="829"/>
    <s v="Baker-Higgins"/>
    <s v="Vision-oriented scalable portal"/>
    <n v="9600"/>
    <n v="4929"/>
    <n v="51.34375"/>
    <x v="0"/>
    <x v="110"/>
    <n v="32.006493506493506"/>
    <x v="1"/>
    <s v="USD"/>
    <n v="1433826000"/>
    <n v="1435122000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x v="528"/>
    <n v="64.727272727272734"/>
    <x v="1"/>
    <s v="USD"/>
    <n v="1514959200"/>
    <n v="1520056800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x v="529"/>
    <n v="24.998110087408456"/>
    <x v="1"/>
    <s v="USD"/>
    <n v="1332738000"/>
    <n v="1335675600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x v="265"/>
    <n v="104.97764070932922"/>
    <x v="3"/>
    <s v="DKK"/>
    <n v="1445490000"/>
    <n v="1448431200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x v="34"/>
    <n v="64.987878787878785"/>
    <x v="3"/>
    <s v="DKK"/>
    <n v="1297663200"/>
    <n v="1298613600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x v="530"/>
    <n v="94.352941176470594"/>
    <x v="1"/>
    <s v="USD"/>
    <n v="1371963600"/>
    <n v="1372482000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x v="531"/>
    <n v="44.001706484641637"/>
    <x v="1"/>
    <s v="USD"/>
    <n v="1425103200"/>
    <n v="1425621600"/>
    <x v="748"/>
    <x v="752"/>
    <b v="0"/>
    <b v="0"/>
    <s v="technology/web"/>
    <x v="2"/>
    <x v="2"/>
  </r>
  <r>
    <n v="836"/>
    <s v="Macias Inc"/>
    <s v="Optimized didactic intranet"/>
    <n v="8100"/>
    <n v="6086"/>
    <n v="75.135802469135797"/>
    <x v="0"/>
    <x v="115"/>
    <n v="64.744680851063833"/>
    <x v="1"/>
    <s v="USD"/>
    <n v="1265349600"/>
    <n v="1266300000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x v="532"/>
    <n v="84.00667779632721"/>
    <x v="1"/>
    <s v="USD"/>
    <n v="1301202000"/>
    <n v="1305867600"/>
    <x v="643"/>
    <x v="754"/>
    <b v="0"/>
    <b v="0"/>
    <s v="music/jazz"/>
    <x v="1"/>
    <x v="17"/>
  </r>
  <r>
    <n v="838"/>
    <s v="Jordan-Fischer"/>
    <s v="Vision-oriented high-level extranet"/>
    <n v="6400"/>
    <n v="8890"/>
    <n v="138.90625"/>
    <x v="1"/>
    <x v="210"/>
    <n v="34.061302681992338"/>
    <x v="1"/>
    <s v="USD"/>
    <n v="1538024400"/>
    <n v="1538802000"/>
    <x v="75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x v="144"/>
    <n v="93.273885350318466"/>
    <x v="1"/>
    <s v="USD"/>
    <n v="1395032400"/>
    <n v="1398920400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x v="533"/>
    <n v="32.998301726577978"/>
    <x v="1"/>
    <s v="USD"/>
    <n v="1405486800"/>
    <n v="1405659600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x v="287"/>
    <n v="83.812903225806451"/>
    <x v="1"/>
    <s v="USD"/>
    <n v="1455861600"/>
    <n v="1457244000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x v="227"/>
    <n v="63.992424242424242"/>
    <x v="6"/>
    <s v="EUR"/>
    <n v="1529038800"/>
    <n v="1529298000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x v="254"/>
    <n v="81.909090909090907"/>
    <x v="1"/>
    <s v="USD"/>
    <n v="1535259600"/>
    <n v="1535778000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x v="115"/>
    <n v="93.053191489361708"/>
    <x v="1"/>
    <s v="USD"/>
    <n v="1327212000"/>
    <n v="1327471200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x v="534"/>
    <n v="101.98449039881831"/>
    <x v="4"/>
    <s v="GBP"/>
    <n v="1526360400"/>
    <n v="1529557200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08.5"/>
    <x v="1"/>
    <x v="44"/>
    <n v="105.9375"/>
    <x v="1"/>
    <s v="USD"/>
    <n v="1532149200"/>
    <n v="1535259600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x v="460"/>
    <n v="101.58181818181818"/>
    <x v="1"/>
    <s v="USD"/>
    <n v="1515304800"/>
    <n v="1515564000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x v="535"/>
    <n v="62.970930232558139"/>
    <x v="1"/>
    <s v="USD"/>
    <n v="1276318800"/>
    <n v="1277096400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x v="253"/>
    <n v="29.045602605863191"/>
    <x v="1"/>
    <s v="USD"/>
    <n v="1328767200"/>
    <n v="1329026400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x v="49"/>
    <n v="1"/>
    <x v="1"/>
    <s v="USD"/>
    <n v="1321682400"/>
    <n v="1322978400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x v="415"/>
    <n v="77.924999999999997"/>
    <x v="1"/>
    <s v="USD"/>
    <n v="1335934800"/>
    <n v="1338786000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x v="249"/>
    <n v="80.806451612903231"/>
    <x v="1"/>
    <s v="USD"/>
    <n v="1310792400"/>
    <n v="1311656400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x v="50"/>
    <n v="76.006816632583508"/>
    <x v="0"/>
    <s v="CAD"/>
    <n v="1308546000"/>
    <n v="1308978000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x v="536"/>
    <n v="72.993613824192337"/>
    <x v="0"/>
    <s v="CAD"/>
    <n v="1574056800"/>
    <n v="1576389600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x v="15"/>
    <n v="53"/>
    <x v="2"/>
    <s v="AUD"/>
    <n v="1308373200"/>
    <n v="1311051600"/>
    <x v="766"/>
    <x v="214"/>
    <b v="0"/>
    <b v="0"/>
    <s v="theater/plays"/>
    <x v="3"/>
    <x v="3"/>
  </r>
  <r>
    <n v="856"/>
    <s v="Williams and Sons"/>
    <s v="Profound composite core"/>
    <n v="2400"/>
    <n v="8558"/>
    <n v="356.58333333333331"/>
    <x v="1"/>
    <x v="1"/>
    <n v="54.164556962025316"/>
    <x v="1"/>
    <s v="USD"/>
    <n v="1335243600"/>
    <n v="1336712400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x v="537"/>
    <n v="32.946666666666665"/>
    <x v="5"/>
    <s v="CHF"/>
    <n v="1328421600"/>
    <n v="1330408800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x v="164"/>
    <n v="79.371428571428567"/>
    <x v="1"/>
    <s v="USD"/>
    <n v="1524286800"/>
    <n v="1524891600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x v="377"/>
    <n v="41.174603174603178"/>
    <x v="1"/>
    <s v="USD"/>
    <n v="1362117600"/>
    <n v="1363669200"/>
    <x v="770"/>
    <x v="250"/>
    <b v="0"/>
    <b v="1"/>
    <s v="theater/plays"/>
    <x v="3"/>
    <x v="3"/>
  </r>
  <r>
    <n v="860"/>
    <s v="Lee PLC"/>
    <s v="Re-contextualized leadingedge firmware"/>
    <n v="2000"/>
    <n v="5033"/>
    <n v="251.65"/>
    <x v="1"/>
    <x v="167"/>
    <n v="77.430769230769229"/>
    <x v="1"/>
    <s v="USD"/>
    <n v="1550556000"/>
    <n v="1551420000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x v="25"/>
    <n v="57.159509202453989"/>
    <x v="1"/>
    <s v="USD"/>
    <n v="1269147600"/>
    <n v="1269838800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x v="72"/>
    <n v="77.17647058823529"/>
    <x v="1"/>
    <s v="USD"/>
    <n v="1312174800"/>
    <n v="1312520400"/>
    <x v="773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x v="1"/>
    <x v="538"/>
    <n v="24.953917050691246"/>
    <x v="1"/>
    <s v="USD"/>
    <n v="1434517200"/>
    <n v="1436504400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x v="503"/>
    <n v="97.18"/>
    <x v="1"/>
    <s v="USD"/>
    <n v="1471582800"/>
    <n v="1472014800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x v="539"/>
    <n v="46.000916870415651"/>
    <x v="1"/>
    <s v="USD"/>
    <n v="1410757200"/>
    <n v="1411534800"/>
    <x v="776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x v="540"/>
    <n v="88.023385300668153"/>
    <x v="1"/>
    <s v="USD"/>
    <n v="1304830800"/>
    <n v="1304917200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x v="402"/>
    <n v="25.99"/>
    <x v="1"/>
    <s v="USD"/>
    <n v="1539061200"/>
    <n v="1539579600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x v="105"/>
    <n v="102.69047619047619"/>
    <x v="1"/>
    <s v="USD"/>
    <n v="1381554000"/>
    <n v="1382504400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x v="541"/>
    <n v="72.958174904942965"/>
    <x v="1"/>
    <s v="USD"/>
    <n v="1277096400"/>
    <n v="1278306000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x v="246"/>
    <n v="57.190082644628099"/>
    <x v="1"/>
    <s v="USD"/>
    <n v="1440392400"/>
    <n v="1442552400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x v="542"/>
    <n v="84.013793103448279"/>
    <x v="1"/>
    <s v="USD"/>
    <n v="1509512400"/>
    <n v="1511071200"/>
    <x v="535"/>
    <x v="782"/>
    <b v="0"/>
    <b v="1"/>
    <s v="theater/plays"/>
    <x v="3"/>
    <x v="3"/>
  </r>
  <r>
    <n v="872"/>
    <s v="Davis LLC"/>
    <s v="Compatible logistical paradigm"/>
    <n v="4700"/>
    <n v="7992"/>
    <n v="170.04255319148936"/>
    <x v="1"/>
    <x v="543"/>
    <n v="98.666666666666671"/>
    <x v="2"/>
    <s v="AUD"/>
    <n v="1535950800"/>
    <n v="1536382800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x v="544"/>
    <n v="42.007419183889773"/>
    <x v="1"/>
    <s v="USD"/>
    <n v="1389160800"/>
    <n v="1389592800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x v="545"/>
    <n v="32.002753556677376"/>
    <x v="1"/>
    <s v="USD"/>
    <n v="1271998800"/>
    <n v="1275282000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x v="109"/>
    <n v="81.567164179104481"/>
    <x v="1"/>
    <s v="USD"/>
    <n v="1294898400"/>
    <n v="1294984800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x v="176"/>
    <n v="37.035087719298247"/>
    <x v="0"/>
    <s v="CAD"/>
    <n v="1559970000"/>
    <n v="1562043600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x v="546"/>
    <n v="103.033360455655"/>
    <x v="1"/>
    <s v="USD"/>
    <n v="1469509200"/>
    <n v="1469595600"/>
    <x v="785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x v="65"/>
    <n v="84.333333333333329"/>
    <x v="6"/>
    <s v="EUR"/>
    <n v="1579068000"/>
    <n v="1581141600"/>
    <x v="786"/>
    <x v="787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x v="4"/>
    <n v="102.60377358490567"/>
    <x v="1"/>
    <s v="USD"/>
    <n v="1487743200"/>
    <n v="1488520800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x v="547"/>
    <n v="79.992129246064621"/>
    <x v="1"/>
    <s v="USD"/>
    <n v="1563685200"/>
    <n v="1563858000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x v="15"/>
    <n v="70.055309734513273"/>
    <x v="1"/>
    <s v="USD"/>
    <n v="1436418000"/>
    <n v="1438923600"/>
    <x v="33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x v="175"/>
    <n v="37"/>
    <x v="1"/>
    <s v="USD"/>
    <n v="1421820000"/>
    <n v="1422165600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x v="548"/>
    <n v="41.911917098445599"/>
    <x v="1"/>
    <s v="USD"/>
    <n v="1274763600"/>
    <n v="1277874000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x v="549"/>
    <n v="57.992576882290564"/>
    <x v="1"/>
    <s v="USD"/>
    <n v="1399179600"/>
    <n v="1399352400"/>
    <x v="791"/>
    <x v="792"/>
    <b v="0"/>
    <b v="1"/>
    <s v="theater/plays"/>
    <x v="3"/>
    <x v="3"/>
  </r>
  <r>
    <n v="885"/>
    <s v="Lynch Ltd"/>
    <s v="Virtual analyzing collaboration"/>
    <n v="1800"/>
    <n v="2129"/>
    <n v="118.27777777777777"/>
    <x v="1"/>
    <x v="550"/>
    <n v="40.942307692307693"/>
    <x v="1"/>
    <s v="USD"/>
    <n v="1275800400"/>
    <n v="1279083600"/>
    <x v="792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x v="551"/>
    <n v="69.9972602739726"/>
    <x v="1"/>
    <s v="USD"/>
    <n v="1282798800"/>
    <n v="1284354000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x v="249"/>
    <n v="73.838709677419359"/>
    <x v="1"/>
    <s v="USD"/>
    <n v="1437109200"/>
    <n v="1441170000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x v="552"/>
    <n v="41.979310344827589"/>
    <x v="1"/>
    <s v="USD"/>
    <n v="1491886800"/>
    <n v="1493528400"/>
    <x v="795"/>
    <x v="793"/>
    <b v="0"/>
    <b v="0"/>
    <s v="theater/plays"/>
    <x v="3"/>
    <x v="3"/>
  </r>
  <r>
    <n v="889"/>
    <s v="Santos Group"/>
    <s v="Secured dynamic capacity"/>
    <n v="5600"/>
    <n v="9508"/>
    <n v="169.78571428571431"/>
    <x v="1"/>
    <x v="393"/>
    <n v="77.93442622950819"/>
    <x v="1"/>
    <s v="USD"/>
    <n v="1394600400"/>
    <n v="1395205200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x v="553"/>
    <n v="106.01972789115646"/>
    <x v="1"/>
    <s v="USD"/>
    <n v="1561352400"/>
    <n v="1561438800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x v="34"/>
    <n v="47.018181818181816"/>
    <x v="0"/>
    <s v="CAD"/>
    <n v="1322892000"/>
    <n v="1326693600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x v="554"/>
    <n v="76.016483516483518"/>
    <x v="1"/>
    <s v="USD"/>
    <n v="1274418000"/>
    <n v="1277960400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x v="134"/>
    <n v="54.120603015075375"/>
    <x v="6"/>
    <s v="EUR"/>
    <n v="1434344400"/>
    <n v="1434690000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x v="75"/>
    <n v="57.285714285714285"/>
    <x v="4"/>
    <s v="GBP"/>
    <n v="1373518800"/>
    <n v="1376110800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x v="37"/>
    <n v="103.81308411214954"/>
    <x v="1"/>
    <s v="USD"/>
    <n v="1517637600"/>
    <n v="1518415200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x v="555"/>
    <n v="105.02602739726028"/>
    <x v="2"/>
    <s v="AUD"/>
    <n v="1310619600"/>
    <n v="1310878800"/>
    <x v="803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x v="11"/>
    <n v="90.259259259259252"/>
    <x v="1"/>
    <s v="USD"/>
    <n v="1556427600"/>
    <n v="1556600400"/>
    <x v="212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x v="556"/>
    <n v="76.978705978705975"/>
    <x v="1"/>
    <s v="USD"/>
    <n v="1576476000"/>
    <n v="1576994400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x v="300"/>
    <n v="102.60162601626017"/>
    <x v="5"/>
    <s v="CHF"/>
    <n v="1381122000"/>
    <n v="1382677200"/>
    <x v="805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x v="49"/>
    <n v="2"/>
    <x v="1"/>
    <s v="USD"/>
    <n v="1411102800"/>
    <n v="1411189200"/>
    <x v="806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x v="122"/>
    <n v="55.0062893081761"/>
    <x v="1"/>
    <s v="USD"/>
    <n v="1531803600"/>
    <n v="1534654800"/>
    <x v="807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x v="460"/>
    <n v="32.127272727272725"/>
    <x v="1"/>
    <s v="USD"/>
    <n v="1454133600"/>
    <n v="1457762400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x v="443"/>
    <n v="50.642857142857146"/>
    <x v="1"/>
    <s v="USD"/>
    <n v="1336194000"/>
    <n v="1337490000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x v="36"/>
    <n v="49.6875"/>
    <x v="1"/>
    <s v="USD"/>
    <n v="1349326800"/>
    <n v="1349672400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x v="64"/>
    <n v="54.894067796610166"/>
    <x v="1"/>
    <s v="USD"/>
    <n v="1379566800"/>
    <n v="1379826000"/>
    <x v="9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x v="271"/>
    <n v="46.931937172774866"/>
    <x v="1"/>
    <s v="USD"/>
    <n v="1494651600"/>
    <n v="1497762000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x v="142"/>
    <n v="44.951219512195124"/>
    <x v="1"/>
    <s v="USD"/>
    <n v="1303880400"/>
    <n v="1304485200"/>
    <x v="809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x v="557"/>
    <n v="30.99898322318251"/>
    <x v="1"/>
    <s v="USD"/>
    <n v="1335934800"/>
    <n v="1336885200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x v="175"/>
    <n v="107.7625"/>
    <x v="0"/>
    <s v="CAD"/>
    <n v="1528088400"/>
    <n v="1530421200"/>
    <x v="384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x v="102"/>
    <n v="102.07770270270271"/>
    <x v="1"/>
    <s v="USD"/>
    <n v="1421906400"/>
    <n v="1421992800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x v="558"/>
    <n v="24.976190476190474"/>
    <x v="1"/>
    <s v="USD"/>
    <n v="1568005200"/>
    <n v="1568178000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x v="559"/>
    <n v="79.944134078212286"/>
    <x v="1"/>
    <s v="USD"/>
    <n v="1346821200"/>
    <n v="1347944400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x v="560"/>
    <n v="67.946462715105156"/>
    <x v="2"/>
    <s v="AUD"/>
    <n v="1557637200"/>
    <n v="1558760400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x v="561"/>
    <n v="26.070921985815602"/>
    <x v="4"/>
    <s v="GBP"/>
    <n v="1375592400"/>
    <n v="1376629200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x v="562"/>
    <n v="105.0032154340836"/>
    <x v="4"/>
    <s v="GBP"/>
    <n v="1503982800"/>
    <n v="1504760400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x v="550"/>
    <n v="25.826923076923077"/>
    <x v="1"/>
    <s v="USD"/>
    <n v="1418882400"/>
    <n v="1419660000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58.25"/>
    <x v="2"/>
    <x v="11"/>
    <n v="77.666666666666671"/>
    <x v="4"/>
    <s v="GBP"/>
    <n v="1309237200"/>
    <n v="1311310800"/>
    <x v="816"/>
    <x v="816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x v="388"/>
    <n v="57.82692307692308"/>
    <x v="5"/>
    <s v="CHF"/>
    <n v="1343365200"/>
    <n v="1344315600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x v="537"/>
    <n v="92.955555555555549"/>
    <x v="2"/>
    <s v="AUD"/>
    <n v="1507957200"/>
    <n v="1510725600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x v="563"/>
    <n v="37.945098039215686"/>
    <x v="1"/>
    <s v="USD"/>
    <n v="1549519200"/>
    <n v="1551247200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x v="63"/>
    <n v="31.842105263157894"/>
    <x v="1"/>
    <s v="USD"/>
    <n v="1329026400"/>
    <n v="1330236000"/>
    <x v="819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x v="564"/>
    <n v="40"/>
    <x v="1"/>
    <s v="USD"/>
    <n v="1544335200"/>
    <n v="1545112800"/>
    <x v="609"/>
    <x v="32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x v="174"/>
    <n v="101.1"/>
    <x v="1"/>
    <s v="USD"/>
    <n v="1279083600"/>
    <n v="1279170000"/>
    <x v="547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x v="565"/>
    <n v="84.006989951944078"/>
    <x v="6"/>
    <s v="EUR"/>
    <n v="1572498000"/>
    <n v="1573452000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x v="167"/>
    <n v="103.41538461538461"/>
    <x v="1"/>
    <s v="USD"/>
    <n v="1506056400"/>
    <n v="1507093200"/>
    <x v="821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x v="0"/>
    <x v="27"/>
    <n v="105.13333333333334"/>
    <x v="1"/>
    <s v="USD"/>
    <n v="1463029200"/>
    <n v="1463374800"/>
    <x v="151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x v="95"/>
    <n v="89.21621621621621"/>
    <x v="1"/>
    <s v="USD"/>
    <n v="1342069200"/>
    <n v="1344574800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x v="566"/>
    <n v="51.995234312946785"/>
    <x v="6"/>
    <s v="EUR"/>
    <n v="1388296800"/>
    <n v="1389074400"/>
    <x v="823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x v="229"/>
    <n v="64.956521739130437"/>
    <x v="4"/>
    <s v="GBP"/>
    <n v="1493787600"/>
    <n v="1494997200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x v="72"/>
    <n v="46.235294117647058"/>
    <x v="1"/>
    <s v="USD"/>
    <n v="1424844000"/>
    <n v="1425448800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x v="192"/>
    <n v="51.151785714285715"/>
    <x v="1"/>
    <s v="USD"/>
    <n v="1403931600"/>
    <n v="1404104400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x v="358"/>
    <n v="33.909722222222221"/>
    <x v="1"/>
    <s v="USD"/>
    <n v="1394514000"/>
    <n v="1394773200"/>
    <x v="827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x v="1"/>
    <x v="567"/>
    <n v="92.016298633017882"/>
    <x v="1"/>
    <s v="USD"/>
    <n v="1365397200"/>
    <n v="1366520400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x v="339"/>
    <n v="107.42857142857143"/>
    <x v="1"/>
    <s v="USD"/>
    <n v="1456120800"/>
    <n v="1456639200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x v="227"/>
    <n v="75.848484848484844"/>
    <x v="1"/>
    <s v="USD"/>
    <n v="1437714000"/>
    <n v="1438318800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x v="0"/>
    <x v="356"/>
    <n v="80.476190476190482"/>
    <x v="1"/>
    <s v="USD"/>
    <n v="1563771600"/>
    <n v="1564030800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x v="568"/>
    <n v="86.978483606557376"/>
    <x v="1"/>
    <s v="USD"/>
    <n v="1448517600"/>
    <n v="1449295200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x v="87"/>
    <n v="105.13541666666667"/>
    <x v="1"/>
    <s v="USD"/>
    <n v="1528779600"/>
    <n v="1531890000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x v="109"/>
    <n v="57.298507462686565"/>
    <x v="1"/>
    <s v="USD"/>
    <n v="1304744400"/>
    <n v="1306213200"/>
    <x v="834"/>
    <x v="834"/>
    <b v="0"/>
    <b v="1"/>
    <s v="games/video games"/>
    <x v="6"/>
    <x v="11"/>
  </r>
  <r>
    <n v="940"/>
    <s v="Wiggins Ltd"/>
    <s v="Upgradable analyzing core"/>
    <n v="9900"/>
    <n v="6161"/>
    <n v="62.232323232323225"/>
    <x v="2"/>
    <x v="569"/>
    <n v="93.348484848484844"/>
    <x v="0"/>
    <s v="CAD"/>
    <n v="1354341600"/>
    <n v="1356242400"/>
    <x v="835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x v="373"/>
    <n v="71.987179487179489"/>
    <x v="1"/>
    <s v="USD"/>
    <n v="1294552800"/>
    <n v="1297576800"/>
    <x v="836"/>
    <x v="836"/>
    <b v="1"/>
    <b v="0"/>
    <s v="theater/plays"/>
    <x v="3"/>
    <x v="3"/>
  </r>
  <r>
    <n v="942"/>
    <s v="Allen Inc"/>
    <s v="Horizontal optimizing model"/>
    <n v="9600"/>
    <n v="6205"/>
    <n v="64.635416666666671"/>
    <x v="0"/>
    <x v="109"/>
    <n v="92.611940298507463"/>
    <x v="2"/>
    <s v="AUD"/>
    <n v="1295935200"/>
    <n v="1296194400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x v="493"/>
    <n v="104.99122807017544"/>
    <x v="1"/>
    <s v="USD"/>
    <n v="1411534800"/>
    <n v="1414558800"/>
    <x v="219"/>
    <x v="837"/>
    <b v="0"/>
    <b v="0"/>
    <s v="food/food trucks"/>
    <x v="0"/>
    <x v="0"/>
  </r>
  <r>
    <n v="944"/>
    <s v="Walter Inc"/>
    <s v="Streamlined 5thgeneration intranet"/>
    <n v="10000"/>
    <n v="8142"/>
    <n v="81.42"/>
    <x v="0"/>
    <x v="570"/>
    <n v="30.958174904942965"/>
    <x v="2"/>
    <s v="AUD"/>
    <n v="1486706400"/>
    <n v="1488348000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x v="571"/>
    <n v="33.001182732111175"/>
    <x v="1"/>
    <s v="USD"/>
    <n v="1333602000"/>
    <n v="1334898000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x v="483"/>
    <n v="84.187845303867405"/>
    <x v="1"/>
    <s v="USD"/>
    <n v="1308200400"/>
    <n v="1308373200"/>
    <x v="839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x v="171"/>
    <n v="73.92307692307692"/>
    <x v="1"/>
    <s v="USD"/>
    <n v="1411707600"/>
    <n v="1412312400"/>
    <x v="840"/>
    <x v="216"/>
    <b v="0"/>
    <b v="0"/>
    <s v="theater/plays"/>
    <x v="3"/>
    <x v="3"/>
  </r>
  <r>
    <n v="948"/>
    <s v="Smith-Hill"/>
    <s v="Integrated holistic paradigm"/>
    <n v="9400"/>
    <n v="5918"/>
    <n v="62.957446808510639"/>
    <x v="3"/>
    <x v="415"/>
    <n v="36.987499999999997"/>
    <x v="1"/>
    <s v="USD"/>
    <n v="1418364000"/>
    <n v="1419228000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x v="84"/>
    <n v="46.896551724137929"/>
    <x v="1"/>
    <s v="USD"/>
    <n v="1429333200"/>
    <n v="1430974800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x v="49"/>
    <n v="5"/>
    <x v="1"/>
    <s v="USD"/>
    <n v="1555390800"/>
    <n v="1555822800"/>
    <x v="843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x v="1"/>
    <x v="572"/>
    <n v="102.02437459910199"/>
    <x v="1"/>
    <s v="USD"/>
    <n v="1482732000"/>
    <n v="1482818400"/>
    <x v="844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x v="3"/>
    <x v="428"/>
    <n v="45.007502206531335"/>
    <x v="1"/>
    <s v="USD"/>
    <n v="1470718800"/>
    <n v="1471928400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x v="356"/>
    <n v="94.285714285714292"/>
    <x v="1"/>
    <s v="USD"/>
    <n v="1450591200"/>
    <n v="1453701600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x v="573"/>
    <n v="101.02325581395348"/>
    <x v="2"/>
    <s v="AUD"/>
    <n v="1348290000"/>
    <n v="1350363600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x v="175"/>
    <n v="97.037499999999994"/>
    <x v="1"/>
    <s v="USD"/>
    <n v="1353823200"/>
    <n v="1353996000"/>
    <x v="847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x v="268"/>
    <n v="43.00963855421687"/>
    <x v="1"/>
    <s v="USD"/>
    <n v="1450764000"/>
    <n v="1451109600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x v="54"/>
    <n v="94.916030534351151"/>
    <x v="1"/>
    <s v="USD"/>
    <n v="1329372000"/>
    <n v="1329631200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x v="192"/>
    <n v="72.151785714285708"/>
    <x v="1"/>
    <s v="USD"/>
    <n v="1277096400"/>
    <n v="1278997200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x v="406"/>
    <n v="51.007692307692309"/>
    <x v="1"/>
    <s v="USD"/>
    <n v="1277701200"/>
    <n v="1280120400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x v="12"/>
    <n v="85.054545454545448"/>
    <x v="1"/>
    <s v="USD"/>
    <n v="1454911200"/>
    <n v="1458104400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x v="287"/>
    <n v="43.87096774193548"/>
    <x v="1"/>
    <s v="USD"/>
    <n v="1297922400"/>
    <n v="1298268000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x v="574"/>
    <n v="40.063909774436091"/>
    <x v="1"/>
    <s v="USD"/>
    <n v="1384408800"/>
    <n v="1386223200"/>
    <x v="852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x v="493"/>
    <n v="43.833333333333336"/>
    <x v="6"/>
    <s v="EUR"/>
    <n v="1299304800"/>
    <n v="1299823200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x v="287"/>
    <n v="84.92903225806451"/>
    <x v="1"/>
    <s v="USD"/>
    <n v="1431320400"/>
    <n v="1431752400"/>
    <x v="854"/>
    <x v="851"/>
    <b v="0"/>
    <b v="0"/>
    <s v="theater/plays"/>
    <x v="3"/>
    <x v="3"/>
  </r>
  <r>
    <n v="965"/>
    <s v="Nunez-King"/>
    <s v="Phased clear-thinking policy"/>
    <n v="2200"/>
    <n v="8501"/>
    <n v="386.40909090909093"/>
    <x v="1"/>
    <x v="512"/>
    <n v="41.067632850241544"/>
    <x v="4"/>
    <s v="GBP"/>
    <n v="1264399200"/>
    <n v="1267855200"/>
    <x v="67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x v="242"/>
    <n v="54.971428571428568"/>
    <x v="1"/>
    <s v="USD"/>
    <n v="1497502800"/>
    <n v="1497675600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x v="575"/>
    <n v="77.010807374443743"/>
    <x v="1"/>
    <s v="USD"/>
    <n v="1333688400"/>
    <n v="1336885200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x v="493"/>
    <n v="71.201754385964918"/>
    <x v="1"/>
    <s v="USD"/>
    <n v="1293861600"/>
    <n v="1295157600"/>
    <x v="344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x v="576"/>
    <n v="91.935483870967744"/>
    <x v="1"/>
    <s v="USD"/>
    <n v="1576994400"/>
    <n v="1577599200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x v="577"/>
    <n v="97.069023569023571"/>
    <x v="1"/>
    <s v="USD"/>
    <n v="1304917200"/>
    <n v="1305003600"/>
    <x v="857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x v="0"/>
    <x v="3"/>
    <n v="58.916666666666664"/>
    <x v="1"/>
    <s v="USD"/>
    <n v="1381208400"/>
    <n v="1381726800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x v="578"/>
    <n v="58.015466983938133"/>
    <x v="1"/>
    <s v="USD"/>
    <n v="1401685200"/>
    <n v="1402462800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x v="526"/>
    <n v="103.87301587301587"/>
    <x v="1"/>
    <s v="USD"/>
    <n v="1291960800"/>
    <n v="1292133600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x v="235"/>
    <n v="93.46875"/>
    <x v="1"/>
    <s v="USD"/>
    <n v="1368853200"/>
    <n v="1368939600"/>
    <x v="170"/>
    <x v="86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x v="18"/>
    <n v="61.970370370370368"/>
    <x v="1"/>
    <s v="USD"/>
    <n v="1448776800"/>
    <n v="1452146400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x v="382"/>
    <n v="92.042857142857144"/>
    <x v="1"/>
    <s v="USD"/>
    <n v="1296194400"/>
    <n v="1296712800"/>
    <x v="862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x v="109"/>
    <n v="77.268656716417908"/>
    <x v="1"/>
    <s v="USD"/>
    <n v="1517983200"/>
    <n v="1520748000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x v="45"/>
    <n v="93.923913043478265"/>
    <x v="1"/>
    <s v="USD"/>
    <n v="1478930400"/>
    <n v="1480831200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x v="579"/>
    <n v="84.969458128078813"/>
    <x v="4"/>
    <s v="GBP"/>
    <n v="1426395600"/>
    <n v="1426914000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x v="580"/>
    <n v="105.97035040431267"/>
    <x v="1"/>
    <s v="USD"/>
    <n v="1446181200"/>
    <n v="1446616800"/>
    <x v="865"/>
    <x v="863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x v="581"/>
    <n v="36.969040247678016"/>
    <x v="1"/>
    <s v="USD"/>
    <n v="1514181600"/>
    <n v="1517032800"/>
    <x v="866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x v="51"/>
    <n v="81.533333333333331"/>
    <x v="1"/>
    <s v="USD"/>
    <n v="1311051600"/>
    <n v="1311224400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x v="582"/>
    <n v="80.999140154772135"/>
    <x v="1"/>
    <s v="USD"/>
    <n v="1564894800"/>
    <n v="1566190800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x v="345"/>
    <n v="26.010498687664043"/>
    <x v="1"/>
    <s v="USD"/>
    <n v="1567918800"/>
    <n v="1570165200"/>
    <x v="105"/>
    <x v="867"/>
    <b v="0"/>
    <b v="0"/>
    <s v="theater/plays"/>
    <x v="3"/>
    <x v="3"/>
  </r>
  <r>
    <n v="985"/>
    <s v="Logan-Curtis"/>
    <s v="Enhanced optimal ability"/>
    <n v="170600"/>
    <n v="114523"/>
    <n v="67.129542790152414"/>
    <x v="0"/>
    <x v="583"/>
    <n v="25.998410896708286"/>
    <x v="1"/>
    <s v="USD"/>
    <n v="1386309600"/>
    <n v="1388556000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x v="45"/>
    <n v="34.173913043478258"/>
    <x v="1"/>
    <s v="USD"/>
    <n v="1301979600"/>
    <n v="1303189200"/>
    <x v="253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x v="584"/>
    <n v="28.002083333333335"/>
    <x v="1"/>
    <s v="USD"/>
    <n v="1493269200"/>
    <n v="1494478800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x v="251"/>
    <n v="76.546875"/>
    <x v="1"/>
    <s v="USD"/>
    <n v="1478930400"/>
    <n v="1480744800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x v="31"/>
    <n v="53.053097345132741"/>
    <x v="1"/>
    <s v="USD"/>
    <n v="1555390800"/>
    <n v="1555822800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x v="251"/>
    <n v="106.859375"/>
    <x v="1"/>
    <s v="USD"/>
    <n v="1456984800"/>
    <n v="1458882000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x v="585"/>
    <n v="46.020746887966808"/>
    <x v="1"/>
    <s v="USD"/>
    <n v="1411621200"/>
    <n v="1411966800"/>
    <x v="870"/>
    <x v="871"/>
    <b v="0"/>
    <b v="1"/>
    <s v="music/rock"/>
    <x v="1"/>
    <x v="1"/>
  </r>
  <r>
    <n v="992"/>
    <s v="Morrow Inc"/>
    <s v="Networked global migration"/>
    <n v="3100"/>
    <n v="13223"/>
    <n v="426.54838709677421"/>
    <x v="1"/>
    <x v="227"/>
    <n v="100.17424242424242"/>
    <x v="1"/>
    <s v="USD"/>
    <n v="1525669200"/>
    <n v="1526878800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x v="51"/>
    <n v="101.44"/>
    <x v="6"/>
    <s v="EUR"/>
    <n v="1450936800"/>
    <n v="1452405600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x v="586"/>
    <n v="87.972684085510693"/>
    <x v="1"/>
    <s v="USD"/>
    <n v="1413522000"/>
    <n v="1414040400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x v="587"/>
    <n v="74.995594713656388"/>
    <x v="1"/>
    <s v="USD"/>
    <n v="1541307600"/>
    <n v="1543816800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x v="192"/>
    <n v="42.982142857142854"/>
    <x v="1"/>
    <s v="USD"/>
    <n v="1357106400"/>
    <n v="1359698400"/>
    <x v="875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x v="3"/>
    <x v="279"/>
    <n v="33.115107913669064"/>
    <x v="6"/>
    <s v="EUR"/>
    <n v="1390197600"/>
    <n v="1390629600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x v="82"/>
    <n v="101.13101604278074"/>
    <x v="1"/>
    <s v="USD"/>
    <n v="1265868000"/>
    <n v="1267077600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x v="588"/>
    <n v="55.98841354723708"/>
    <x v="1"/>
    <s v="USD"/>
    <n v="1467176400"/>
    <n v="1467781200"/>
    <x v="878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DEA8BA-5F16-4CBE-9D77-C725546F8977}" name="PivotTable1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7258CA-7E73-43D0-A039-97E94B9CB002}" name="PivotTable6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2ECB12-109E-40D2-8523-6333CE6471EB}" name="PivotTable7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1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 includeNewItemsInFilter="1" defaultSubtotal="0">
      <items count="4">
        <item x="3"/>
        <item x="0"/>
        <item h="1" x="2"/>
        <item x="1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13" baseItem="1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76740-A9D9-499A-96F3-9591E7F2E50D}">
  <dimension ref="A1:F14"/>
  <sheetViews>
    <sheetView tabSelected="1" workbookViewId="0">
      <selection activeCell="G1" sqref="G1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10" t="s">
        <v>6</v>
      </c>
      <c r="B1" t="s">
        <v>2070</v>
      </c>
    </row>
    <row r="3" spans="1:6" x14ac:dyDescent="0.35">
      <c r="A3" s="10" t="s">
        <v>2069</v>
      </c>
      <c r="B3" s="10" t="s">
        <v>2068</v>
      </c>
    </row>
    <row r="4" spans="1:6" x14ac:dyDescent="0.35">
      <c r="A4" s="10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6" t="s">
        <v>2041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35">
      <c r="A6" s="6" t="s">
        <v>2033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35">
      <c r="A7" s="6" t="s">
        <v>2050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35">
      <c r="A8" s="6" t="s">
        <v>2064</v>
      </c>
      <c r="B8" s="11"/>
      <c r="C8" s="11"/>
      <c r="D8" s="11"/>
      <c r="E8" s="11">
        <v>4</v>
      </c>
      <c r="F8" s="11">
        <v>4</v>
      </c>
    </row>
    <row r="9" spans="1:6" x14ac:dyDescent="0.35">
      <c r="A9" s="6" t="s">
        <v>2035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35">
      <c r="A10" s="6" t="s">
        <v>2054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35">
      <c r="A11" s="6" t="s">
        <v>2047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35">
      <c r="A12" s="6" t="s">
        <v>2037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35">
      <c r="A13" s="6" t="s">
        <v>2039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35">
      <c r="A14" s="6" t="s">
        <v>2067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E64D9-FD19-4EE4-B467-E161743CE3B2}">
  <dimension ref="A1:F30"/>
  <sheetViews>
    <sheetView workbookViewId="0">
      <selection activeCell="H5" sqref="H5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10" t="s">
        <v>6</v>
      </c>
      <c r="B1" t="s">
        <v>2070</v>
      </c>
    </row>
    <row r="2" spans="1:6" x14ac:dyDescent="0.35">
      <c r="A2" s="10" t="s">
        <v>2030</v>
      </c>
      <c r="B2" t="s">
        <v>2070</v>
      </c>
    </row>
    <row r="4" spans="1:6" x14ac:dyDescent="0.35">
      <c r="A4" s="10" t="s">
        <v>2069</v>
      </c>
      <c r="B4" s="10" t="s">
        <v>2068</v>
      </c>
    </row>
    <row r="5" spans="1:6" x14ac:dyDescent="0.35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6" t="s">
        <v>2049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35">
      <c r="A7" s="6" t="s">
        <v>2065</v>
      </c>
      <c r="B7" s="11"/>
      <c r="C7" s="11"/>
      <c r="D7" s="11"/>
      <c r="E7" s="11">
        <v>4</v>
      </c>
      <c r="F7" s="11">
        <v>4</v>
      </c>
    </row>
    <row r="8" spans="1:6" x14ac:dyDescent="0.35">
      <c r="A8" s="6" t="s">
        <v>2042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35">
      <c r="A9" s="6" t="s">
        <v>2044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35">
      <c r="A10" s="6" t="s">
        <v>2043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35">
      <c r="A11" s="6" t="s">
        <v>2053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35">
      <c r="A12" s="6" t="s">
        <v>2034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35">
      <c r="A13" s="6" t="s">
        <v>2045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35">
      <c r="A14" s="6" t="s">
        <v>2058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35">
      <c r="A15" s="6" t="s">
        <v>2057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35">
      <c r="A16" s="6" t="s">
        <v>2061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35">
      <c r="A17" s="6" t="s">
        <v>2048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35">
      <c r="A18" s="6" t="s">
        <v>2055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35">
      <c r="A19" s="6" t="s">
        <v>2040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35">
      <c r="A20" s="6" t="s">
        <v>2056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35">
      <c r="A21" s="6" t="s">
        <v>2036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35">
      <c r="A22" s="6" t="s">
        <v>2063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35">
      <c r="A23" s="6" t="s">
        <v>2052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35">
      <c r="A24" s="6" t="s">
        <v>2060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35">
      <c r="A25" s="6" t="s">
        <v>2059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35">
      <c r="A26" s="6" t="s">
        <v>2051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35">
      <c r="A27" s="6" t="s">
        <v>2046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35">
      <c r="A28" s="6" t="s">
        <v>2038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35">
      <c r="A29" s="6" t="s">
        <v>2062</v>
      </c>
      <c r="B29" s="11"/>
      <c r="C29" s="11"/>
      <c r="D29" s="11"/>
      <c r="E29" s="11">
        <v>3</v>
      </c>
      <c r="F29" s="11">
        <v>3</v>
      </c>
    </row>
    <row r="30" spans="1:6" x14ac:dyDescent="0.35">
      <c r="A30" s="6" t="s">
        <v>2067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85A1A-86A4-4F71-9502-D3A930E0B62F}">
  <dimension ref="A1:E18"/>
  <sheetViews>
    <sheetView workbookViewId="0">
      <selection activeCell="G11" sqref="G11"/>
    </sheetView>
  </sheetViews>
  <sheetFormatPr defaultRowHeight="15.5" x14ac:dyDescent="0.35"/>
  <cols>
    <col min="1" max="1" width="15.83203125" bestFit="1" customWidth="1"/>
    <col min="2" max="2" width="8.08203125" bestFit="1" customWidth="1"/>
    <col min="3" max="3" width="5.5" bestFit="1" customWidth="1"/>
    <col min="4" max="4" width="9.25" bestFit="1" customWidth="1"/>
    <col min="5" max="6" width="10.58203125" bestFit="1" customWidth="1"/>
  </cols>
  <sheetData>
    <row r="1" spans="1:5" x14ac:dyDescent="0.35">
      <c r="A1" s="10" t="s">
        <v>2030</v>
      </c>
      <c r="B1" t="s">
        <v>2070</v>
      </c>
    </row>
    <row r="2" spans="1:5" x14ac:dyDescent="0.35">
      <c r="A2" s="10" t="s">
        <v>2085</v>
      </c>
      <c r="B2" t="s">
        <v>2070</v>
      </c>
    </row>
    <row r="4" spans="1:5" x14ac:dyDescent="0.35">
      <c r="A4" s="10" t="s">
        <v>2069</v>
      </c>
    </row>
    <row r="5" spans="1:5" x14ac:dyDescent="0.35">
      <c r="B5" t="s">
        <v>74</v>
      </c>
      <c r="C5" t="s">
        <v>14</v>
      </c>
      <c r="D5" t="s">
        <v>20</v>
      </c>
      <c r="E5" t="s">
        <v>2067</v>
      </c>
    </row>
    <row r="6" spans="1:5" x14ac:dyDescent="0.35">
      <c r="A6" s="14" t="s">
        <v>2073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35">
      <c r="A7" s="14" t="s">
        <v>2074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35">
      <c r="A8" s="14" t="s">
        <v>2075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35">
      <c r="A9" s="14" t="s">
        <v>2076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35">
      <c r="A10" s="14" t="s">
        <v>2077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35">
      <c r="A11" s="14" t="s">
        <v>2078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35">
      <c r="A12" s="14" t="s">
        <v>2079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35">
      <c r="A13" s="14" t="s">
        <v>2080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35">
      <c r="A14" s="14" t="s">
        <v>2081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35">
      <c r="A15" s="14" t="s">
        <v>2082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35">
      <c r="A16" s="14" t="s">
        <v>2083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35">
      <c r="A17" s="14" t="s">
        <v>2084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35">
      <c r="A18" s="14" t="s">
        <v>2067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2244B-2D01-4BAB-8547-C79D78A6F34A}">
  <dimension ref="A1:H13"/>
  <sheetViews>
    <sheetView zoomScale="95" workbookViewId="0">
      <selection activeCell="B14" sqref="B14"/>
    </sheetView>
  </sheetViews>
  <sheetFormatPr defaultRowHeight="15.5" x14ac:dyDescent="0.35"/>
  <cols>
    <col min="1" max="1" width="25" customWidth="1"/>
    <col min="2" max="2" width="16.5" customWidth="1"/>
    <col min="3" max="3" width="12.5" customWidth="1"/>
    <col min="4" max="4" width="15.9140625" customWidth="1"/>
    <col min="5" max="5" width="12.25" customWidth="1"/>
    <col min="6" max="6" width="18.5" customWidth="1"/>
    <col min="7" max="7" width="14.75" customWidth="1"/>
    <col min="8" max="8" width="18.4140625" customWidth="1"/>
  </cols>
  <sheetData>
    <row r="1" spans="1:8" x14ac:dyDescent="0.3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35">
      <c r="A2" t="s">
        <v>2094</v>
      </c>
      <c r="B2">
        <f>COUNTIF(Crowdfunding!G2:G52,"=successful")</f>
        <v>32</v>
      </c>
      <c r="C2">
        <f>COUNTIF(Crowdfunding!G2:G52,"=failed")</f>
        <v>16</v>
      </c>
      <c r="D2">
        <f>COUNTIF(Crowdfunding!G2:G52,"&lt;=cancelled")</f>
        <v>2</v>
      </c>
      <c r="E2">
        <f>SUM(B2:D2)</f>
        <v>50</v>
      </c>
      <c r="F2" s="15">
        <f>(B2/E2)</f>
        <v>0.64</v>
      </c>
      <c r="G2" s="15">
        <f>(C2/E2)</f>
        <v>0.32</v>
      </c>
      <c r="H2" s="15">
        <f>D2/E2</f>
        <v>0.04</v>
      </c>
    </row>
    <row r="3" spans="1:8" x14ac:dyDescent="0.35">
      <c r="A3" t="s">
        <v>2095</v>
      </c>
      <c r="B3">
        <f>COUNTIF(Crowdfunding!G53:G286,"=successful")</f>
        <v>142</v>
      </c>
      <c r="C3">
        <f>COUNTIF(Crowdfunding!G53:G286,"=failed")</f>
        <v>78</v>
      </c>
      <c r="D3">
        <f>COUNTIF(Crowdfunding!G53:G286,"&lt;=cancelled")</f>
        <v>12</v>
      </c>
      <c r="E3">
        <f t="shared" ref="E3:E13" si="0">SUM(B3:D3)</f>
        <v>232</v>
      </c>
      <c r="F3" s="15">
        <f t="shared" ref="F3:F13" si="1">(B3/E3)</f>
        <v>0.61206896551724133</v>
      </c>
      <c r="G3" s="15">
        <f t="shared" ref="G3:G13" si="2">(C3/E3)</f>
        <v>0.33620689655172414</v>
      </c>
      <c r="H3" s="15">
        <f t="shared" ref="H3:H13" si="3">D3/E3</f>
        <v>5.1724137931034482E-2</v>
      </c>
    </row>
    <row r="4" spans="1:8" x14ac:dyDescent="0.35">
      <c r="A4" t="s">
        <v>2096</v>
      </c>
      <c r="B4">
        <f>COUNTIF(Crowdfunding!G287:G603,"=successful")</f>
        <v>161</v>
      </c>
      <c r="C4">
        <f>COUNTIF(Crowdfunding!G287:G603,"=failed")</f>
        <v>135</v>
      </c>
      <c r="D4">
        <f>COUNTIF(Crowdfunding!G287:G603,"&lt;=cancelled")</f>
        <v>16</v>
      </c>
      <c r="E4">
        <f t="shared" si="0"/>
        <v>312</v>
      </c>
      <c r="F4" s="15">
        <f t="shared" si="1"/>
        <v>0.51602564102564108</v>
      </c>
      <c r="G4" s="15">
        <f t="shared" si="2"/>
        <v>0.43269230769230771</v>
      </c>
      <c r="H4" s="15">
        <f t="shared" si="3"/>
        <v>5.128205128205128E-2</v>
      </c>
    </row>
    <row r="5" spans="1:8" x14ac:dyDescent="0.35">
      <c r="A5" t="s">
        <v>2097</v>
      </c>
      <c r="B5">
        <f>COUNTIF(Crowdfunding!G604:G612,"=successful")</f>
        <v>9</v>
      </c>
      <c r="C5">
        <f>COUNTIF(Crowdfunding!G604:G612,"=failed")</f>
        <v>0</v>
      </c>
      <c r="D5">
        <f>COUNTIF(Crowdfunding!G604:G612,"&lt;=cancelled")</f>
        <v>0</v>
      </c>
      <c r="E5">
        <f t="shared" si="0"/>
        <v>9</v>
      </c>
      <c r="F5" s="15">
        <f t="shared" si="1"/>
        <v>1</v>
      </c>
      <c r="G5" s="15">
        <f t="shared" si="2"/>
        <v>0</v>
      </c>
      <c r="H5" s="15">
        <f t="shared" si="3"/>
        <v>0</v>
      </c>
    </row>
    <row r="6" spans="1:8" x14ac:dyDescent="0.35">
      <c r="A6" t="s">
        <v>2098</v>
      </c>
      <c r="B6">
        <f>COUNTIF(Crowdfunding!G613:G622,"=successful")</f>
        <v>7</v>
      </c>
      <c r="C6">
        <f>COUNTIF(Crowdfunding!G613:G622,"=failed")</f>
        <v>2</v>
      </c>
      <c r="D6">
        <f>COUNTIF(Crowdfunding!G613:G622,"&lt;=cancelled")</f>
        <v>1</v>
      </c>
      <c r="E6">
        <f t="shared" si="0"/>
        <v>10</v>
      </c>
      <c r="F6" s="15">
        <f t="shared" si="1"/>
        <v>0.7</v>
      </c>
      <c r="G6" s="15">
        <f t="shared" si="2"/>
        <v>0.2</v>
      </c>
      <c r="H6" s="15">
        <f t="shared" si="3"/>
        <v>0.1</v>
      </c>
    </row>
    <row r="7" spans="1:8" x14ac:dyDescent="0.35">
      <c r="A7" t="s">
        <v>2099</v>
      </c>
      <c r="B7">
        <f>COUNTIF(Crowdfunding!G623:G629,"=successful")</f>
        <v>5</v>
      </c>
      <c r="C7">
        <f>COUNTIF(Crowdfunding!G623:G629,"=failed")</f>
        <v>2</v>
      </c>
      <c r="D7">
        <f>COUNTIF(Crowdfunding!G623:G629,"&lt;=cancelled")</f>
        <v>0</v>
      </c>
      <c r="E7">
        <f t="shared" si="0"/>
        <v>7</v>
      </c>
      <c r="F7" s="15">
        <f t="shared" si="1"/>
        <v>0.7142857142857143</v>
      </c>
      <c r="G7" s="15">
        <f t="shared" si="2"/>
        <v>0.2857142857142857</v>
      </c>
      <c r="H7" s="15">
        <f t="shared" si="3"/>
        <v>0</v>
      </c>
    </row>
    <row r="8" spans="1:8" x14ac:dyDescent="0.35">
      <c r="A8" t="s">
        <v>2100</v>
      </c>
      <c r="B8">
        <f>COUNTIF(Crowdfunding!G630:G643,"=successful")</f>
        <v>4</v>
      </c>
      <c r="C8">
        <f>COUNTIF(Crowdfunding!G630:G643,"=failed")</f>
        <v>6</v>
      </c>
      <c r="D8">
        <f>COUNTIF(Crowdfunding!G630:G643,"&lt;=cancelled")</f>
        <v>2</v>
      </c>
      <c r="E8">
        <f t="shared" si="0"/>
        <v>12</v>
      </c>
      <c r="F8" s="15">
        <f t="shared" si="1"/>
        <v>0.33333333333333331</v>
      </c>
      <c r="G8" s="15">
        <f t="shared" si="2"/>
        <v>0.5</v>
      </c>
      <c r="H8" s="15">
        <f t="shared" si="3"/>
        <v>0.16666666666666666</v>
      </c>
    </row>
    <row r="9" spans="1:8" x14ac:dyDescent="0.35">
      <c r="A9" t="s">
        <v>2101</v>
      </c>
      <c r="B9">
        <f>COUNTIF(Crowdfunding!G644:G650,"=successful")</f>
        <v>2</v>
      </c>
      <c r="C9">
        <f>COUNTIF(Crowdfunding!G644:G650,"=failed")</f>
        <v>4</v>
      </c>
      <c r="D9">
        <f>COUNTIF(Crowdfunding!G644:G650,"&lt;=cancelled")</f>
        <v>1</v>
      </c>
      <c r="E9">
        <f t="shared" si="0"/>
        <v>7</v>
      </c>
      <c r="F9" s="15">
        <f t="shared" si="1"/>
        <v>0.2857142857142857</v>
      </c>
      <c r="G9" s="15">
        <f t="shared" si="2"/>
        <v>0.5714285714285714</v>
      </c>
      <c r="H9" s="15">
        <f t="shared" si="3"/>
        <v>0.14285714285714285</v>
      </c>
    </row>
    <row r="10" spans="1:8" x14ac:dyDescent="0.35">
      <c r="A10" t="s">
        <v>2102</v>
      </c>
      <c r="B10">
        <f>COUNTIF(Crowdfunding!G651:G662,"=successful")</f>
        <v>4</v>
      </c>
      <c r="C10">
        <f>COUNTIF(Crowdfunding!G651:G662,"=failed")</f>
        <v>7</v>
      </c>
      <c r="D10">
        <f>COUNTIF(Crowdfunding!G651:G662,"&lt;=cancelled")</f>
        <v>1</v>
      </c>
      <c r="E10">
        <f t="shared" si="0"/>
        <v>12</v>
      </c>
      <c r="F10" s="15">
        <f t="shared" si="1"/>
        <v>0.33333333333333331</v>
      </c>
      <c r="G10" s="15">
        <f t="shared" si="2"/>
        <v>0.58333333333333337</v>
      </c>
      <c r="H10" s="15">
        <f t="shared" si="3"/>
        <v>8.3333333333333329E-2</v>
      </c>
    </row>
    <row r="11" spans="1:8" x14ac:dyDescent="0.35">
      <c r="A11" t="s">
        <v>2103</v>
      </c>
      <c r="B11">
        <f>COUNTIF(Crowdfunding!G663:G677,"=successful")</f>
        <v>6</v>
      </c>
      <c r="C11">
        <f>COUNTIF(Crowdfunding!G663:G677,"=failed")</f>
        <v>7</v>
      </c>
      <c r="D11">
        <f>COUNTIF(Crowdfunding!G663:G677,"&lt;=cancelled")</f>
        <v>2</v>
      </c>
      <c r="E11">
        <f t="shared" si="0"/>
        <v>15</v>
      </c>
      <c r="F11" s="15">
        <f t="shared" si="1"/>
        <v>0.4</v>
      </c>
      <c r="G11" s="15">
        <f t="shared" si="2"/>
        <v>0.46666666666666667</v>
      </c>
      <c r="H11" s="15">
        <f t="shared" si="3"/>
        <v>0.13333333333333333</v>
      </c>
    </row>
    <row r="12" spans="1:8" x14ac:dyDescent="0.35">
      <c r="A12" t="s">
        <v>2104</v>
      </c>
      <c r="B12">
        <f>COUNTIF(Crowdfunding!G678:G688,"=successful")</f>
        <v>6</v>
      </c>
      <c r="C12">
        <f>COUNTIF(Crowdfunding!G678:G688,"=failed")</f>
        <v>4</v>
      </c>
      <c r="D12">
        <f>COUNTIF(Crowdfunding!G678:G688,"&lt;=cancelled")</f>
        <v>1</v>
      </c>
      <c r="E12">
        <f t="shared" si="0"/>
        <v>11</v>
      </c>
      <c r="F12" s="15">
        <f t="shared" si="1"/>
        <v>0.54545454545454541</v>
      </c>
      <c r="G12" s="15">
        <f t="shared" si="2"/>
        <v>0.36363636363636365</v>
      </c>
      <c r="H12" s="15">
        <f t="shared" si="3"/>
        <v>9.0909090909090912E-2</v>
      </c>
    </row>
    <row r="13" spans="1:8" x14ac:dyDescent="0.35">
      <c r="A13" t="s">
        <v>2105</v>
      </c>
      <c r="B13">
        <f>COUNTIF(Crowdfunding!G689:G1001,"=successful")</f>
        <v>187</v>
      </c>
      <c r="C13">
        <f>COUNTIF(Crowdfunding!G689:G1001,"=failed")</f>
        <v>103</v>
      </c>
      <c r="D13">
        <f>COUNTIF(Crowdfunding!G689:G1001,"&lt;=cancelled")</f>
        <v>19</v>
      </c>
      <c r="E13">
        <f t="shared" si="0"/>
        <v>309</v>
      </c>
      <c r="F13" s="15">
        <f t="shared" si="1"/>
        <v>0.60517799352750812</v>
      </c>
      <c r="G13" s="15">
        <f t="shared" si="2"/>
        <v>0.33333333333333331</v>
      </c>
      <c r="H13" s="15">
        <f t="shared" si="3"/>
        <v>6.1488673139158574E-2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30112-4EAE-43EF-9A7A-D8122484F337}">
  <dimension ref="A1:K10"/>
  <sheetViews>
    <sheetView workbookViewId="0">
      <selection activeCell="H11" sqref="H11"/>
    </sheetView>
  </sheetViews>
  <sheetFormatPr defaultRowHeight="15.5" x14ac:dyDescent="0.35"/>
  <cols>
    <col min="9" max="9" width="12.08203125" customWidth="1"/>
  </cols>
  <sheetData>
    <row r="1" spans="1:11" x14ac:dyDescent="0.35">
      <c r="A1" t="s">
        <v>2106</v>
      </c>
      <c r="B1" t="s">
        <v>2107</v>
      </c>
      <c r="D1" t="s">
        <v>2106</v>
      </c>
      <c r="E1" t="s">
        <v>2108</v>
      </c>
      <c r="J1" t="s">
        <v>20</v>
      </c>
      <c r="K1" t="s">
        <v>14</v>
      </c>
    </row>
    <row r="2" spans="1:11" x14ac:dyDescent="0.35">
      <c r="A2" s="17" t="s">
        <v>20</v>
      </c>
      <c r="B2">
        <v>158</v>
      </c>
      <c r="D2" s="16" t="s">
        <v>14</v>
      </c>
      <c r="E2">
        <v>0</v>
      </c>
      <c r="I2" t="s">
        <v>2109</v>
      </c>
      <c r="J2" s="9">
        <f>AVERAGE(B2:B10)</f>
        <v>560.77777777777783</v>
      </c>
      <c r="K2">
        <f>AVERAGE(E2:E10)</f>
        <v>97</v>
      </c>
    </row>
    <row r="3" spans="1:11" x14ac:dyDescent="0.35">
      <c r="A3" s="17" t="s">
        <v>20</v>
      </c>
      <c r="B3">
        <v>1425</v>
      </c>
      <c r="D3" s="16" t="s">
        <v>14</v>
      </c>
      <c r="E3">
        <v>24</v>
      </c>
      <c r="I3" t="s">
        <v>2110</v>
      </c>
      <c r="J3">
        <f>MEDIAN(B2:B10)</f>
        <v>220</v>
      </c>
      <c r="K3">
        <f>MEDIAN(E2:E10)</f>
        <v>44</v>
      </c>
    </row>
    <row r="4" spans="1:11" x14ac:dyDescent="0.35">
      <c r="A4" s="17" t="s">
        <v>20</v>
      </c>
      <c r="B4">
        <v>174</v>
      </c>
      <c r="D4" s="16" t="s">
        <v>14</v>
      </c>
      <c r="E4">
        <v>53</v>
      </c>
      <c r="I4" t="s">
        <v>2111</v>
      </c>
      <c r="J4">
        <f>MIN(B2:B10)</f>
        <v>98</v>
      </c>
      <c r="K4">
        <f>MIN(E2:E10)</f>
        <v>0</v>
      </c>
    </row>
    <row r="5" spans="1:11" x14ac:dyDescent="0.35">
      <c r="A5" s="17" t="s">
        <v>20</v>
      </c>
      <c r="B5">
        <v>227</v>
      </c>
      <c r="D5" s="16" t="s">
        <v>14</v>
      </c>
      <c r="E5">
        <v>18</v>
      </c>
      <c r="I5" t="s">
        <v>2112</v>
      </c>
      <c r="J5">
        <f>MAX(B2:B10)</f>
        <v>1425</v>
      </c>
      <c r="K5">
        <f>MAX(E2:E10)</f>
        <v>452</v>
      </c>
    </row>
    <row r="6" spans="1:11" x14ac:dyDescent="0.35">
      <c r="A6" s="17" t="s">
        <v>20</v>
      </c>
      <c r="B6">
        <v>220</v>
      </c>
      <c r="D6" s="16" t="s">
        <v>14</v>
      </c>
      <c r="E6">
        <v>44</v>
      </c>
      <c r="I6" t="s">
        <v>2113</v>
      </c>
      <c r="J6" s="9">
        <f>_xlfn.VAR.P(B2:B10)</f>
        <v>320441.06172839506</v>
      </c>
      <c r="K6" s="9">
        <f>_xlfn.VAR.P(E2:E10)</f>
        <v>18780.222222222223</v>
      </c>
    </row>
    <row r="7" spans="1:11" x14ac:dyDescent="0.35">
      <c r="A7" s="17" t="s">
        <v>20</v>
      </c>
      <c r="B7">
        <v>98</v>
      </c>
      <c r="D7" s="16" t="s">
        <v>14</v>
      </c>
      <c r="E7">
        <v>27</v>
      </c>
      <c r="I7" t="s">
        <v>2114</v>
      </c>
      <c r="J7" s="9">
        <f>_xlfn.STDEV.P(B2:B10)</f>
        <v>566.07513788223821</v>
      </c>
      <c r="K7" s="9">
        <f>_xlfn.STDEV.P(E2:E10)</f>
        <v>137.04095089505992</v>
      </c>
    </row>
    <row r="8" spans="1:11" x14ac:dyDescent="0.35">
      <c r="A8" s="17" t="s">
        <v>20</v>
      </c>
      <c r="B8">
        <v>100</v>
      </c>
      <c r="D8" s="16" t="s">
        <v>14</v>
      </c>
      <c r="E8">
        <v>55</v>
      </c>
    </row>
    <row r="9" spans="1:11" x14ac:dyDescent="0.35">
      <c r="A9" s="17" t="s">
        <v>20</v>
      </c>
      <c r="B9">
        <v>1249</v>
      </c>
      <c r="D9" s="16" t="s">
        <v>14</v>
      </c>
      <c r="E9">
        <v>200</v>
      </c>
      <c r="H9" t="s">
        <v>2115</v>
      </c>
    </row>
    <row r="10" spans="1:11" x14ac:dyDescent="0.35">
      <c r="A10" s="17" t="s">
        <v>20</v>
      </c>
      <c r="B10">
        <v>1396</v>
      </c>
      <c r="D10" s="16" t="s">
        <v>14</v>
      </c>
      <c r="E10">
        <v>452</v>
      </c>
      <c r="H10" t="s">
        <v>2116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H8" sqref="H8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2.75" customWidth="1"/>
    <col min="7" max="7" width="10.6640625" style="5"/>
    <col min="8" max="8" width="13" bestFit="1" customWidth="1"/>
    <col min="9" max="9" width="14.75" customWidth="1"/>
    <col min="12" max="13" width="11.1640625" bestFit="1" customWidth="1"/>
    <col min="14" max="15" width="11.1640625" customWidth="1"/>
    <col min="18" max="18" width="28" bestFit="1" customWidth="1"/>
    <col min="19" max="19" width="15.08203125" customWidth="1"/>
    <col min="20" max="20" width="11.414062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4" t="s">
        <v>4</v>
      </c>
      <c r="H1" s="1" t="s">
        <v>5</v>
      </c>
      <c r="I1" s="1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2030</v>
      </c>
      <c r="T1" s="1" t="s">
        <v>2031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>
        <f>(E2/D2)*100</f>
        <v>0</v>
      </c>
      <c r="G2" s="5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3">
        <f>(((L2/60)/60)/24)+DATE(1970,1,1)</f>
        <v>42336.25</v>
      </c>
      <c r="O2" s="12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(E3/D3)*100</f>
        <v>1040</v>
      </c>
      <c r="G3" s="5" t="s">
        <v>20</v>
      </c>
      <c r="H3">
        <v>158</v>
      </c>
      <c r="I3" s="8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3">
        <f>(((L3/60)/60)/24)+DATE(1970,1,1)</f>
        <v>41870.208333333336</v>
      </c>
      <c r="O3" s="12">
        <f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>(E4/D4)*100</f>
        <v>131.4787822878229</v>
      </c>
      <c r="G4" s="5" t="s">
        <v>20</v>
      </c>
      <c r="H4">
        <v>1425</v>
      </c>
      <c r="I4" s="8">
        <f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3">
        <f>(((L4/60)/60)/24)+DATE(1970,1,1)</f>
        <v>41595.25</v>
      </c>
      <c r="O4" s="12">
        <f>(((M4/60)/60)/24)+DATE(1970,1,1)</f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>(E5/D5)*100</f>
        <v>58.976190476190467</v>
      </c>
      <c r="G5" s="5" t="s">
        <v>14</v>
      </c>
      <c r="H5">
        <v>24</v>
      </c>
      <c r="I5" s="8">
        <f>E5/H5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13">
        <f>(((L5/60)/60)/24)+DATE(1970,1,1)</f>
        <v>43688.208333333328</v>
      </c>
      <c r="O5" s="12">
        <f>(((M5/60)/60)/24)+DATE(1970,1,1)</f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>(E6/D6)*100</f>
        <v>69.276315789473685</v>
      </c>
      <c r="G6" s="5" t="s">
        <v>14</v>
      </c>
      <c r="H6">
        <v>53</v>
      </c>
      <c r="I6" s="8">
        <f>E6/H6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13">
        <f>(((L6/60)/60)/24)+DATE(1970,1,1)</f>
        <v>43485.25</v>
      </c>
      <c r="O6" s="12">
        <f>(((M6/60)/60)/24)+DATE(1970,1,1)</f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>(E7/D7)*100</f>
        <v>173.61842105263159</v>
      </c>
      <c r="G7" s="5" t="s">
        <v>20</v>
      </c>
      <c r="H7">
        <v>174</v>
      </c>
      <c r="I7" s="8">
        <f>E7/H7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13">
        <f>(((L7/60)/60)/24)+DATE(1970,1,1)</f>
        <v>41149.208333333336</v>
      </c>
      <c r="O7" s="12">
        <f>(((M7/60)/60)/24)+DATE(1970,1,1)</f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>(E8/D8)*100</f>
        <v>20.961538461538463</v>
      </c>
      <c r="G8" s="5" t="s">
        <v>14</v>
      </c>
      <c r="H8">
        <v>18</v>
      </c>
      <c r="I8" s="8">
        <f>E8/H8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13">
        <f>(((L8/60)/60)/24)+DATE(1970,1,1)</f>
        <v>42991.208333333328</v>
      </c>
      <c r="O8" s="12">
        <f>(((M8/60)/60)/24)+DATE(1970,1,1)</f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>(E9/D9)*100</f>
        <v>327.57777777777778</v>
      </c>
      <c r="G9" s="5" t="s">
        <v>20</v>
      </c>
      <c r="H9">
        <v>227</v>
      </c>
      <c r="I9" s="8">
        <f>E9/H9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13">
        <f>(((L9/60)/60)/24)+DATE(1970,1,1)</f>
        <v>42229.208333333328</v>
      </c>
      <c r="O9" s="12">
        <f>(((M9/60)/60)/24)+DATE(1970,1,1)</f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>(E10/D10)*100</f>
        <v>19.932788374205266</v>
      </c>
      <c r="G10" s="5" t="s">
        <v>47</v>
      </c>
      <c r="H10">
        <v>708</v>
      </c>
      <c r="I10" s="8">
        <f>E10/H10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3">
        <f>(((L10/60)/60)/24)+DATE(1970,1,1)</f>
        <v>40399.208333333336</v>
      </c>
      <c r="O10" s="12">
        <f>(((M10/60)/60)/24)+DATE(1970,1,1)</f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>(E11/D11)*100</f>
        <v>51.741935483870968</v>
      </c>
      <c r="G11" s="5" t="s">
        <v>14</v>
      </c>
      <c r="H11">
        <v>44</v>
      </c>
      <c r="I11" s="8">
        <f>E11/H11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3">
        <f>(((L11/60)/60)/24)+DATE(1970,1,1)</f>
        <v>41536.208333333336</v>
      </c>
      <c r="O11" s="12">
        <f>(((M11/60)/60)/24)+DATE(1970,1,1)</f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>(E12/D12)*100</f>
        <v>266.11538461538464</v>
      </c>
      <c r="G12" s="5" t="s">
        <v>20</v>
      </c>
      <c r="H12">
        <v>220</v>
      </c>
      <c r="I12" s="8">
        <f>E12/H12</f>
        <v>62.9</v>
      </c>
      <c r="J12" t="s">
        <v>21</v>
      </c>
      <c r="K12" t="s">
        <v>22</v>
      </c>
      <c r="L12">
        <v>1281762000</v>
      </c>
      <c r="M12">
        <v>1285909200</v>
      </c>
      <c r="N12" s="13">
        <f>(((L12/60)/60)/24)+DATE(1970,1,1)</f>
        <v>40404.208333333336</v>
      </c>
      <c r="O12" s="12">
        <f>(((M12/60)/60)/24)+DATE(1970,1,1)</f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>(E13/D13)*100</f>
        <v>48.095238095238095</v>
      </c>
      <c r="G13" s="5" t="s">
        <v>14</v>
      </c>
      <c r="H13">
        <v>27</v>
      </c>
      <c r="I13" s="8">
        <f>E13/H13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3">
        <f>(((L13/60)/60)/24)+DATE(1970,1,1)</f>
        <v>40442.208333333336</v>
      </c>
      <c r="O13" s="12">
        <f>(((M13/60)/60)/24)+DATE(1970,1,1)</f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>(E14/D14)*100</f>
        <v>89.349206349206341</v>
      </c>
      <c r="G14" s="5" t="s">
        <v>14</v>
      </c>
      <c r="H14">
        <v>55</v>
      </c>
      <c r="I14" s="8">
        <f>E14/H14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3">
        <f>(((L14/60)/60)/24)+DATE(1970,1,1)</f>
        <v>43760.208333333328</v>
      </c>
      <c r="O14" s="12">
        <f>(((M14/60)/60)/24)+DATE(1970,1,1)</f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>(E15/D15)*100</f>
        <v>245.11904761904765</v>
      </c>
      <c r="G15" s="5" t="s">
        <v>20</v>
      </c>
      <c r="H15">
        <v>98</v>
      </c>
      <c r="I15" s="8">
        <f>E15/H15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3">
        <f>(((L15/60)/60)/24)+DATE(1970,1,1)</f>
        <v>42532.208333333328</v>
      </c>
      <c r="O15" s="12">
        <f>(((M15/60)/60)/24)+DATE(1970,1,1)</f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>(E16/D16)*100</f>
        <v>66.769503546099301</v>
      </c>
      <c r="G16" s="5" t="s">
        <v>14</v>
      </c>
      <c r="H16">
        <v>200</v>
      </c>
      <c r="I16" s="8">
        <f>E16/H16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3">
        <f>(((L16/60)/60)/24)+DATE(1970,1,1)</f>
        <v>40974.25</v>
      </c>
      <c r="O16" s="12">
        <f>(((M16/60)/60)/24)+DATE(1970,1,1)</f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>(E17/D17)*100</f>
        <v>47.307881773399011</v>
      </c>
      <c r="G17" s="5" t="s">
        <v>14</v>
      </c>
      <c r="H17">
        <v>452</v>
      </c>
      <c r="I17" s="8">
        <f>E17/H17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3">
        <f>(((L17/60)/60)/24)+DATE(1970,1,1)</f>
        <v>43809.25</v>
      </c>
      <c r="O17" s="12">
        <f>(((M17/60)/60)/24)+DATE(1970,1,1)</f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>(E18/D18)*100</f>
        <v>649.47058823529414</v>
      </c>
      <c r="G18" s="5" t="s">
        <v>20</v>
      </c>
      <c r="H18">
        <v>100</v>
      </c>
      <c r="I18" s="8">
        <f>E18/H18</f>
        <v>110.41</v>
      </c>
      <c r="J18" t="s">
        <v>21</v>
      </c>
      <c r="K18" t="s">
        <v>22</v>
      </c>
      <c r="L18">
        <v>1390370400</v>
      </c>
      <c r="M18">
        <v>1392271200</v>
      </c>
      <c r="N18" s="13">
        <f>(((L18/60)/60)/24)+DATE(1970,1,1)</f>
        <v>41661.25</v>
      </c>
      <c r="O18" s="12">
        <f>(((M18/60)/60)/24)+DATE(1970,1,1)</f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>(E19/D19)*100</f>
        <v>159.39125295508273</v>
      </c>
      <c r="G19" s="5" t="s">
        <v>20</v>
      </c>
      <c r="H19">
        <v>1249</v>
      </c>
      <c r="I19" s="8">
        <f>E19/H19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3">
        <f>(((L19/60)/60)/24)+DATE(1970,1,1)</f>
        <v>40555.25</v>
      </c>
      <c r="O19" s="12">
        <f>(((M19/60)/60)/24)+DATE(1970,1,1)</f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>(E20/D20)*100</f>
        <v>66.912087912087912</v>
      </c>
      <c r="G20" s="5" t="s">
        <v>74</v>
      </c>
      <c r="H20">
        <v>135</v>
      </c>
      <c r="I20" s="8">
        <f>E20/H20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3">
        <f>(((L20/60)/60)/24)+DATE(1970,1,1)</f>
        <v>43351.208333333328</v>
      </c>
      <c r="O20" s="12">
        <f>(((M20/60)/60)/24)+DATE(1970,1,1)</f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>(E21/D21)*100</f>
        <v>48.529600000000002</v>
      </c>
      <c r="G21" s="5" t="s">
        <v>14</v>
      </c>
      <c r="H21">
        <v>674</v>
      </c>
      <c r="I21" s="8">
        <f>E21/H21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3">
        <f>(((L21/60)/60)/24)+DATE(1970,1,1)</f>
        <v>43528.25</v>
      </c>
      <c r="O21" s="12">
        <f>(((M21/60)/60)/24)+DATE(1970,1,1)</f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>(E22/D22)*100</f>
        <v>112.24279210925646</v>
      </c>
      <c r="G22" s="5" t="s">
        <v>20</v>
      </c>
      <c r="H22">
        <v>1396</v>
      </c>
      <c r="I22" s="8">
        <f>E22/H22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3">
        <f>(((L22/60)/60)/24)+DATE(1970,1,1)</f>
        <v>41848.208333333336</v>
      </c>
      <c r="O22" s="12">
        <f>(((M22/60)/60)/24)+DATE(1970,1,1)</f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>(E23/D23)*100</f>
        <v>40.992553191489364</v>
      </c>
      <c r="G23" s="5" t="s">
        <v>14</v>
      </c>
      <c r="H23">
        <v>558</v>
      </c>
      <c r="I23" s="8">
        <f>E23/H23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3">
        <f>(((L23/60)/60)/24)+DATE(1970,1,1)</f>
        <v>40770.208333333336</v>
      </c>
      <c r="O23" s="12">
        <f>(((M23/60)/60)/24)+DATE(1970,1,1)</f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>(E24/D24)*100</f>
        <v>128.07106598984771</v>
      </c>
      <c r="G24" s="5" t="s">
        <v>20</v>
      </c>
      <c r="H24">
        <v>890</v>
      </c>
      <c r="I24" s="8">
        <f>E24/H24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3">
        <f>(((L24/60)/60)/24)+DATE(1970,1,1)</f>
        <v>43193.208333333328</v>
      </c>
      <c r="O24" s="12">
        <f>(((M24/60)/60)/24)+DATE(1970,1,1)</f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>(E25/D25)*100</f>
        <v>332.04444444444448</v>
      </c>
      <c r="G25" s="5" t="s">
        <v>20</v>
      </c>
      <c r="H25">
        <v>142</v>
      </c>
      <c r="I25" s="8">
        <f>E25/H25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3">
        <f>(((L25/60)/60)/24)+DATE(1970,1,1)</f>
        <v>43510.25</v>
      </c>
      <c r="O25" s="12">
        <f>(((M25/60)/60)/24)+DATE(1970,1,1)</f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>(E26/D26)*100</f>
        <v>112.83225108225108</v>
      </c>
      <c r="G26" s="5" t="s">
        <v>20</v>
      </c>
      <c r="H26">
        <v>2673</v>
      </c>
      <c r="I26" s="8">
        <f>E26/H26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3">
        <f>(((L26/60)/60)/24)+DATE(1970,1,1)</f>
        <v>41811.208333333336</v>
      </c>
      <c r="O26" s="12">
        <f>(((M26/60)/60)/24)+DATE(1970,1,1)</f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>(E27/D27)*100</f>
        <v>216.43636363636364</v>
      </c>
      <c r="G27" s="5" t="s">
        <v>20</v>
      </c>
      <c r="H27">
        <v>163</v>
      </c>
      <c r="I27" s="8">
        <f>E27/H27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3">
        <f>(((L27/60)/60)/24)+DATE(1970,1,1)</f>
        <v>40681.208333333336</v>
      </c>
      <c r="O27" s="12">
        <f>(((M27/60)/60)/24)+DATE(1970,1,1)</f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>(E28/D28)*100</f>
        <v>48.199069767441863</v>
      </c>
      <c r="G28" s="5" t="s">
        <v>74</v>
      </c>
      <c r="H28">
        <v>1480</v>
      </c>
      <c r="I28" s="8">
        <f>E28/H28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3">
        <f>(((L28/60)/60)/24)+DATE(1970,1,1)</f>
        <v>43312.208333333328</v>
      </c>
      <c r="O28" s="12">
        <f>(((M28/60)/60)/24)+DATE(1970,1,1)</f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>(E29/D29)*100</f>
        <v>79.95</v>
      </c>
      <c r="G29" s="5" t="s">
        <v>14</v>
      </c>
      <c r="H29">
        <v>15</v>
      </c>
      <c r="I29" s="8">
        <f>E29/H29</f>
        <v>106.6</v>
      </c>
      <c r="J29" t="s">
        <v>21</v>
      </c>
      <c r="K29" t="s">
        <v>22</v>
      </c>
      <c r="L29">
        <v>1443848400</v>
      </c>
      <c r="M29">
        <v>1444539600</v>
      </c>
      <c r="N29" s="13">
        <f>(((L29/60)/60)/24)+DATE(1970,1,1)</f>
        <v>42280.208333333328</v>
      </c>
      <c r="O29" s="12">
        <f>(((M29/60)/60)/24)+DATE(1970,1,1)</f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>(E30/D30)*100</f>
        <v>105.22553516819573</v>
      </c>
      <c r="G30" s="5" t="s">
        <v>20</v>
      </c>
      <c r="H30">
        <v>2220</v>
      </c>
      <c r="I30" s="8">
        <f>E30/H30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3">
        <f>(((L30/60)/60)/24)+DATE(1970,1,1)</f>
        <v>40218.25</v>
      </c>
      <c r="O30" s="12">
        <f>(((M30/60)/60)/24)+DATE(1970,1,1)</f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>(E31/D31)*100</f>
        <v>328.89978213507629</v>
      </c>
      <c r="G31" s="5" t="s">
        <v>20</v>
      </c>
      <c r="H31">
        <v>1606</v>
      </c>
      <c r="I31" s="8">
        <f>E31/H31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3">
        <f>(((L31/60)/60)/24)+DATE(1970,1,1)</f>
        <v>43301.208333333328</v>
      </c>
      <c r="O31" s="12">
        <f>(((M31/60)/60)/24)+DATE(1970,1,1)</f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>(E32/D32)*100</f>
        <v>160.61111111111111</v>
      </c>
      <c r="G32" s="5" t="s">
        <v>20</v>
      </c>
      <c r="H32">
        <v>129</v>
      </c>
      <c r="I32" s="8">
        <f>E32/H32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3">
        <f>(((L32/60)/60)/24)+DATE(1970,1,1)</f>
        <v>43609.208333333328</v>
      </c>
      <c r="O32" s="12">
        <f>(((M32/60)/60)/24)+DATE(1970,1,1)</f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>(E33/D33)*100</f>
        <v>310</v>
      </c>
      <c r="G33" s="5" t="s">
        <v>20</v>
      </c>
      <c r="H33">
        <v>226</v>
      </c>
      <c r="I33" s="8">
        <f>E33/H33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3">
        <f>(((L33/60)/60)/24)+DATE(1970,1,1)</f>
        <v>42374.25</v>
      </c>
      <c r="O33" s="12">
        <f>(((M33/60)/60)/24)+DATE(1970,1,1)</f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>(E34/D34)*100</f>
        <v>86.807920792079202</v>
      </c>
      <c r="G34" s="5" t="s">
        <v>14</v>
      </c>
      <c r="H34">
        <v>2307</v>
      </c>
      <c r="I34" s="8">
        <f>E34/H34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3">
        <f>(((L34/60)/60)/24)+DATE(1970,1,1)</f>
        <v>43110.25</v>
      </c>
      <c r="O34" s="12">
        <f>(((M34/60)/60)/24)+DATE(1970,1,1)</f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>(E35/D35)*100</f>
        <v>377.82071713147411</v>
      </c>
      <c r="G35" s="5" t="s">
        <v>20</v>
      </c>
      <c r="H35">
        <v>5419</v>
      </c>
      <c r="I35" s="8">
        <f>E35/H35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3">
        <f>(((L35/60)/60)/24)+DATE(1970,1,1)</f>
        <v>41917.208333333336</v>
      </c>
      <c r="O35" s="12">
        <f>(((M35/60)/60)/24)+DATE(1970,1,1)</f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>(E36/D36)*100</f>
        <v>150.80645161290323</v>
      </c>
      <c r="G36" s="5" t="s">
        <v>20</v>
      </c>
      <c r="H36">
        <v>165</v>
      </c>
      <c r="I36" s="8">
        <f>E36/H36</f>
        <v>85</v>
      </c>
      <c r="J36" t="s">
        <v>21</v>
      </c>
      <c r="K36" t="s">
        <v>22</v>
      </c>
      <c r="L36">
        <v>1490245200</v>
      </c>
      <c r="M36">
        <v>1490677200</v>
      </c>
      <c r="N36" s="13">
        <f>(((L36/60)/60)/24)+DATE(1970,1,1)</f>
        <v>42817.208333333328</v>
      </c>
      <c r="O36" s="12">
        <f>(((M36/60)/60)/24)+DATE(1970,1,1)</f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>(E37/D37)*100</f>
        <v>150.30119521912351</v>
      </c>
      <c r="G37" s="5" t="s">
        <v>20</v>
      </c>
      <c r="H37">
        <v>1965</v>
      </c>
      <c r="I37" s="8">
        <f>E37/H37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3">
        <f>(((L37/60)/60)/24)+DATE(1970,1,1)</f>
        <v>43484.25</v>
      </c>
      <c r="O37" s="12">
        <f>(((M37/60)/60)/24)+DATE(1970,1,1)</f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>(E38/D38)*100</f>
        <v>157.28571428571431</v>
      </c>
      <c r="G38" s="5" t="s">
        <v>20</v>
      </c>
      <c r="H38">
        <v>16</v>
      </c>
      <c r="I38" s="8">
        <f>E38/H38</f>
        <v>68.8125</v>
      </c>
      <c r="J38" t="s">
        <v>21</v>
      </c>
      <c r="K38" t="s">
        <v>22</v>
      </c>
      <c r="L38">
        <v>1298700000</v>
      </c>
      <c r="M38">
        <v>1300856400</v>
      </c>
      <c r="N38" s="13">
        <f>(((L38/60)/60)/24)+DATE(1970,1,1)</f>
        <v>40600.25</v>
      </c>
      <c r="O38" s="12">
        <f>(((M38/60)/60)/24)+DATE(1970,1,1)</f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>(E39/D39)*100</f>
        <v>139.98765432098764</v>
      </c>
      <c r="G39" s="5" t="s">
        <v>20</v>
      </c>
      <c r="H39">
        <v>107</v>
      </c>
      <c r="I39" s="8">
        <f>E39/H39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3">
        <f>(((L39/60)/60)/24)+DATE(1970,1,1)</f>
        <v>43744.208333333328</v>
      </c>
      <c r="O39" s="12">
        <f>(((M39/60)/60)/24)+DATE(1970,1,1)</f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>(E40/D40)*100</f>
        <v>325.32258064516128</v>
      </c>
      <c r="G40" s="5" t="s">
        <v>20</v>
      </c>
      <c r="H40">
        <v>134</v>
      </c>
      <c r="I40" s="8">
        <f>E40/H40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3">
        <f>(((L40/60)/60)/24)+DATE(1970,1,1)</f>
        <v>40469.208333333336</v>
      </c>
      <c r="O40" s="12">
        <f>(((M40/60)/60)/24)+DATE(1970,1,1)</f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>(E41/D41)*100</f>
        <v>50.777777777777779</v>
      </c>
      <c r="G41" s="5" t="s">
        <v>14</v>
      </c>
      <c r="H41">
        <v>88</v>
      </c>
      <c r="I41" s="8">
        <f>E41/H41</f>
        <v>57.125</v>
      </c>
      <c r="J41" t="s">
        <v>36</v>
      </c>
      <c r="K41" t="s">
        <v>37</v>
      </c>
      <c r="L41">
        <v>1361772000</v>
      </c>
      <c r="M41">
        <v>1362978000</v>
      </c>
      <c r="N41" s="13">
        <f>(((L41/60)/60)/24)+DATE(1970,1,1)</f>
        <v>41330.25</v>
      </c>
      <c r="O41" s="12">
        <f>(((M41/60)/60)/24)+DATE(1970,1,1)</f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>(E42/D42)*100</f>
        <v>169.06818181818181</v>
      </c>
      <c r="G42" s="5" t="s">
        <v>20</v>
      </c>
      <c r="H42">
        <v>198</v>
      </c>
      <c r="I42" s="8">
        <f>E42/H42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3">
        <f>(((L42/60)/60)/24)+DATE(1970,1,1)</f>
        <v>40334.208333333336</v>
      </c>
      <c r="O42" s="12">
        <f>(((M42/60)/60)/24)+DATE(1970,1,1)</f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>(E43/D43)*100</f>
        <v>212.92857142857144</v>
      </c>
      <c r="G43" s="5" t="s">
        <v>20</v>
      </c>
      <c r="H43">
        <v>111</v>
      </c>
      <c r="I43" s="8">
        <f>E43/H43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3">
        <f>(((L43/60)/60)/24)+DATE(1970,1,1)</f>
        <v>41156.208333333336</v>
      </c>
      <c r="O43" s="12">
        <f>(((M43/60)/60)/24)+DATE(1970,1,1)</f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>(E44/D44)*100</f>
        <v>443.94444444444446</v>
      </c>
      <c r="G44" s="5" t="s">
        <v>20</v>
      </c>
      <c r="H44">
        <v>222</v>
      </c>
      <c r="I44" s="8">
        <f>E44/H44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3">
        <f>(((L44/60)/60)/24)+DATE(1970,1,1)</f>
        <v>40728.208333333336</v>
      </c>
      <c r="O44" s="12">
        <f>(((M44/60)/60)/24)+DATE(1970,1,1)</f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>(E45/D45)*100</f>
        <v>185.9390243902439</v>
      </c>
      <c r="G45" s="5" t="s">
        <v>20</v>
      </c>
      <c r="H45">
        <v>6212</v>
      </c>
      <c r="I45" s="8">
        <f>E45/H45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3">
        <f>(((L45/60)/60)/24)+DATE(1970,1,1)</f>
        <v>41844.208333333336</v>
      </c>
      <c r="O45" s="12">
        <f>(((M45/60)/60)/24)+DATE(1970,1,1)</f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>(E46/D46)*100</f>
        <v>658.8125</v>
      </c>
      <c r="G46" s="5" t="s">
        <v>20</v>
      </c>
      <c r="H46">
        <v>98</v>
      </c>
      <c r="I46" s="8">
        <f>E46/H46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3">
        <f>(((L46/60)/60)/24)+DATE(1970,1,1)</f>
        <v>43541.208333333328</v>
      </c>
      <c r="O46" s="12">
        <f>(((M46/60)/60)/24)+DATE(1970,1,1)</f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>(E47/D47)*100</f>
        <v>47.684210526315788</v>
      </c>
      <c r="G47" s="5" t="s">
        <v>14</v>
      </c>
      <c r="H47">
        <v>48</v>
      </c>
      <c r="I47" s="8">
        <f>E47/H47</f>
        <v>94.375</v>
      </c>
      <c r="J47" t="s">
        <v>21</v>
      </c>
      <c r="K47" t="s">
        <v>22</v>
      </c>
      <c r="L47">
        <v>1478062800</v>
      </c>
      <c r="M47">
        <v>1479362400</v>
      </c>
      <c r="N47" s="13">
        <f>(((L47/60)/60)/24)+DATE(1970,1,1)</f>
        <v>42676.208333333328</v>
      </c>
      <c r="O47" s="12">
        <f>(((M47/60)/60)/24)+DATE(1970,1,1)</f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>(E48/D48)*100</f>
        <v>114.78378378378378</v>
      </c>
      <c r="G48" s="5" t="s">
        <v>20</v>
      </c>
      <c r="H48">
        <v>92</v>
      </c>
      <c r="I48" s="8">
        <f>E48/H48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3">
        <f>(((L48/60)/60)/24)+DATE(1970,1,1)</f>
        <v>40367.208333333336</v>
      </c>
      <c r="O48" s="12">
        <f>(((M48/60)/60)/24)+DATE(1970,1,1)</f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>(E49/D49)*100</f>
        <v>475.26666666666665</v>
      </c>
      <c r="G49" s="5" t="s">
        <v>20</v>
      </c>
      <c r="H49">
        <v>149</v>
      </c>
      <c r="I49" s="8">
        <f>E49/H49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3">
        <f>(((L49/60)/60)/24)+DATE(1970,1,1)</f>
        <v>41727.208333333336</v>
      </c>
      <c r="O49" s="12">
        <f>(((M49/60)/60)/24)+DATE(1970,1,1)</f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>(E50/D50)*100</f>
        <v>386.97297297297297</v>
      </c>
      <c r="G50" s="5" t="s">
        <v>20</v>
      </c>
      <c r="H50">
        <v>2431</v>
      </c>
      <c r="I50" s="8">
        <f>E50/H50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3">
        <f>(((L50/60)/60)/24)+DATE(1970,1,1)</f>
        <v>42180.208333333328</v>
      </c>
      <c r="O50" s="12">
        <f>(((M50/60)/60)/24)+DATE(1970,1,1)</f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>(E51/D51)*100</f>
        <v>189.625</v>
      </c>
      <c r="G51" s="5" t="s">
        <v>20</v>
      </c>
      <c r="H51">
        <v>303</v>
      </c>
      <c r="I51" s="8">
        <f>E51/H51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3">
        <f>(((L51/60)/60)/24)+DATE(1970,1,1)</f>
        <v>43758.208333333328</v>
      </c>
      <c r="O51" s="12">
        <f>(((M51/60)/60)/24)+DATE(1970,1,1)</f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>(E52/D52)*100</f>
        <v>2</v>
      </c>
      <c r="G52" s="5" t="s">
        <v>14</v>
      </c>
      <c r="H52">
        <v>1</v>
      </c>
      <c r="I52" s="8">
        <f>E52/H52</f>
        <v>2</v>
      </c>
      <c r="J52" t="s">
        <v>107</v>
      </c>
      <c r="K52" t="s">
        <v>108</v>
      </c>
      <c r="L52">
        <v>1375333200</v>
      </c>
      <c r="M52">
        <v>1377752400</v>
      </c>
      <c r="N52" s="13">
        <f>(((L52/60)/60)/24)+DATE(1970,1,1)</f>
        <v>41487.208333333336</v>
      </c>
      <c r="O52" s="12">
        <f>(((M52/60)/60)/24)+DATE(1970,1,1)</f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>(E53/D53)*100</f>
        <v>91.867805186590772</v>
      </c>
      <c r="G53" s="5" t="s">
        <v>14</v>
      </c>
      <c r="H53">
        <v>1467</v>
      </c>
      <c r="I53" s="8">
        <f>E53/H53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3">
        <f>(((L53/60)/60)/24)+DATE(1970,1,1)</f>
        <v>40995.208333333336</v>
      </c>
      <c r="O53" s="12">
        <f>(((M53/60)/60)/24)+DATE(1970,1,1)</f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>(E54/D54)*100</f>
        <v>34.152777777777779</v>
      </c>
      <c r="G54" s="5" t="s">
        <v>14</v>
      </c>
      <c r="H54">
        <v>75</v>
      </c>
      <c r="I54" s="8">
        <f>E54/H54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3">
        <f>(((L54/60)/60)/24)+DATE(1970,1,1)</f>
        <v>40436.208333333336</v>
      </c>
      <c r="O54" s="12">
        <f>(((M54/60)/60)/24)+DATE(1970,1,1)</f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>(E55/D55)*100</f>
        <v>140.40909090909091</v>
      </c>
      <c r="G55" s="5" t="s">
        <v>20</v>
      </c>
      <c r="H55">
        <v>209</v>
      </c>
      <c r="I55" s="8">
        <f>E55/H55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3">
        <f>(((L55/60)/60)/24)+DATE(1970,1,1)</f>
        <v>41779.208333333336</v>
      </c>
      <c r="O55" s="12">
        <f>(((M55/60)/60)/24)+DATE(1970,1,1)</f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>(E56/D56)*100</f>
        <v>89.86666666666666</v>
      </c>
      <c r="G56" s="5" t="s">
        <v>14</v>
      </c>
      <c r="H56">
        <v>120</v>
      </c>
      <c r="I56" s="8">
        <f>E56/H56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3">
        <f>(((L56/60)/60)/24)+DATE(1970,1,1)</f>
        <v>43170.25</v>
      </c>
      <c r="O56" s="12">
        <f>(((M56/60)/60)/24)+DATE(1970,1,1)</f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>(E57/D57)*100</f>
        <v>177.96969696969697</v>
      </c>
      <c r="G57" s="5" t="s">
        <v>20</v>
      </c>
      <c r="H57">
        <v>131</v>
      </c>
      <c r="I57" s="8">
        <f>E57/H57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3">
        <f>(((L57/60)/60)/24)+DATE(1970,1,1)</f>
        <v>43311.208333333328</v>
      </c>
      <c r="O57" s="12">
        <f>(((M57/60)/60)/24)+DATE(1970,1,1)</f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>(E58/D58)*100</f>
        <v>143.66249999999999</v>
      </c>
      <c r="G58" s="5" t="s">
        <v>20</v>
      </c>
      <c r="H58">
        <v>164</v>
      </c>
      <c r="I58" s="8">
        <f>E58/H58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3">
        <f>(((L58/60)/60)/24)+DATE(1970,1,1)</f>
        <v>42014.25</v>
      </c>
      <c r="O58" s="12">
        <f>(((M58/60)/60)/24)+DATE(1970,1,1)</f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>(E59/D59)*100</f>
        <v>215.27586206896552</v>
      </c>
      <c r="G59" s="5" t="s">
        <v>20</v>
      </c>
      <c r="H59">
        <v>201</v>
      </c>
      <c r="I59" s="8">
        <f>E59/H59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3">
        <f>(((L59/60)/60)/24)+DATE(1970,1,1)</f>
        <v>42979.208333333328</v>
      </c>
      <c r="O59" s="12">
        <f>(((M59/60)/60)/24)+DATE(1970,1,1)</f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>(E60/D60)*100</f>
        <v>227.11111111111114</v>
      </c>
      <c r="G60" s="5" t="s">
        <v>20</v>
      </c>
      <c r="H60">
        <v>211</v>
      </c>
      <c r="I60" s="8">
        <f>E60/H60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3">
        <f>(((L60/60)/60)/24)+DATE(1970,1,1)</f>
        <v>42268.208333333328</v>
      </c>
      <c r="O60" s="12">
        <f>(((M60/60)/60)/24)+DATE(1970,1,1)</f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>(E61/D61)*100</f>
        <v>275.07142857142861</v>
      </c>
      <c r="G61" s="5" t="s">
        <v>20</v>
      </c>
      <c r="H61">
        <v>128</v>
      </c>
      <c r="I61" s="8">
        <f>E61/H61</f>
        <v>30.0859375</v>
      </c>
      <c r="J61" t="s">
        <v>21</v>
      </c>
      <c r="K61" t="s">
        <v>22</v>
      </c>
      <c r="L61">
        <v>1497243600</v>
      </c>
      <c r="M61">
        <v>1498539600</v>
      </c>
      <c r="N61" s="13">
        <f>(((L61/60)/60)/24)+DATE(1970,1,1)</f>
        <v>42898.208333333328</v>
      </c>
      <c r="O61" s="12">
        <f>(((M61/60)/60)/24)+DATE(1970,1,1)</f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>(E62/D62)*100</f>
        <v>144.37048832271762</v>
      </c>
      <c r="G62" s="5" t="s">
        <v>20</v>
      </c>
      <c r="H62">
        <v>1600</v>
      </c>
      <c r="I62" s="8">
        <f>E62/H62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3">
        <f>(((L62/60)/60)/24)+DATE(1970,1,1)</f>
        <v>41107.208333333336</v>
      </c>
      <c r="O62" s="12">
        <f>(((M62/60)/60)/24)+DATE(1970,1,1)</f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>(E63/D63)*100</f>
        <v>92.74598393574297</v>
      </c>
      <c r="G63" s="5" t="s">
        <v>14</v>
      </c>
      <c r="H63">
        <v>2253</v>
      </c>
      <c r="I63" s="8">
        <f>E63/H63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3">
        <f>(((L63/60)/60)/24)+DATE(1970,1,1)</f>
        <v>40595.25</v>
      </c>
      <c r="O63" s="12">
        <f>(((M63/60)/60)/24)+DATE(1970,1,1)</f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>(E64/D64)*100</f>
        <v>722.6</v>
      </c>
      <c r="G64" s="5" t="s">
        <v>20</v>
      </c>
      <c r="H64">
        <v>249</v>
      </c>
      <c r="I64" s="8">
        <f>E64/H64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3">
        <f>(((L64/60)/60)/24)+DATE(1970,1,1)</f>
        <v>42160.208333333328</v>
      </c>
      <c r="O64" s="12">
        <f>(((M64/60)/60)/24)+DATE(1970,1,1)</f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>(E65/D65)*100</f>
        <v>11.851063829787234</v>
      </c>
      <c r="G65" s="5" t="s">
        <v>14</v>
      </c>
      <c r="H65">
        <v>5</v>
      </c>
      <c r="I65" s="8">
        <f>E65/H65</f>
        <v>111.4</v>
      </c>
      <c r="J65" t="s">
        <v>21</v>
      </c>
      <c r="K65" t="s">
        <v>22</v>
      </c>
      <c r="L65">
        <v>1493355600</v>
      </c>
      <c r="M65">
        <v>1493874000</v>
      </c>
      <c r="N65" s="13">
        <f>(((L65/60)/60)/24)+DATE(1970,1,1)</f>
        <v>42853.208333333328</v>
      </c>
      <c r="O65" s="12">
        <f>(((M65/60)/60)/24)+DATE(1970,1,1)</f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>(E66/D66)*100</f>
        <v>97.642857142857139</v>
      </c>
      <c r="G66" s="5" t="s">
        <v>14</v>
      </c>
      <c r="H66">
        <v>38</v>
      </c>
      <c r="I66" s="8">
        <f>E66/H66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3">
        <f>(((L66/60)/60)/24)+DATE(1970,1,1)</f>
        <v>43283.208333333328</v>
      </c>
      <c r="O66" s="12">
        <f>(((M66/60)/60)/24)+DATE(1970,1,1)</f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>(E67/D67)*100</f>
        <v>236.14754098360655</v>
      </c>
      <c r="G67" s="5" t="s">
        <v>20</v>
      </c>
      <c r="H67">
        <v>236</v>
      </c>
      <c r="I67" s="8">
        <f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3">
        <f>(((L67/60)/60)/24)+DATE(1970,1,1)</f>
        <v>40570.25</v>
      </c>
      <c r="O67" s="12">
        <f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>(E68/D68)*100</f>
        <v>45.068965517241381</v>
      </c>
      <c r="G68" s="5" t="s">
        <v>14</v>
      </c>
      <c r="H68">
        <v>12</v>
      </c>
      <c r="I68" s="8">
        <f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3">
        <f>(((L68/60)/60)/24)+DATE(1970,1,1)</f>
        <v>42102.208333333328</v>
      </c>
      <c r="O68" s="12">
        <f>(((M68/60)/60)/24)+DATE(1970,1,1)</f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>(E69/D69)*100</f>
        <v>162.38567493112947</v>
      </c>
      <c r="G69" s="5" t="s">
        <v>20</v>
      </c>
      <c r="H69">
        <v>4065</v>
      </c>
      <c r="I69" s="8">
        <f>E69/H69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3">
        <f>(((L69/60)/60)/24)+DATE(1970,1,1)</f>
        <v>40203.25</v>
      </c>
      <c r="O69" s="12">
        <f>(((M69/60)/60)/24)+DATE(1970,1,1)</f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>(E70/D70)*100</f>
        <v>254.52631578947367</v>
      </c>
      <c r="G70" s="5" t="s">
        <v>20</v>
      </c>
      <c r="H70">
        <v>246</v>
      </c>
      <c r="I70" s="8">
        <f>E70/H70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3">
        <f>(((L70/60)/60)/24)+DATE(1970,1,1)</f>
        <v>42943.208333333328</v>
      </c>
      <c r="O70" s="12">
        <f>(((M70/60)/60)/24)+DATE(1970,1,1)</f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>(E71/D71)*100</f>
        <v>24.063291139240505</v>
      </c>
      <c r="G71" s="5" t="s">
        <v>74</v>
      </c>
      <c r="H71">
        <v>17</v>
      </c>
      <c r="I71" s="8">
        <f>E71/H71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3">
        <f>(((L71/60)/60)/24)+DATE(1970,1,1)</f>
        <v>40531.25</v>
      </c>
      <c r="O71" s="12">
        <f>(((M71/60)/60)/24)+DATE(1970,1,1)</f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>(E72/D72)*100</f>
        <v>123.74140625000001</v>
      </c>
      <c r="G72" s="5" t="s">
        <v>20</v>
      </c>
      <c r="H72">
        <v>2475</v>
      </c>
      <c r="I72" s="8">
        <f>E72/H72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3">
        <f>(((L72/60)/60)/24)+DATE(1970,1,1)</f>
        <v>40484.208333333336</v>
      </c>
      <c r="O72" s="12">
        <f>(((M72/60)/60)/24)+DATE(1970,1,1)</f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>(E73/D73)*100</f>
        <v>108.06666666666666</v>
      </c>
      <c r="G73" s="5" t="s">
        <v>20</v>
      </c>
      <c r="H73">
        <v>76</v>
      </c>
      <c r="I73" s="8">
        <f>E73/H73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3">
        <f>(((L73/60)/60)/24)+DATE(1970,1,1)</f>
        <v>43799.25</v>
      </c>
      <c r="O73" s="12">
        <f>(((M73/60)/60)/24)+DATE(1970,1,1)</f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>(E74/D74)*100</f>
        <v>670.33333333333326</v>
      </c>
      <c r="G74" s="5" t="s">
        <v>20</v>
      </c>
      <c r="H74">
        <v>54</v>
      </c>
      <c r="I74" s="8">
        <f>E74/H74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3">
        <f>(((L74/60)/60)/24)+DATE(1970,1,1)</f>
        <v>42186.208333333328</v>
      </c>
      <c r="O74" s="12">
        <f>(((M74/60)/60)/24)+DATE(1970,1,1)</f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>(E75/D75)*100</f>
        <v>660.92857142857144</v>
      </c>
      <c r="G75" s="5" t="s">
        <v>20</v>
      </c>
      <c r="H75">
        <v>88</v>
      </c>
      <c r="I75" s="8">
        <f>E75/H75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3">
        <f>(((L75/60)/60)/24)+DATE(1970,1,1)</f>
        <v>42701.25</v>
      </c>
      <c r="O75" s="12">
        <f>(((M75/60)/60)/24)+DATE(1970,1,1)</f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>(E76/D76)*100</f>
        <v>122.46153846153847</v>
      </c>
      <c r="G76" s="5" t="s">
        <v>20</v>
      </c>
      <c r="H76">
        <v>85</v>
      </c>
      <c r="I76" s="8">
        <f>E76/H76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3">
        <f>(((L76/60)/60)/24)+DATE(1970,1,1)</f>
        <v>42456.208333333328</v>
      </c>
      <c r="O76" s="12">
        <f>(((M76/60)/60)/24)+DATE(1970,1,1)</f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>(E77/D77)*100</f>
        <v>150.57731958762886</v>
      </c>
      <c r="G77" s="5" t="s">
        <v>20</v>
      </c>
      <c r="H77">
        <v>170</v>
      </c>
      <c r="I77" s="8">
        <f>E77/H77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3">
        <f>(((L77/60)/60)/24)+DATE(1970,1,1)</f>
        <v>43296.208333333328</v>
      </c>
      <c r="O77" s="12">
        <f>(((M77/60)/60)/24)+DATE(1970,1,1)</f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>(E78/D78)*100</f>
        <v>78.106590724165997</v>
      </c>
      <c r="G78" s="5" t="s">
        <v>14</v>
      </c>
      <c r="H78">
        <v>1684</v>
      </c>
      <c r="I78" s="8">
        <f>E78/H78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3">
        <f>(((L78/60)/60)/24)+DATE(1970,1,1)</f>
        <v>42027.25</v>
      </c>
      <c r="O78" s="12">
        <f>(((M78/60)/60)/24)+DATE(1970,1,1)</f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>(E79/D79)*100</f>
        <v>46.94736842105263</v>
      </c>
      <c r="G79" s="5" t="s">
        <v>14</v>
      </c>
      <c r="H79">
        <v>56</v>
      </c>
      <c r="I79" s="8">
        <f>E79/H79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3">
        <f>(((L79/60)/60)/24)+DATE(1970,1,1)</f>
        <v>40448.208333333336</v>
      </c>
      <c r="O79" s="12">
        <f>(((M79/60)/60)/24)+DATE(1970,1,1)</f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>(E80/D80)*100</f>
        <v>300.8</v>
      </c>
      <c r="G80" s="5" t="s">
        <v>20</v>
      </c>
      <c r="H80">
        <v>330</v>
      </c>
      <c r="I80" s="8">
        <f>E80/H80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3">
        <f>(((L80/60)/60)/24)+DATE(1970,1,1)</f>
        <v>43206.208333333328</v>
      </c>
      <c r="O80" s="12">
        <f>(((M80/60)/60)/24)+DATE(1970,1,1)</f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>(E81/D81)*100</f>
        <v>69.598615916955026</v>
      </c>
      <c r="G81" s="5" t="s">
        <v>14</v>
      </c>
      <c r="H81">
        <v>838</v>
      </c>
      <c r="I81" s="8">
        <f>E81/H81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3">
        <f>(((L81/60)/60)/24)+DATE(1970,1,1)</f>
        <v>43267.208333333328</v>
      </c>
      <c r="O81" s="12">
        <f>(((M81/60)/60)/24)+DATE(1970,1,1)</f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>(E82/D82)*100</f>
        <v>637.4545454545455</v>
      </c>
      <c r="G82" s="5" t="s">
        <v>20</v>
      </c>
      <c r="H82">
        <v>127</v>
      </c>
      <c r="I82" s="8">
        <f>E82/H82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3">
        <f>(((L82/60)/60)/24)+DATE(1970,1,1)</f>
        <v>42976.208333333328</v>
      </c>
      <c r="O82" s="12">
        <f>(((M82/60)/60)/24)+DATE(1970,1,1)</f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>(E83/D83)*100</f>
        <v>225.33928571428569</v>
      </c>
      <c r="G83" s="5" t="s">
        <v>20</v>
      </c>
      <c r="H83">
        <v>411</v>
      </c>
      <c r="I83" s="8">
        <f>E83/H83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3">
        <f>(((L83/60)/60)/24)+DATE(1970,1,1)</f>
        <v>43062.25</v>
      </c>
      <c r="O83" s="12">
        <f>(((M83/60)/60)/24)+DATE(1970,1,1)</f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>(E84/D84)*100</f>
        <v>1497.3000000000002</v>
      </c>
      <c r="G84" s="5" t="s">
        <v>20</v>
      </c>
      <c r="H84">
        <v>180</v>
      </c>
      <c r="I84" s="8">
        <f>E84/H84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3">
        <f>(((L84/60)/60)/24)+DATE(1970,1,1)</f>
        <v>43482.25</v>
      </c>
      <c r="O84" s="12">
        <f>(((M84/60)/60)/24)+DATE(1970,1,1)</f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>(E85/D85)*100</f>
        <v>37.590225563909776</v>
      </c>
      <c r="G85" s="5" t="s">
        <v>14</v>
      </c>
      <c r="H85">
        <v>1000</v>
      </c>
      <c r="I85" s="8">
        <f>E85/H85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3">
        <f>(((L85/60)/60)/24)+DATE(1970,1,1)</f>
        <v>42579.208333333328</v>
      </c>
      <c r="O85" s="12">
        <f>(((M85/60)/60)/24)+DATE(1970,1,1)</f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>(E86/D86)*100</f>
        <v>132.36942675159236</v>
      </c>
      <c r="G86" s="5" t="s">
        <v>20</v>
      </c>
      <c r="H86">
        <v>374</v>
      </c>
      <c r="I86" s="8">
        <f>E86/H86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3">
        <f>(((L86/60)/60)/24)+DATE(1970,1,1)</f>
        <v>41118.208333333336</v>
      </c>
      <c r="O86" s="12">
        <f>(((M86/60)/60)/24)+DATE(1970,1,1)</f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>(E87/D87)*100</f>
        <v>131.22448979591837</v>
      </c>
      <c r="G87" s="5" t="s">
        <v>20</v>
      </c>
      <c r="H87">
        <v>71</v>
      </c>
      <c r="I87" s="8">
        <f>E87/H87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3">
        <f>(((L87/60)/60)/24)+DATE(1970,1,1)</f>
        <v>40797.208333333336</v>
      </c>
      <c r="O87" s="12">
        <f>(((M87/60)/60)/24)+DATE(1970,1,1)</f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>(E88/D88)*100</f>
        <v>167.63513513513513</v>
      </c>
      <c r="G88" s="5" t="s">
        <v>20</v>
      </c>
      <c r="H88">
        <v>203</v>
      </c>
      <c r="I88" s="8">
        <f>E88/H88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3">
        <f>(((L88/60)/60)/24)+DATE(1970,1,1)</f>
        <v>42128.208333333328</v>
      </c>
      <c r="O88" s="12">
        <f>(((M88/60)/60)/24)+DATE(1970,1,1)</f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>(E89/D89)*100</f>
        <v>61.984886649874063</v>
      </c>
      <c r="G89" s="5" t="s">
        <v>14</v>
      </c>
      <c r="H89">
        <v>1482</v>
      </c>
      <c r="I89" s="8">
        <f>E89/H89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3">
        <f>(((L89/60)/60)/24)+DATE(1970,1,1)</f>
        <v>40610.25</v>
      </c>
      <c r="O89" s="12">
        <f>(((M89/60)/60)/24)+DATE(1970,1,1)</f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>(E90/D90)*100</f>
        <v>260.75</v>
      </c>
      <c r="G90" s="5" t="s">
        <v>20</v>
      </c>
      <c r="H90">
        <v>113</v>
      </c>
      <c r="I90" s="8">
        <f>E90/H90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3">
        <f>(((L90/60)/60)/24)+DATE(1970,1,1)</f>
        <v>42110.208333333328</v>
      </c>
      <c r="O90" s="12">
        <f>(((M90/60)/60)/24)+DATE(1970,1,1)</f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>(E91/D91)*100</f>
        <v>252.58823529411765</v>
      </c>
      <c r="G91" s="5" t="s">
        <v>20</v>
      </c>
      <c r="H91">
        <v>96</v>
      </c>
      <c r="I91" s="8">
        <f>E91/H91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3">
        <f>(((L91/60)/60)/24)+DATE(1970,1,1)</f>
        <v>40283.208333333336</v>
      </c>
      <c r="O91" s="12">
        <f>(((M91/60)/60)/24)+DATE(1970,1,1)</f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>(E92/D92)*100</f>
        <v>78.615384615384613</v>
      </c>
      <c r="G92" s="5" t="s">
        <v>14</v>
      </c>
      <c r="H92">
        <v>106</v>
      </c>
      <c r="I92" s="8">
        <f>E92/H92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3">
        <f>(((L92/60)/60)/24)+DATE(1970,1,1)</f>
        <v>42425.25</v>
      </c>
      <c r="O92" s="12">
        <f>(((M92/60)/60)/24)+DATE(1970,1,1)</f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>(E93/D93)*100</f>
        <v>48.404406999351913</v>
      </c>
      <c r="G93" s="5" t="s">
        <v>14</v>
      </c>
      <c r="H93">
        <v>679</v>
      </c>
      <c r="I93" s="8">
        <f>E93/H93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3">
        <f>(((L93/60)/60)/24)+DATE(1970,1,1)</f>
        <v>42588.208333333328</v>
      </c>
      <c r="O93" s="12">
        <f>(((M93/60)/60)/24)+DATE(1970,1,1)</f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>(E94/D94)*100</f>
        <v>258.875</v>
      </c>
      <c r="G94" s="5" t="s">
        <v>20</v>
      </c>
      <c r="H94">
        <v>498</v>
      </c>
      <c r="I94" s="8">
        <f>E94/H94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3">
        <f>(((L94/60)/60)/24)+DATE(1970,1,1)</f>
        <v>40352.208333333336</v>
      </c>
      <c r="O94" s="12">
        <f>(((M94/60)/60)/24)+DATE(1970,1,1)</f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>(E95/D95)*100</f>
        <v>60.548713235294116</v>
      </c>
      <c r="G95" s="5" t="s">
        <v>74</v>
      </c>
      <c r="H95">
        <v>610</v>
      </c>
      <c r="I95" s="8">
        <f>E95/H95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3">
        <f>(((L95/60)/60)/24)+DATE(1970,1,1)</f>
        <v>41202.208333333336</v>
      </c>
      <c r="O95" s="12">
        <f>(((M95/60)/60)/24)+DATE(1970,1,1)</f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>(E96/D96)*100</f>
        <v>303.68965517241378</v>
      </c>
      <c r="G96" s="5" t="s">
        <v>20</v>
      </c>
      <c r="H96">
        <v>180</v>
      </c>
      <c r="I96" s="8">
        <f>E96/H96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3">
        <f>(((L96/60)/60)/24)+DATE(1970,1,1)</f>
        <v>43562.208333333328</v>
      </c>
      <c r="O96" s="12">
        <f>(((M96/60)/60)/24)+DATE(1970,1,1)</f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>(E97/D97)*100</f>
        <v>112.99999999999999</v>
      </c>
      <c r="G97" s="5" t="s">
        <v>20</v>
      </c>
      <c r="H97">
        <v>27</v>
      </c>
      <c r="I97" s="8">
        <f>E97/H97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3">
        <f>(((L97/60)/60)/24)+DATE(1970,1,1)</f>
        <v>43752.208333333328</v>
      </c>
      <c r="O97" s="12">
        <f>(((M97/60)/60)/24)+DATE(1970,1,1)</f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>(E98/D98)*100</f>
        <v>217.37876614060258</v>
      </c>
      <c r="G98" s="5" t="s">
        <v>20</v>
      </c>
      <c r="H98">
        <v>2331</v>
      </c>
      <c r="I98" s="8">
        <f>E98/H98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3">
        <f>(((L98/60)/60)/24)+DATE(1970,1,1)</f>
        <v>40612.25</v>
      </c>
      <c r="O98" s="12">
        <f>(((M98/60)/60)/24)+DATE(1970,1,1)</f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>(E99/D99)*100</f>
        <v>926.69230769230762</v>
      </c>
      <c r="G99" s="5" t="s">
        <v>20</v>
      </c>
      <c r="H99">
        <v>113</v>
      </c>
      <c r="I99" s="8">
        <f>E99/H99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3">
        <f>(((L99/60)/60)/24)+DATE(1970,1,1)</f>
        <v>42180.208333333328</v>
      </c>
      <c r="O99" s="12">
        <f>(((M99/60)/60)/24)+DATE(1970,1,1)</f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>(E100/D100)*100</f>
        <v>33.692229038854805</v>
      </c>
      <c r="G100" s="5" t="s">
        <v>14</v>
      </c>
      <c r="H100">
        <v>1220</v>
      </c>
      <c r="I100" s="8">
        <f>E100/H100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3">
        <f>(((L100/60)/60)/24)+DATE(1970,1,1)</f>
        <v>42212.208333333328</v>
      </c>
      <c r="O100" s="12">
        <f>(((M100/60)/60)/24)+DATE(1970,1,1)</f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>(E101/D101)*100</f>
        <v>196.7236842105263</v>
      </c>
      <c r="G101" s="5" t="s">
        <v>20</v>
      </c>
      <c r="H101">
        <v>164</v>
      </c>
      <c r="I101" s="8">
        <f>E101/H101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3">
        <f>(((L101/60)/60)/24)+DATE(1970,1,1)</f>
        <v>41968.25</v>
      </c>
      <c r="O101" s="12">
        <f>(((M101/60)/60)/24)+DATE(1970,1,1)</f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>(E102/D102)*100</f>
        <v>1</v>
      </c>
      <c r="G102" s="5" t="s">
        <v>14</v>
      </c>
      <c r="H102">
        <v>1</v>
      </c>
      <c r="I102" s="8">
        <f>E102/H102</f>
        <v>1</v>
      </c>
      <c r="J102" t="s">
        <v>21</v>
      </c>
      <c r="K102" t="s">
        <v>22</v>
      </c>
      <c r="L102">
        <v>1319000400</v>
      </c>
      <c r="M102">
        <v>1320555600</v>
      </c>
      <c r="N102" s="13">
        <f>(((L102/60)/60)/24)+DATE(1970,1,1)</f>
        <v>40835.208333333336</v>
      </c>
      <c r="O102" s="12">
        <f>(((M102/60)/60)/24)+DATE(1970,1,1)</f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>(E103/D103)*100</f>
        <v>1021.4444444444445</v>
      </c>
      <c r="G103" s="5" t="s">
        <v>20</v>
      </c>
      <c r="H103">
        <v>164</v>
      </c>
      <c r="I103" s="8">
        <f>E103/H103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3">
        <f>(((L103/60)/60)/24)+DATE(1970,1,1)</f>
        <v>42056.25</v>
      </c>
      <c r="O103" s="12">
        <f>(((M103/60)/60)/24)+DATE(1970,1,1)</f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>(E104/D104)*100</f>
        <v>281.67567567567568</v>
      </c>
      <c r="G104" s="5" t="s">
        <v>20</v>
      </c>
      <c r="H104">
        <v>336</v>
      </c>
      <c r="I104" s="8">
        <f>E104/H104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3">
        <f>(((L104/60)/60)/24)+DATE(1970,1,1)</f>
        <v>43234.208333333328</v>
      </c>
      <c r="O104" s="12">
        <f>(((M104/60)/60)/24)+DATE(1970,1,1)</f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>(E105/D105)*100</f>
        <v>24.610000000000003</v>
      </c>
      <c r="G105" s="5" t="s">
        <v>14</v>
      </c>
      <c r="H105">
        <v>37</v>
      </c>
      <c r="I105" s="8">
        <f>E105/H105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3">
        <f>(((L105/60)/60)/24)+DATE(1970,1,1)</f>
        <v>40475.208333333336</v>
      </c>
      <c r="O105" s="12">
        <f>(((M105/60)/60)/24)+DATE(1970,1,1)</f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>(E106/D106)*100</f>
        <v>143.14010067114094</v>
      </c>
      <c r="G106" s="5" t="s">
        <v>20</v>
      </c>
      <c r="H106">
        <v>1917</v>
      </c>
      <c r="I106" s="8">
        <f>E106/H106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3">
        <f>(((L106/60)/60)/24)+DATE(1970,1,1)</f>
        <v>42878.208333333328</v>
      </c>
      <c r="O106" s="12">
        <f>(((M106/60)/60)/24)+DATE(1970,1,1)</f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>(E107/D107)*100</f>
        <v>144.54411764705884</v>
      </c>
      <c r="G107" s="5" t="s">
        <v>20</v>
      </c>
      <c r="H107">
        <v>95</v>
      </c>
      <c r="I107" s="8">
        <f>E107/H107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3">
        <f>(((L107/60)/60)/24)+DATE(1970,1,1)</f>
        <v>41366.208333333336</v>
      </c>
      <c r="O107" s="12">
        <f>(((M107/60)/60)/24)+DATE(1970,1,1)</f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>(E108/D108)*100</f>
        <v>359.12820512820514</v>
      </c>
      <c r="G108" s="5" t="s">
        <v>20</v>
      </c>
      <c r="H108">
        <v>147</v>
      </c>
      <c r="I108" s="8">
        <f>E108/H108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3">
        <f>(((L108/60)/60)/24)+DATE(1970,1,1)</f>
        <v>43716.208333333328</v>
      </c>
      <c r="O108" s="12">
        <f>(((M108/60)/60)/24)+DATE(1970,1,1)</f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>(E109/D109)*100</f>
        <v>186.48571428571427</v>
      </c>
      <c r="G109" s="5" t="s">
        <v>20</v>
      </c>
      <c r="H109">
        <v>86</v>
      </c>
      <c r="I109" s="8">
        <f>E109/H109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3">
        <f>(((L109/60)/60)/24)+DATE(1970,1,1)</f>
        <v>43213.208333333328</v>
      </c>
      <c r="O109" s="12">
        <f>(((M109/60)/60)/24)+DATE(1970,1,1)</f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>(E110/D110)*100</f>
        <v>595.26666666666665</v>
      </c>
      <c r="G110" s="5" t="s">
        <v>20</v>
      </c>
      <c r="H110">
        <v>83</v>
      </c>
      <c r="I110" s="8">
        <f>E110/H110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3">
        <f>(((L110/60)/60)/24)+DATE(1970,1,1)</f>
        <v>41005.208333333336</v>
      </c>
      <c r="O110" s="12">
        <f>(((M110/60)/60)/24)+DATE(1970,1,1)</f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>(E111/D111)*100</f>
        <v>59.21153846153846</v>
      </c>
      <c r="G111" s="5" t="s">
        <v>14</v>
      </c>
      <c r="H111">
        <v>60</v>
      </c>
      <c r="I111" s="8">
        <f>E111/H111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3">
        <f>(((L111/60)/60)/24)+DATE(1970,1,1)</f>
        <v>41651.25</v>
      </c>
      <c r="O111" s="12">
        <f>(((M111/60)/60)/24)+DATE(1970,1,1)</f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>(E112/D112)*100</f>
        <v>14.962780898876405</v>
      </c>
      <c r="G112" s="5" t="s">
        <v>14</v>
      </c>
      <c r="H112">
        <v>296</v>
      </c>
      <c r="I112" s="8">
        <f>E112/H112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3">
        <f>(((L112/60)/60)/24)+DATE(1970,1,1)</f>
        <v>43354.208333333328</v>
      </c>
      <c r="O112" s="12">
        <f>(((M112/60)/60)/24)+DATE(1970,1,1)</f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>(E113/D113)*100</f>
        <v>119.95602605863192</v>
      </c>
      <c r="G113" s="5" t="s">
        <v>20</v>
      </c>
      <c r="H113">
        <v>676</v>
      </c>
      <c r="I113" s="8">
        <f>E113/H113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3">
        <f>(((L113/60)/60)/24)+DATE(1970,1,1)</f>
        <v>41174.208333333336</v>
      </c>
      <c r="O113" s="12">
        <f>(((M113/60)/60)/24)+DATE(1970,1,1)</f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>(E114/D114)*100</f>
        <v>268.82978723404256</v>
      </c>
      <c r="G114" s="5" t="s">
        <v>20</v>
      </c>
      <c r="H114">
        <v>361</v>
      </c>
      <c r="I114" s="8">
        <f>E114/H114</f>
        <v>35</v>
      </c>
      <c r="J114" t="s">
        <v>26</v>
      </c>
      <c r="K114" t="s">
        <v>27</v>
      </c>
      <c r="L114">
        <v>1408856400</v>
      </c>
      <c r="M114">
        <v>1410152400</v>
      </c>
      <c r="N114" s="13">
        <f>(((L114/60)/60)/24)+DATE(1970,1,1)</f>
        <v>41875.208333333336</v>
      </c>
      <c r="O114" s="12">
        <f>(((M114/60)/60)/24)+DATE(1970,1,1)</f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>(E115/D115)*100</f>
        <v>376.87878787878788</v>
      </c>
      <c r="G115" s="5" t="s">
        <v>20</v>
      </c>
      <c r="H115">
        <v>131</v>
      </c>
      <c r="I115" s="8">
        <f>E115/H115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3">
        <f>(((L115/60)/60)/24)+DATE(1970,1,1)</f>
        <v>42990.208333333328</v>
      </c>
      <c r="O115" s="12">
        <f>(((M115/60)/60)/24)+DATE(1970,1,1)</f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>(E116/D116)*100</f>
        <v>727.15789473684208</v>
      </c>
      <c r="G116" s="5" t="s">
        <v>20</v>
      </c>
      <c r="H116">
        <v>126</v>
      </c>
      <c r="I116" s="8">
        <f>E116/H116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3">
        <f>(((L116/60)/60)/24)+DATE(1970,1,1)</f>
        <v>43564.208333333328</v>
      </c>
      <c r="O116" s="12">
        <f>(((M116/60)/60)/24)+DATE(1970,1,1)</f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>(E117/D117)*100</f>
        <v>87.211757648470297</v>
      </c>
      <c r="G117" s="5" t="s">
        <v>14</v>
      </c>
      <c r="H117">
        <v>3304</v>
      </c>
      <c r="I117" s="8">
        <f>E117/H117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3">
        <f>(((L117/60)/60)/24)+DATE(1970,1,1)</f>
        <v>43056.25</v>
      </c>
      <c r="O117" s="12">
        <f>(((M117/60)/60)/24)+DATE(1970,1,1)</f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>(E118/D118)*100</f>
        <v>88</v>
      </c>
      <c r="G118" s="5" t="s">
        <v>14</v>
      </c>
      <c r="H118">
        <v>73</v>
      </c>
      <c r="I118" s="8">
        <f>E118/H118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3">
        <f>(((L118/60)/60)/24)+DATE(1970,1,1)</f>
        <v>42265.208333333328</v>
      </c>
      <c r="O118" s="12">
        <f>(((M118/60)/60)/24)+DATE(1970,1,1)</f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>(E119/D119)*100</f>
        <v>173.9387755102041</v>
      </c>
      <c r="G119" s="5" t="s">
        <v>20</v>
      </c>
      <c r="H119">
        <v>275</v>
      </c>
      <c r="I119" s="8">
        <f>E119/H119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3">
        <f>(((L119/60)/60)/24)+DATE(1970,1,1)</f>
        <v>40808.208333333336</v>
      </c>
      <c r="O119" s="12">
        <f>(((M119/60)/60)/24)+DATE(1970,1,1)</f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>(E120/D120)*100</f>
        <v>117.61111111111111</v>
      </c>
      <c r="G120" s="5" t="s">
        <v>20</v>
      </c>
      <c r="H120">
        <v>67</v>
      </c>
      <c r="I120" s="8">
        <f>E120/H120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3">
        <f>(((L120/60)/60)/24)+DATE(1970,1,1)</f>
        <v>41665.25</v>
      </c>
      <c r="O120" s="12">
        <f>(((M120/60)/60)/24)+DATE(1970,1,1)</f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>(E121/D121)*100</f>
        <v>214.96</v>
      </c>
      <c r="G121" s="5" t="s">
        <v>20</v>
      </c>
      <c r="H121">
        <v>154</v>
      </c>
      <c r="I121" s="8">
        <f>E121/H121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3">
        <f>(((L121/60)/60)/24)+DATE(1970,1,1)</f>
        <v>41806.208333333336</v>
      </c>
      <c r="O121" s="12">
        <f>(((M121/60)/60)/24)+DATE(1970,1,1)</f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>(E122/D122)*100</f>
        <v>149.49667110519306</v>
      </c>
      <c r="G122" s="5" t="s">
        <v>20</v>
      </c>
      <c r="H122">
        <v>1782</v>
      </c>
      <c r="I122" s="8">
        <f>E122/H122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3">
        <f>(((L122/60)/60)/24)+DATE(1970,1,1)</f>
        <v>42111.208333333328</v>
      </c>
      <c r="O122" s="12">
        <f>(((M122/60)/60)/24)+DATE(1970,1,1)</f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>(E123/D123)*100</f>
        <v>219.33995584988963</v>
      </c>
      <c r="G123" s="5" t="s">
        <v>20</v>
      </c>
      <c r="H123">
        <v>903</v>
      </c>
      <c r="I123" s="8">
        <f>E123/H123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3">
        <f>(((L123/60)/60)/24)+DATE(1970,1,1)</f>
        <v>41917.208333333336</v>
      </c>
      <c r="O123" s="12">
        <f>(((M123/60)/60)/24)+DATE(1970,1,1)</f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>(E124/D124)*100</f>
        <v>64.367690058479525</v>
      </c>
      <c r="G124" s="5" t="s">
        <v>14</v>
      </c>
      <c r="H124">
        <v>3387</v>
      </c>
      <c r="I124" s="8">
        <f>E124/H124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3">
        <f>(((L124/60)/60)/24)+DATE(1970,1,1)</f>
        <v>41970.25</v>
      </c>
      <c r="O124" s="12">
        <f>(((M124/60)/60)/24)+DATE(1970,1,1)</f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>(E125/D125)*100</f>
        <v>18.622397298818232</v>
      </c>
      <c r="G125" s="5" t="s">
        <v>14</v>
      </c>
      <c r="H125">
        <v>662</v>
      </c>
      <c r="I125" s="8">
        <f>E125/H125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3">
        <f>(((L125/60)/60)/24)+DATE(1970,1,1)</f>
        <v>42332.25</v>
      </c>
      <c r="O125" s="12">
        <f>(((M125/60)/60)/24)+DATE(1970,1,1)</f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>(E126/D126)*100</f>
        <v>367.76923076923077</v>
      </c>
      <c r="G126" s="5" t="s">
        <v>20</v>
      </c>
      <c r="H126">
        <v>94</v>
      </c>
      <c r="I126" s="8">
        <f>E126/H126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3">
        <f>(((L126/60)/60)/24)+DATE(1970,1,1)</f>
        <v>43598.208333333328</v>
      </c>
      <c r="O126" s="12">
        <f>(((M126/60)/60)/24)+DATE(1970,1,1)</f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>(E127/D127)*100</f>
        <v>159.90566037735849</v>
      </c>
      <c r="G127" s="5" t="s">
        <v>20</v>
      </c>
      <c r="H127">
        <v>180</v>
      </c>
      <c r="I127" s="8">
        <f>E127/H127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3">
        <f>(((L127/60)/60)/24)+DATE(1970,1,1)</f>
        <v>43362.208333333328</v>
      </c>
      <c r="O127" s="12">
        <f>(((M127/60)/60)/24)+DATE(1970,1,1)</f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>(E128/D128)*100</f>
        <v>38.633185349611544</v>
      </c>
      <c r="G128" s="5" t="s">
        <v>14</v>
      </c>
      <c r="H128">
        <v>774</v>
      </c>
      <c r="I128" s="8">
        <f>E128/H128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3">
        <f>(((L128/60)/60)/24)+DATE(1970,1,1)</f>
        <v>42596.208333333328</v>
      </c>
      <c r="O128" s="12">
        <f>(((M128/60)/60)/24)+DATE(1970,1,1)</f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>(E129/D129)*100</f>
        <v>51.42151162790698</v>
      </c>
      <c r="G129" s="5" t="s">
        <v>14</v>
      </c>
      <c r="H129">
        <v>672</v>
      </c>
      <c r="I129" s="8">
        <f>E129/H129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13">
        <f>(((L129/60)/60)/24)+DATE(1970,1,1)</f>
        <v>40310.208333333336</v>
      </c>
      <c r="O129" s="12">
        <f>(((M129/60)/60)/24)+DATE(1970,1,1)</f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>(E130/D130)*100</f>
        <v>60.334277620396605</v>
      </c>
      <c r="G130" s="5" t="s">
        <v>74</v>
      </c>
      <c r="H130">
        <v>532</v>
      </c>
      <c r="I130" s="8">
        <f>E130/H130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3">
        <f>(((L130/60)/60)/24)+DATE(1970,1,1)</f>
        <v>40417.208333333336</v>
      </c>
      <c r="O130" s="12">
        <f>(((M130/60)/60)/24)+DATE(1970,1,1)</f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>(E131/D131)*100</f>
        <v>3.202693602693603</v>
      </c>
      <c r="G131" s="5" t="s">
        <v>74</v>
      </c>
      <c r="H131">
        <v>55</v>
      </c>
      <c r="I131" s="8">
        <f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3">
        <f>(((L131/60)/60)/24)+DATE(1970,1,1)</f>
        <v>42038.25</v>
      </c>
      <c r="O131" s="12">
        <f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>(E132/D132)*100</f>
        <v>155.46875</v>
      </c>
      <c r="G132" s="5" t="s">
        <v>20</v>
      </c>
      <c r="H132">
        <v>533</v>
      </c>
      <c r="I132" s="8">
        <f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3">
        <f>(((L132/60)/60)/24)+DATE(1970,1,1)</f>
        <v>40842.208333333336</v>
      </c>
      <c r="O132" s="12">
        <f>(((M132/60)/60)/24)+DATE(1970,1,1)</f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>(E133/D133)*100</f>
        <v>100.85974499089254</v>
      </c>
      <c r="G133" s="5" t="s">
        <v>20</v>
      </c>
      <c r="H133">
        <v>2443</v>
      </c>
      <c r="I133" s="8">
        <f>E133/H133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3">
        <f>(((L133/60)/60)/24)+DATE(1970,1,1)</f>
        <v>41607.25</v>
      </c>
      <c r="O133" s="12">
        <f>(((M133/60)/60)/24)+DATE(1970,1,1)</f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>(E134/D134)*100</f>
        <v>116.18181818181819</v>
      </c>
      <c r="G134" s="5" t="s">
        <v>20</v>
      </c>
      <c r="H134">
        <v>89</v>
      </c>
      <c r="I134" s="8">
        <f>E134/H134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3">
        <f>(((L134/60)/60)/24)+DATE(1970,1,1)</f>
        <v>43112.25</v>
      </c>
      <c r="O134" s="12">
        <f>(((M134/60)/60)/24)+DATE(1970,1,1)</f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>(E135/D135)*100</f>
        <v>310.77777777777777</v>
      </c>
      <c r="G135" s="5" t="s">
        <v>20</v>
      </c>
      <c r="H135">
        <v>159</v>
      </c>
      <c r="I135" s="8">
        <f>E135/H135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3">
        <f>(((L135/60)/60)/24)+DATE(1970,1,1)</f>
        <v>40767.208333333336</v>
      </c>
      <c r="O135" s="12">
        <f>(((M135/60)/60)/24)+DATE(1970,1,1)</f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>(E136/D136)*100</f>
        <v>89.73668341708543</v>
      </c>
      <c r="G136" s="5" t="s">
        <v>14</v>
      </c>
      <c r="H136">
        <v>940</v>
      </c>
      <c r="I136" s="8">
        <f>E136/H136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3">
        <f>(((L136/60)/60)/24)+DATE(1970,1,1)</f>
        <v>40713.208333333336</v>
      </c>
      <c r="O136" s="12">
        <f>(((M136/60)/60)/24)+DATE(1970,1,1)</f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>(E137/D137)*100</f>
        <v>71.27272727272728</v>
      </c>
      <c r="G137" s="5" t="s">
        <v>14</v>
      </c>
      <c r="H137">
        <v>117</v>
      </c>
      <c r="I137" s="8">
        <f>E137/H137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3">
        <f>(((L137/60)/60)/24)+DATE(1970,1,1)</f>
        <v>41340.25</v>
      </c>
      <c r="O137" s="12">
        <f>(((M137/60)/60)/24)+DATE(1970,1,1)</f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>(E138/D138)*100</f>
        <v>3.2862318840579712</v>
      </c>
      <c r="G138" s="5" t="s">
        <v>74</v>
      </c>
      <c r="H138">
        <v>58</v>
      </c>
      <c r="I138" s="8">
        <f>E138/H138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3">
        <f>(((L138/60)/60)/24)+DATE(1970,1,1)</f>
        <v>41797.208333333336</v>
      </c>
      <c r="O138" s="12">
        <f>(((M138/60)/60)/24)+DATE(1970,1,1)</f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>(E139/D139)*100</f>
        <v>261.77777777777777</v>
      </c>
      <c r="G139" s="5" t="s">
        <v>20</v>
      </c>
      <c r="H139">
        <v>50</v>
      </c>
      <c r="I139" s="8">
        <f>E139/H139</f>
        <v>94.24</v>
      </c>
      <c r="J139" t="s">
        <v>21</v>
      </c>
      <c r="K139" t="s">
        <v>22</v>
      </c>
      <c r="L139">
        <v>1286341200</v>
      </c>
      <c r="M139">
        <v>1286859600</v>
      </c>
      <c r="N139" s="13">
        <f>(((L139/60)/60)/24)+DATE(1970,1,1)</f>
        <v>40457.208333333336</v>
      </c>
      <c r="O139" s="12">
        <f>(((M139/60)/60)/24)+DATE(1970,1,1)</f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>(E140/D140)*100</f>
        <v>96</v>
      </c>
      <c r="G140" s="5" t="s">
        <v>14</v>
      </c>
      <c r="H140">
        <v>115</v>
      </c>
      <c r="I140" s="8">
        <f>E140/H140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3">
        <f>(((L140/60)/60)/24)+DATE(1970,1,1)</f>
        <v>41180.208333333336</v>
      </c>
      <c r="O140" s="12">
        <f>(((M140/60)/60)/24)+DATE(1970,1,1)</f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>(E141/D141)*100</f>
        <v>20.896851248642779</v>
      </c>
      <c r="G141" s="5" t="s">
        <v>14</v>
      </c>
      <c r="H141">
        <v>326</v>
      </c>
      <c r="I141" s="8">
        <f>E141/H141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3">
        <f>(((L141/60)/60)/24)+DATE(1970,1,1)</f>
        <v>42115.208333333328</v>
      </c>
      <c r="O141" s="12">
        <f>(((M141/60)/60)/24)+DATE(1970,1,1)</f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>(E142/D142)*100</f>
        <v>223.16363636363636</v>
      </c>
      <c r="G142" s="5" t="s">
        <v>20</v>
      </c>
      <c r="H142">
        <v>186</v>
      </c>
      <c r="I142" s="8">
        <f>E142/H142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3">
        <f>(((L142/60)/60)/24)+DATE(1970,1,1)</f>
        <v>43156.25</v>
      </c>
      <c r="O142" s="12">
        <f>(((M142/60)/60)/24)+DATE(1970,1,1)</f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>(E143/D143)*100</f>
        <v>101.59097978227061</v>
      </c>
      <c r="G143" s="5" t="s">
        <v>20</v>
      </c>
      <c r="H143">
        <v>1071</v>
      </c>
      <c r="I143" s="8">
        <f>E143/H143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3">
        <f>(((L143/60)/60)/24)+DATE(1970,1,1)</f>
        <v>42167.208333333328</v>
      </c>
      <c r="O143" s="12">
        <f>(((M143/60)/60)/24)+DATE(1970,1,1)</f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>(E144/D144)*100</f>
        <v>230.03999999999996</v>
      </c>
      <c r="G144" s="5" t="s">
        <v>20</v>
      </c>
      <c r="H144">
        <v>117</v>
      </c>
      <c r="I144" s="8">
        <f>E144/H144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3">
        <f>(((L144/60)/60)/24)+DATE(1970,1,1)</f>
        <v>41005.208333333336</v>
      </c>
      <c r="O144" s="12">
        <f>(((M144/60)/60)/24)+DATE(1970,1,1)</f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>(E145/D145)*100</f>
        <v>135.59259259259261</v>
      </c>
      <c r="G145" s="5" t="s">
        <v>20</v>
      </c>
      <c r="H145">
        <v>70</v>
      </c>
      <c r="I145" s="8">
        <f>E145/H145</f>
        <v>104.6</v>
      </c>
      <c r="J145" t="s">
        <v>21</v>
      </c>
      <c r="K145" t="s">
        <v>22</v>
      </c>
      <c r="L145">
        <v>1277701200</v>
      </c>
      <c r="M145">
        <v>1279429200</v>
      </c>
      <c r="N145" s="13">
        <f>(((L145/60)/60)/24)+DATE(1970,1,1)</f>
        <v>40357.208333333336</v>
      </c>
      <c r="O145" s="12">
        <f>(((M145/60)/60)/24)+DATE(1970,1,1)</f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>(E146/D146)*100</f>
        <v>129.1</v>
      </c>
      <c r="G146" s="5" t="s">
        <v>20</v>
      </c>
      <c r="H146">
        <v>135</v>
      </c>
      <c r="I146" s="8">
        <f>E146/H146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3">
        <f>(((L146/60)/60)/24)+DATE(1970,1,1)</f>
        <v>43633.208333333328</v>
      </c>
      <c r="O146" s="12">
        <f>(((M146/60)/60)/24)+DATE(1970,1,1)</f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>(E147/D147)*100</f>
        <v>236.512</v>
      </c>
      <c r="G147" s="5" t="s">
        <v>20</v>
      </c>
      <c r="H147">
        <v>768</v>
      </c>
      <c r="I147" s="8">
        <f>E147/H147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3">
        <f>(((L147/60)/60)/24)+DATE(1970,1,1)</f>
        <v>41889.208333333336</v>
      </c>
      <c r="O147" s="12">
        <f>(((M147/60)/60)/24)+DATE(1970,1,1)</f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>(E148/D148)*100</f>
        <v>17.25</v>
      </c>
      <c r="G148" s="5" t="s">
        <v>74</v>
      </c>
      <c r="H148">
        <v>51</v>
      </c>
      <c r="I148" s="8">
        <f>E148/H148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3">
        <f>(((L148/60)/60)/24)+DATE(1970,1,1)</f>
        <v>40855.25</v>
      </c>
      <c r="O148" s="12">
        <f>(((M148/60)/60)/24)+DATE(1970,1,1)</f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>(E149/D149)*100</f>
        <v>112.49397590361446</v>
      </c>
      <c r="G149" s="5" t="s">
        <v>20</v>
      </c>
      <c r="H149">
        <v>199</v>
      </c>
      <c r="I149" s="8">
        <f>E149/H149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3">
        <f>(((L149/60)/60)/24)+DATE(1970,1,1)</f>
        <v>42534.208333333328</v>
      </c>
      <c r="O149" s="12">
        <f>(((M149/60)/60)/24)+DATE(1970,1,1)</f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>(E150/D150)*100</f>
        <v>121.02150537634408</v>
      </c>
      <c r="G150" s="5" t="s">
        <v>20</v>
      </c>
      <c r="H150">
        <v>107</v>
      </c>
      <c r="I150" s="8">
        <f>E150/H150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3">
        <f>(((L150/60)/60)/24)+DATE(1970,1,1)</f>
        <v>42941.208333333328</v>
      </c>
      <c r="O150" s="12">
        <f>(((M150/60)/60)/24)+DATE(1970,1,1)</f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>(E151/D151)*100</f>
        <v>219.87096774193549</v>
      </c>
      <c r="G151" s="5" t="s">
        <v>20</v>
      </c>
      <c r="H151">
        <v>195</v>
      </c>
      <c r="I151" s="8">
        <f>E151/H151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3">
        <f>(((L151/60)/60)/24)+DATE(1970,1,1)</f>
        <v>41275.25</v>
      </c>
      <c r="O151" s="12">
        <f>(((M151/60)/60)/24)+DATE(1970,1,1)</f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>(E152/D152)*100</f>
        <v>1</v>
      </c>
      <c r="G152" s="5" t="s">
        <v>14</v>
      </c>
      <c r="H152">
        <v>1</v>
      </c>
      <c r="I152" s="8">
        <f>E152/H152</f>
        <v>1</v>
      </c>
      <c r="J152" t="s">
        <v>21</v>
      </c>
      <c r="K152" t="s">
        <v>22</v>
      </c>
      <c r="L152">
        <v>1544940000</v>
      </c>
      <c r="M152">
        <v>1545026400</v>
      </c>
      <c r="N152" s="13">
        <f>(((L152/60)/60)/24)+DATE(1970,1,1)</f>
        <v>43450.25</v>
      </c>
      <c r="O152" s="12">
        <f>(((M152/60)/60)/24)+DATE(1970,1,1)</f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>(E153/D153)*100</f>
        <v>64.166909620991248</v>
      </c>
      <c r="G153" s="5" t="s">
        <v>14</v>
      </c>
      <c r="H153">
        <v>1467</v>
      </c>
      <c r="I153" s="8">
        <f>E153/H153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3">
        <f>(((L153/60)/60)/24)+DATE(1970,1,1)</f>
        <v>41799.208333333336</v>
      </c>
      <c r="O153" s="12">
        <f>(((M153/60)/60)/24)+DATE(1970,1,1)</f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>(E154/D154)*100</f>
        <v>423.06746987951806</v>
      </c>
      <c r="G154" s="5" t="s">
        <v>20</v>
      </c>
      <c r="H154">
        <v>3376</v>
      </c>
      <c r="I154" s="8">
        <f>E154/H154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3">
        <f>(((L154/60)/60)/24)+DATE(1970,1,1)</f>
        <v>42783.25</v>
      </c>
      <c r="O154" s="12">
        <f>(((M154/60)/60)/24)+DATE(1970,1,1)</f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>(E155/D155)*100</f>
        <v>92.984160506863773</v>
      </c>
      <c r="G155" s="5" t="s">
        <v>14</v>
      </c>
      <c r="H155">
        <v>5681</v>
      </c>
      <c r="I155" s="8">
        <f>E155/H155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3">
        <f>(((L155/60)/60)/24)+DATE(1970,1,1)</f>
        <v>41201.208333333336</v>
      </c>
      <c r="O155" s="12">
        <f>(((M155/60)/60)/24)+DATE(1970,1,1)</f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>(E156/D156)*100</f>
        <v>58.756567425569173</v>
      </c>
      <c r="G156" s="5" t="s">
        <v>14</v>
      </c>
      <c r="H156">
        <v>1059</v>
      </c>
      <c r="I156" s="8">
        <f>E156/H156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3">
        <f>(((L156/60)/60)/24)+DATE(1970,1,1)</f>
        <v>42502.208333333328</v>
      </c>
      <c r="O156" s="12">
        <f>(((M156/60)/60)/24)+DATE(1970,1,1)</f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>(E157/D157)*100</f>
        <v>65.022222222222226</v>
      </c>
      <c r="G157" s="5" t="s">
        <v>14</v>
      </c>
      <c r="H157">
        <v>1194</v>
      </c>
      <c r="I157" s="8">
        <f>E157/H157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3">
        <f>(((L157/60)/60)/24)+DATE(1970,1,1)</f>
        <v>40262.208333333336</v>
      </c>
      <c r="O157" s="12">
        <f>(((M157/60)/60)/24)+DATE(1970,1,1)</f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>(E158/D158)*100</f>
        <v>73.939560439560438</v>
      </c>
      <c r="G158" s="5" t="s">
        <v>74</v>
      </c>
      <c r="H158">
        <v>379</v>
      </c>
      <c r="I158" s="8">
        <f>E158/H158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3">
        <f>(((L158/60)/60)/24)+DATE(1970,1,1)</f>
        <v>43743.208333333328</v>
      </c>
      <c r="O158" s="12">
        <f>(((M158/60)/60)/24)+DATE(1970,1,1)</f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>(E159/D159)*100</f>
        <v>52.666666666666664</v>
      </c>
      <c r="G159" s="5" t="s">
        <v>14</v>
      </c>
      <c r="H159">
        <v>30</v>
      </c>
      <c r="I159" s="8">
        <f>E159/H159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3">
        <f>(((L159/60)/60)/24)+DATE(1970,1,1)</f>
        <v>41638.25</v>
      </c>
      <c r="O159" s="12">
        <f>(((M159/60)/60)/24)+DATE(1970,1,1)</f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>(E160/D160)*100</f>
        <v>220.95238095238096</v>
      </c>
      <c r="G160" s="5" t="s">
        <v>20</v>
      </c>
      <c r="H160">
        <v>41</v>
      </c>
      <c r="I160" s="8">
        <f>E160/H160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3">
        <f>(((L160/60)/60)/24)+DATE(1970,1,1)</f>
        <v>42346.25</v>
      </c>
      <c r="O160" s="12">
        <f>(((M160/60)/60)/24)+DATE(1970,1,1)</f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>(E161/D161)*100</f>
        <v>100.01150627615063</v>
      </c>
      <c r="G161" s="5" t="s">
        <v>20</v>
      </c>
      <c r="H161">
        <v>1821</v>
      </c>
      <c r="I161" s="8">
        <f>E161/H161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3">
        <f>(((L161/60)/60)/24)+DATE(1970,1,1)</f>
        <v>43551.208333333328</v>
      </c>
      <c r="O161" s="12">
        <f>(((M161/60)/60)/24)+DATE(1970,1,1)</f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>(E162/D162)*100</f>
        <v>162.3125</v>
      </c>
      <c r="G162" s="5" t="s">
        <v>20</v>
      </c>
      <c r="H162">
        <v>164</v>
      </c>
      <c r="I162" s="8">
        <f>E162/H162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3">
        <f>(((L162/60)/60)/24)+DATE(1970,1,1)</f>
        <v>43582.208333333328</v>
      </c>
      <c r="O162" s="12">
        <f>(((M162/60)/60)/24)+DATE(1970,1,1)</f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>(E163/D163)*100</f>
        <v>78.181818181818187</v>
      </c>
      <c r="G163" s="5" t="s">
        <v>14</v>
      </c>
      <c r="H163">
        <v>75</v>
      </c>
      <c r="I163" s="8">
        <f>E163/H163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3">
        <f>(((L163/60)/60)/24)+DATE(1970,1,1)</f>
        <v>42270.208333333328</v>
      </c>
      <c r="O163" s="12">
        <f>(((M163/60)/60)/24)+DATE(1970,1,1)</f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>(E164/D164)*100</f>
        <v>149.73770491803279</v>
      </c>
      <c r="G164" s="5" t="s">
        <v>20</v>
      </c>
      <c r="H164">
        <v>157</v>
      </c>
      <c r="I164" s="8">
        <f>E164/H164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3">
        <f>(((L164/60)/60)/24)+DATE(1970,1,1)</f>
        <v>43442.25</v>
      </c>
      <c r="O164" s="12">
        <f>(((M164/60)/60)/24)+DATE(1970,1,1)</f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>(E165/D165)*100</f>
        <v>253.25714285714284</v>
      </c>
      <c r="G165" s="5" t="s">
        <v>20</v>
      </c>
      <c r="H165">
        <v>246</v>
      </c>
      <c r="I165" s="8">
        <f>E165/H165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3">
        <f>(((L165/60)/60)/24)+DATE(1970,1,1)</f>
        <v>43028.208333333328</v>
      </c>
      <c r="O165" s="12">
        <f>(((M165/60)/60)/24)+DATE(1970,1,1)</f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>(E166/D166)*100</f>
        <v>100.16943521594683</v>
      </c>
      <c r="G166" s="5" t="s">
        <v>20</v>
      </c>
      <c r="H166">
        <v>1396</v>
      </c>
      <c r="I166" s="8">
        <f>E166/H166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3">
        <f>(((L166/60)/60)/24)+DATE(1970,1,1)</f>
        <v>43016.208333333328</v>
      </c>
      <c r="O166" s="12">
        <f>(((M166/60)/60)/24)+DATE(1970,1,1)</f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>(E167/D167)*100</f>
        <v>121.99004424778761</v>
      </c>
      <c r="G167" s="5" t="s">
        <v>20</v>
      </c>
      <c r="H167">
        <v>2506</v>
      </c>
      <c r="I167" s="8">
        <f>E167/H167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3">
        <f>(((L167/60)/60)/24)+DATE(1970,1,1)</f>
        <v>42948.208333333328</v>
      </c>
      <c r="O167" s="12">
        <f>(((M167/60)/60)/24)+DATE(1970,1,1)</f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>(E168/D168)*100</f>
        <v>137.13265306122449</v>
      </c>
      <c r="G168" s="5" t="s">
        <v>20</v>
      </c>
      <c r="H168">
        <v>244</v>
      </c>
      <c r="I168" s="8">
        <f>E168/H168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3">
        <f>(((L168/60)/60)/24)+DATE(1970,1,1)</f>
        <v>40534.25</v>
      </c>
      <c r="O168" s="12">
        <f>(((M168/60)/60)/24)+DATE(1970,1,1)</f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>(E169/D169)*100</f>
        <v>415.53846153846149</v>
      </c>
      <c r="G169" s="5" t="s">
        <v>20</v>
      </c>
      <c r="H169">
        <v>146</v>
      </c>
      <c r="I169" s="8">
        <f>E169/H169</f>
        <v>74</v>
      </c>
      <c r="J169" t="s">
        <v>26</v>
      </c>
      <c r="K169" t="s">
        <v>27</v>
      </c>
      <c r="L169">
        <v>1370840400</v>
      </c>
      <c r="M169">
        <v>1371704400</v>
      </c>
      <c r="N169" s="13">
        <f>(((L169/60)/60)/24)+DATE(1970,1,1)</f>
        <v>41435.208333333336</v>
      </c>
      <c r="O169" s="12">
        <f>(((M169/60)/60)/24)+DATE(1970,1,1)</f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>(E170/D170)*100</f>
        <v>31.30913348946136</v>
      </c>
      <c r="G170" s="5" t="s">
        <v>14</v>
      </c>
      <c r="H170">
        <v>955</v>
      </c>
      <c r="I170" s="8">
        <f>E170/H170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3">
        <f>(((L170/60)/60)/24)+DATE(1970,1,1)</f>
        <v>43518.25</v>
      </c>
      <c r="O170" s="12">
        <f>(((M170/60)/60)/24)+DATE(1970,1,1)</f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>(E171/D171)*100</f>
        <v>424.08154506437768</v>
      </c>
      <c r="G171" s="5" t="s">
        <v>20</v>
      </c>
      <c r="H171">
        <v>1267</v>
      </c>
      <c r="I171" s="8">
        <f>E171/H171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3">
        <f>(((L171/60)/60)/24)+DATE(1970,1,1)</f>
        <v>41077.208333333336</v>
      </c>
      <c r="O171" s="12">
        <f>(((M171/60)/60)/24)+DATE(1970,1,1)</f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>(E172/D172)*100</f>
        <v>2.93886230728336</v>
      </c>
      <c r="G172" s="5" t="s">
        <v>14</v>
      </c>
      <c r="H172">
        <v>67</v>
      </c>
      <c r="I172" s="8">
        <f>E172/H172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3">
        <f>(((L172/60)/60)/24)+DATE(1970,1,1)</f>
        <v>42950.208333333328</v>
      </c>
      <c r="O172" s="12">
        <f>(((M172/60)/60)/24)+DATE(1970,1,1)</f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>(E173/D173)*100</f>
        <v>10.63265306122449</v>
      </c>
      <c r="G173" s="5" t="s">
        <v>14</v>
      </c>
      <c r="H173">
        <v>5</v>
      </c>
      <c r="I173" s="8">
        <f>E173/H173</f>
        <v>104.2</v>
      </c>
      <c r="J173" t="s">
        <v>21</v>
      </c>
      <c r="K173" t="s">
        <v>22</v>
      </c>
      <c r="L173">
        <v>1395291600</v>
      </c>
      <c r="M173">
        <v>1397192400</v>
      </c>
      <c r="N173" s="13">
        <f>(((L173/60)/60)/24)+DATE(1970,1,1)</f>
        <v>41718.208333333336</v>
      </c>
      <c r="O173" s="12">
        <f>(((M173/60)/60)/24)+DATE(1970,1,1)</f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>(E174/D174)*100</f>
        <v>82.875</v>
      </c>
      <c r="G174" s="5" t="s">
        <v>14</v>
      </c>
      <c r="H174">
        <v>26</v>
      </c>
      <c r="I174" s="8">
        <f>E174/H174</f>
        <v>25.5</v>
      </c>
      <c r="J174" t="s">
        <v>21</v>
      </c>
      <c r="K174" t="s">
        <v>22</v>
      </c>
      <c r="L174">
        <v>1405746000</v>
      </c>
      <c r="M174">
        <v>1407042000</v>
      </c>
      <c r="N174" s="13">
        <f>(((L174/60)/60)/24)+DATE(1970,1,1)</f>
        <v>41839.208333333336</v>
      </c>
      <c r="O174" s="12">
        <f>(((M174/60)/60)/24)+DATE(1970,1,1)</f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>(E175/D175)*100</f>
        <v>163.01447776628748</v>
      </c>
      <c r="G175" s="5" t="s">
        <v>20</v>
      </c>
      <c r="H175">
        <v>1561</v>
      </c>
      <c r="I175" s="8">
        <f>E175/H175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3">
        <f>(((L175/60)/60)/24)+DATE(1970,1,1)</f>
        <v>41412.208333333336</v>
      </c>
      <c r="O175" s="12">
        <f>(((M175/60)/60)/24)+DATE(1970,1,1)</f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>(E176/D176)*100</f>
        <v>894.66666666666674</v>
      </c>
      <c r="G176" s="5" t="s">
        <v>20</v>
      </c>
      <c r="H176">
        <v>48</v>
      </c>
      <c r="I176" s="8">
        <f>E176/H176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3">
        <f>(((L176/60)/60)/24)+DATE(1970,1,1)</f>
        <v>42282.208333333328</v>
      </c>
      <c r="O176" s="12">
        <f>(((M176/60)/60)/24)+DATE(1970,1,1)</f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>(E177/D177)*100</f>
        <v>26.191501103752756</v>
      </c>
      <c r="G177" s="5" t="s">
        <v>14</v>
      </c>
      <c r="H177">
        <v>1130</v>
      </c>
      <c r="I177" s="8">
        <f>E177/H177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3">
        <f>(((L177/60)/60)/24)+DATE(1970,1,1)</f>
        <v>42613.208333333328</v>
      </c>
      <c r="O177" s="12">
        <f>(((M177/60)/60)/24)+DATE(1970,1,1)</f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>(E178/D178)*100</f>
        <v>74.834782608695647</v>
      </c>
      <c r="G178" s="5" t="s">
        <v>14</v>
      </c>
      <c r="H178">
        <v>782</v>
      </c>
      <c r="I178" s="8">
        <f>E178/H178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3">
        <f>(((L178/60)/60)/24)+DATE(1970,1,1)</f>
        <v>42616.208333333328</v>
      </c>
      <c r="O178" s="12">
        <f>(((M178/60)/60)/24)+DATE(1970,1,1)</f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>(E179/D179)*100</f>
        <v>416.47680412371136</v>
      </c>
      <c r="G179" s="5" t="s">
        <v>20</v>
      </c>
      <c r="H179">
        <v>2739</v>
      </c>
      <c r="I179" s="8">
        <f>E179/H179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3">
        <f>(((L179/60)/60)/24)+DATE(1970,1,1)</f>
        <v>40497.25</v>
      </c>
      <c r="O179" s="12">
        <f>(((M179/60)/60)/24)+DATE(1970,1,1)</f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>(E180/D180)*100</f>
        <v>96.208333333333329</v>
      </c>
      <c r="G180" s="5" t="s">
        <v>14</v>
      </c>
      <c r="H180">
        <v>210</v>
      </c>
      <c r="I180" s="8">
        <f>E180/H180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3">
        <f>(((L180/60)/60)/24)+DATE(1970,1,1)</f>
        <v>42999.208333333328</v>
      </c>
      <c r="O180" s="12">
        <f>(((M180/60)/60)/24)+DATE(1970,1,1)</f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>(E181/D181)*100</f>
        <v>357.71910112359546</v>
      </c>
      <c r="G181" s="5" t="s">
        <v>20</v>
      </c>
      <c r="H181">
        <v>3537</v>
      </c>
      <c r="I181" s="8">
        <f>E181/H181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3">
        <f>(((L181/60)/60)/24)+DATE(1970,1,1)</f>
        <v>41350.208333333336</v>
      </c>
      <c r="O181" s="12">
        <f>(((M181/60)/60)/24)+DATE(1970,1,1)</f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>(E182/D182)*100</f>
        <v>308.45714285714286</v>
      </c>
      <c r="G182" s="5" t="s">
        <v>20</v>
      </c>
      <c r="H182">
        <v>2107</v>
      </c>
      <c r="I182" s="8">
        <f>E182/H182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3">
        <f>(((L182/60)/60)/24)+DATE(1970,1,1)</f>
        <v>40259.208333333336</v>
      </c>
      <c r="O182" s="12">
        <f>(((M182/60)/60)/24)+DATE(1970,1,1)</f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>(E183/D183)*100</f>
        <v>61.802325581395344</v>
      </c>
      <c r="G183" s="5" t="s">
        <v>14</v>
      </c>
      <c r="H183">
        <v>136</v>
      </c>
      <c r="I183" s="8">
        <f>E183/H183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3">
        <f>(((L183/60)/60)/24)+DATE(1970,1,1)</f>
        <v>43012.208333333328</v>
      </c>
      <c r="O183" s="12">
        <f>(((M183/60)/60)/24)+DATE(1970,1,1)</f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>(E184/D184)*100</f>
        <v>722.32472324723244</v>
      </c>
      <c r="G184" s="5" t="s">
        <v>20</v>
      </c>
      <c r="H184">
        <v>3318</v>
      </c>
      <c r="I184" s="8">
        <f>E184/H184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3">
        <f>(((L184/60)/60)/24)+DATE(1970,1,1)</f>
        <v>43631.208333333328</v>
      </c>
      <c r="O184" s="12">
        <f>(((M184/60)/60)/24)+DATE(1970,1,1)</f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>(E185/D185)*100</f>
        <v>69.117647058823522</v>
      </c>
      <c r="G185" s="5" t="s">
        <v>14</v>
      </c>
      <c r="H185">
        <v>86</v>
      </c>
      <c r="I185" s="8">
        <f>E185/H185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3">
        <f>(((L185/60)/60)/24)+DATE(1970,1,1)</f>
        <v>40430.208333333336</v>
      </c>
      <c r="O185" s="12">
        <f>(((M185/60)/60)/24)+DATE(1970,1,1)</f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>(E186/D186)*100</f>
        <v>293.05555555555554</v>
      </c>
      <c r="G186" s="5" t="s">
        <v>20</v>
      </c>
      <c r="H186">
        <v>340</v>
      </c>
      <c r="I186" s="8">
        <f>E186/H186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3">
        <f>(((L186/60)/60)/24)+DATE(1970,1,1)</f>
        <v>43588.208333333328</v>
      </c>
      <c r="O186" s="12">
        <f>(((M186/60)/60)/24)+DATE(1970,1,1)</f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>(E187/D187)*100</f>
        <v>71.8</v>
      </c>
      <c r="G187" s="5" t="s">
        <v>14</v>
      </c>
      <c r="H187">
        <v>19</v>
      </c>
      <c r="I187" s="8">
        <f>E187/H187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3">
        <f>(((L187/60)/60)/24)+DATE(1970,1,1)</f>
        <v>43233.208333333328</v>
      </c>
      <c r="O187" s="12">
        <f>(((M187/60)/60)/24)+DATE(1970,1,1)</f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>(E188/D188)*100</f>
        <v>31.934684684684683</v>
      </c>
      <c r="G188" s="5" t="s">
        <v>14</v>
      </c>
      <c r="H188">
        <v>886</v>
      </c>
      <c r="I188" s="8">
        <f>E188/H188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3">
        <f>(((L188/60)/60)/24)+DATE(1970,1,1)</f>
        <v>41782.208333333336</v>
      </c>
      <c r="O188" s="12">
        <f>(((M188/60)/60)/24)+DATE(1970,1,1)</f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>(E189/D189)*100</f>
        <v>229.87375415282392</v>
      </c>
      <c r="G189" s="5" t="s">
        <v>20</v>
      </c>
      <c r="H189">
        <v>1442</v>
      </c>
      <c r="I189" s="8">
        <f>E189/H189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3">
        <f>(((L189/60)/60)/24)+DATE(1970,1,1)</f>
        <v>41328.25</v>
      </c>
      <c r="O189" s="12">
        <f>(((M189/60)/60)/24)+DATE(1970,1,1)</f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>(E190/D190)*100</f>
        <v>32.012195121951223</v>
      </c>
      <c r="G190" s="5" t="s">
        <v>14</v>
      </c>
      <c r="H190">
        <v>35</v>
      </c>
      <c r="I190" s="8">
        <f>E190/H190</f>
        <v>75</v>
      </c>
      <c r="J190" t="s">
        <v>107</v>
      </c>
      <c r="K190" t="s">
        <v>108</v>
      </c>
      <c r="L190">
        <v>1417500000</v>
      </c>
      <c r="M190">
        <v>1417586400</v>
      </c>
      <c r="N190" s="13">
        <f>(((L190/60)/60)/24)+DATE(1970,1,1)</f>
        <v>41975.25</v>
      </c>
      <c r="O190" s="12">
        <f>(((M190/60)/60)/24)+DATE(1970,1,1)</f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>(E191/D191)*100</f>
        <v>23.525352848928385</v>
      </c>
      <c r="G191" s="5" t="s">
        <v>74</v>
      </c>
      <c r="H191">
        <v>441</v>
      </c>
      <c r="I191" s="8">
        <f>E191/H191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3">
        <f>(((L191/60)/60)/24)+DATE(1970,1,1)</f>
        <v>42433.25</v>
      </c>
      <c r="O191" s="12">
        <f>(((M191/60)/60)/24)+DATE(1970,1,1)</f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>(E192/D192)*100</f>
        <v>68.594594594594597</v>
      </c>
      <c r="G192" s="5" t="s">
        <v>14</v>
      </c>
      <c r="H192">
        <v>24</v>
      </c>
      <c r="I192" s="8">
        <f>E192/H192</f>
        <v>105.75</v>
      </c>
      <c r="J192" t="s">
        <v>21</v>
      </c>
      <c r="K192" t="s">
        <v>22</v>
      </c>
      <c r="L192">
        <v>1370322000</v>
      </c>
      <c r="M192">
        <v>1370408400</v>
      </c>
      <c r="N192" s="13">
        <f>(((L192/60)/60)/24)+DATE(1970,1,1)</f>
        <v>41429.208333333336</v>
      </c>
      <c r="O192" s="12">
        <f>(((M192/60)/60)/24)+DATE(1970,1,1)</f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>(E193/D193)*100</f>
        <v>37.952380952380956</v>
      </c>
      <c r="G193" s="5" t="s">
        <v>14</v>
      </c>
      <c r="H193">
        <v>86</v>
      </c>
      <c r="I193" s="8">
        <f>E193/H193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3">
        <f>(((L193/60)/60)/24)+DATE(1970,1,1)</f>
        <v>43536.208333333328</v>
      </c>
      <c r="O193" s="12">
        <f>(((M193/60)/60)/24)+DATE(1970,1,1)</f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>(E194/D194)*100</f>
        <v>19.992957746478872</v>
      </c>
      <c r="G194" s="5" t="s">
        <v>14</v>
      </c>
      <c r="H194">
        <v>243</v>
      </c>
      <c r="I194" s="8">
        <f>E194/H194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3">
        <f>(((L194/60)/60)/24)+DATE(1970,1,1)</f>
        <v>41817.208333333336</v>
      </c>
      <c r="O194" s="12">
        <f>(((M194/60)/60)/24)+DATE(1970,1,1)</f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>(E195/D195)*100</f>
        <v>45.636363636363633</v>
      </c>
      <c r="G195" s="5" t="s">
        <v>14</v>
      </c>
      <c r="H195">
        <v>65</v>
      </c>
      <c r="I195" s="8">
        <f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3">
        <f>(((L195/60)/60)/24)+DATE(1970,1,1)</f>
        <v>43198.208333333328</v>
      </c>
      <c r="O195" s="12">
        <f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>(E196/D196)*100</f>
        <v>122.7605633802817</v>
      </c>
      <c r="G196" s="5" t="s">
        <v>20</v>
      </c>
      <c r="H196">
        <v>126</v>
      </c>
      <c r="I196" s="8">
        <f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3">
        <f>(((L196/60)/60)/24)+DATE(1970,1,1)</f>
        <v>42261.208333333328</v>
      </c>
      <c r="O196" s="12">
        <f>(((M196/60)/60)/24)+DATE(1970,1,1)</f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>(E197/D197)*100</f>
        <v>361.75316455696202</v>
      </c>
      <c r="G197" s="5" t="s">
        <v>20</v>
      </c>
      <c r="H197">
        <v>524</v>
      </c>
      <c r="I197" s="8">
        <f>E197/H197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3">
        <f>(((L197/60)/60)/24)+DATE(1970,1,1)</f>
        <v>43310.208333333328</v>
      </c>
      <c r="O197" s="12">
        <f>(((M197/60)/60)/24)+DATE(1970,1,1)</f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>(E198/D198)*100</f>
        <v>63.146341463414636</v>
      </c>
      <c r="G198" s="5" t="s">
        <v>14</v>
      </c>
      <c r="H198">
        <v>100</v>
      </c>
      <c r="I198" s="8">
        <f>E198/H198</f>
        <v>51.78</v>
      </c>
      <c r="J198" t="s">
        <v>36</v>
      </c>
      <c r="K198" t="s">
        <v>37</v>
      </c>
      <c r="L198">
        <v>1472878800</v>
      </c>
      <c r="M198">
        <v>1474520400</v>
      </c>
      <c r="N198" s="13">
        <f>(((L198/60)/60)/24)+DATE(1970,1,1)</f>
        <v>42616.208333333328</v>
      </c>
      <c r="O198" s="12">
        <f>(((M198/60)/60)/24)+DATE(1970,1,1)</f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>(E199/D199)*100</f>
        <v>298.20475319926874</v>
      </c>
      <c r="G199" s="5" t="s">
        <v>20</v>
      </c>
      <c r="H199">
        <v>1989</v>
      </c>
      <c r="I199" s="8">
        <f>E199/H199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3">
        <f>(((L199/60)/60)/24)+DATE(1970,1,1)</f>
        <v>42909.208333333328</v>
      </c>
      <c r="O199" s="12">
        <f>(((M199/60)/60)/24)+DATE(1970,1,1)</f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>(E200/D200)*100</f>
        <v>9.5585443037974684</v>
      </c>
      <c r="G200" s="5" t="s">
        <v>14</v>
      </c>
      <c r="H200">
        <v>168</v>
      </c>
      <c r="I200" s="8">
        <f>E200/H200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3">
        <f>(((L200/60)/60)/24)+DATE(1970,1,1)</f>
        <v>40396.208333333336</v>
      </c>
      <c r="O200" s="12">
        <f>(((M200/60)/60)/24)+DATE(1970,1,1)</f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>(E201/D201)*100</f>
        <v>53.777777777777779</v>
      </c>
      <c r="G201" s="5" t="s">
        <v>14</v>
      </c>
      <c r="H201">
        <v>13</v>
      </c>
      <c r="I201" s="8">
        <f>E201/H201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3">
        <f>(((L201/60)/60)/24)+DATE(1970,1,1)</f>
        <v>42192.208333333328</v>
      </c>
      <c r="O201" s="12">
        <f>(((M201/60)/60)/24)+DATE(1970,1,1)</f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>(E202/D202)*100</f>
        <v>2</v>
      </c>
      <c r="G202" s="5" t="s">
        <v>14</v>
      </c>
      <c r="H202">
        <v>1</v>
      </c>
      <c r="I202" s="8">
        <f>E202/H202</f>
        <v>2</v>
      </c>
      <c r="J202" t="s">
        <v>15</v>
      </c>
      <c r="K202" t="s">
        <v>16</v>
      </c>
      <c r="L202">
        <v>1269493200</v>
      </c>
      <c r="M202">
        <v>1270443600</v>
      </c>
      <c r="N202" s="13">
        <f>(((L202/60)/60)/24)+DATE(1970,1,1)</f>
        <v>40262.208333333336</v>
      </c>
      <c r="O202" s="12">
        <f>(((M202/60)/60)/24)+DATE(1970,1,1)</f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>(E203/D203)*100</f>
        <v>681.19047619047615</v>
      </c>
      <c r="G203" s="5" t="s">
        <v>20</v>
      </c>
      <c r="H203">
        <v>157</v>
      </c>
      <c r="I203" s="8">
        <f>E203/H203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3">
        <f>(((L203/60)/60)/24)+DATE(1970,1,1)</f>
        <v>41845.208333333336</v>
      </c>
      <c r="O203" s="12">
        <f>(((M203/60)/60)/24)+DATE(1970,1,1)</f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>(E204/D204)*100</f>
        <v>78.831325301204828</v>
      </c>
      <c r="G204" s="5" t="s">
        <v>74</v>
      </c>
      <c r="H204">
        <v>82</v>
      </c>
      <c r="I204" s="8">
        <f>E204/H204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3">
        <f>(((L204/60)/60)/24)+DATE(1970,1,1)</f>
        <v>40818.208333333336</v>
      </c>
      <c r="O204" s="12">
        <f>(((M204/60)/60)/24)+DATE(1970,1,1)</f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>(E205/D205)*100</f>
        <v>134.40792216817235</v>
      </c>
      <c r="G205" s="5" t="s">
        <v>20</v>
      </c>
      <c r="H205">
        <v>4498</v>
      </c>
      <c r="I205" s="8">
        <f>E205/H205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3">
        <f>(((L205/60)/60)/24)+DATE(1970,1,1)</f>
        <v>42752.25</v>
      </c>
      <c r="O205" s="12">
        <f>(((M205/60)/60)/24)+DATE(1970,1,1)</f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>(E206/D206)*100</f>
        <v>3.3719999999999999</v>
      </c>
      <c r="G206" s="5" t="s">
        <v>14</v>
      </c>
      <c r="H206">
        <v>40</v>
      </c>
      <c r="I206" s="8">
        <f>E206/H206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3">
        <f>(((L206/60)/60)/24)+DATE(1970,1,1)</f>
        <v>40636.208333333336</v>
      </c>
      <c r="O206" s="12">
        <f>(((M206/60)/60)/24)+DATE(1970,1,1)</f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>(E207/D207)*100</f>
        <v>431.84615384615387</v>
      </c>
      <c r="G207" s="5" t="s">
        <v>20</v>
      </c>
      <c r="H207">
        <v>80</v>
      </c>
      <c r="I207" s="8">
        <f>E207/H207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3">
        <f>(((L207/60)/60)/24)+DATE(1970,1,1)</f>
        <v>43390.208333333328</v>
      </c>
      <c r="O207" s="12">
        <f>(((M207/60)/60)/24)+DATE(1970,1,1)</f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>(E208/D208)*100</f>
        <v>38.844444444444441</v>
      </c>
      <c r="G208" s="5" t="s">
        <v>74</v>
      </c>
      <c r="H208">
        <v>57</v>
      </c>
      <c r="I208" s="8">
        <f>E208/H208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3">
        <f>(((L208/60)/60)/24)+DATE(1970,1,1)</f>
        <v>40236.25</v>
      </c>
      <c r="O208" s="12">
        <f>(((M208/60)/60)/24)+DATE(1970,1,1)</f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>(E209/D209)*100</f>
        <v>425.7</v>
      </c>
      <c r="G209" s="5" t="s">
        <v>20</v>
      </c>
      <c r="H209">
        <v>43</v>
      </c>
      <c r="I209" s="8">
        <f>E209/H209</f>
        <v>99</v>
      </c>
      <c r="J209" t="s">
        <v>21</v>
      </c>
      <c r="K209" t="s">
        <v>22</v>
      </c>
      <c r="L209">
        <v>1535432400</v>
      </c>
      <c r="M209">
        <v>1537160400</v>
      </c>
      <c r="N209" s="13">
        <f>(((L209/60)/60)/24)+DATE(1970,1,1)</f>
        <v>43340.208333333328</v>
      </c>
      <c r="O209" s="12">
        <f>(((M209/60)/60)/24)+DATE(1970,1,1)</f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>(E210/D210)*100</f>
        <v>101.12239715591672</v>
      </c>
      <c r="G210" s="5" t="s">
        <v>20</v>
      </c>
      <c r="H210">
        <v>2053</v>
      </c>
      <c r="I210" s="8">
        <f>E210/H210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3">
        <f>(((L210/60)/60)/24)+DATE(1970,1,1)</f>
        <v>43048.25</v>
      </c>
      <c r="O210" s="12">
        <f>(((M210/60)/60)/24)+DATE(1970,1,1)</f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>(E211/D211)*100</f>
        <v>21.188688946015425</v>
      </c>
      <c r="G211" s="5" t="s">
        <v>47</v>
      </c>
      <c r="H211">
        <v>808</v>
      </c>
      <c r="I211" s="8">
        <f>E211/H211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3">
        <f>(((L211/60)/60)/24)+DATE(1970,1,1)</f>
        <v>42496.208333333328</v>
      </c>
      <c r="O211" s="12">
        <f>(((M211/60)/60)/24)+DATE(1970,1,1)</f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>(E212/D212)*100</f>
        <v>67.425531914893625</v>
      </c>
      <c r="G212" s="5" t="s">
        <v>14</v>
      </c>
      <c r="H212">
        <v>226</v>
      </c>
      <c r="I212" s="8">
        <f>E212/H212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3">
        <f>(((L212/60)/60)/24)+DATE(1970,1,1)</f>
        <v>42797.25</v>
      </c>
      <c r="O212" s="12">
        <f>(((M212/60)/60)/24)+DATE(1970,1,1)</f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>(E213/D213)*100</f>
        <v>94.923371647509583</v>
      </c>
      <c r="G213" s="5" t="s">
        <v>14</v>
      </c>
      <c r="H213">
        <v>1625</v>
      </c>
      <c r="I213" s="8">
        <f>E213/H213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3">
        <f>(((L213/60)/60)/24)+DATE(1970,1,1)</f>
        <v>41513.208333333336</v>
      </c>
      <c r="O213" s="12">
        <f>(((M213/60)/60)/24)+DATE(1970,1,1)</f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>(E214/D214)*100</f>
        <v>151.85185185185185</v>
      </c>
      <c r="G214" s="5" t="s">
        <v>20</v>
      </c>
      <c r="H214">
        <v>168</v>
      </c>
      <c r="I214" s="8">
        <f>E214/H214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3">
        <f>(((L214/60)/60)/24)+DATE(1970,1,1)</f>
        <v>43814.25</v>
      </c>
      <c r="O214" s="12">
        <f>(((M214/60)/60)/24)+DATE(1970,1,1)</f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>(E215/D215)*100</f>
        <v>195.16382252559728</v>
      </c>
      <c r="G215" s="5" t="s">
        <v>20</v>
      </c>
      <c r="H215">
        <v>4289</v>
      </c>
      <c r="I215" s="8">
        <f>E215/H215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3">
        <f>(((L215/60)/60)/24)+DATE(1970,1,1)</f>
        <v>40488.208333333336</v>
      </c>
      <c r="O215" s="12">
        <f>(((M215/60)/60)/24)+DATE(1970,1,1)</f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>(E216/D216)*100</f>
        <v>1023.1428571428571</v>
      </c>
      <c r="G216" s="5" t="s">
        <v>20</v>
      </c>
      <c r="H216">
        <v>165</v>
      </c>
      <c r="I216" s="8">
        <f>E216/H216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3">
        <f>(((L216/60)/60)/24)+DATE(1970,1,1)</f>
        <v>40409.208333333336</v>
      </c>
      <c r="O216" s="12">
        <f>(((M216/60)/60)/24)+DATE(1970,1,1)</f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>(E217/D217)*100</f>
        <v>3.841836734693878</v>
      </c>
      <c r="G217" s="5" t="s">
        <v>14</v>
      </c>
      <c r="H217">
        <v>143</v>
      </c>
      <c r="I217" s="8">
        <f>E217/H217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3">
        <f>(((L217/60)/60)/24)+DATE(1970,1,1)</f>
        <v>43509.25</v>
      </c>
      <c r="O217" s="12">
        <f>(((M217/60)/60)/24)+DATE(1970,1,1)</f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>(E218/D218)*100</f>
        <v>155.07066557107643</v>
      </c>
      <c r="G218" s="5" t="s">
        <v>20</v>
      </c>
      <c r="H218">
        <v>1815</v>
      </c>
      <c r="I218" s="8">
        <f>E218/H218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3">
        <f>(((L218/60)/60)/24)+DATE(1970,1,1)</f>
        <v>40869.25</v>
      </c>
      <c r="O218" s="12">
        <f>(((M218/60)/60)/24)+DATE(1970,1,1)</f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>(E219/D219)*100</f>
        <v>44.753477588871718</v>
      </c>
      <c r="G219" s="5" t="s">
        <v>14</v>
      </c>
      <c r="H219">
        <v>934</v>
      </c>
      <c r="I219" s="8">
        <f>E219/H219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3">
        <f>(((L219/60)/60)/24)+DATE(1970,1,1)</f>
        <v>43583.208333333328</v>
      </c>
      <c r="O219" s="12">
        <f>(((M219/60)/60)/24)+DATE(1970,1,1)</f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>(E220/D220)*100</f>
        <v>215.94736842105263</v>
      </c>
      <c r="G220" s="5" t="s">
        <v>20</v>
      </c>
      <c r="H220">
        <v>397</v>
      </c>
      <c r="I220" s="8">
        <f>E220/H220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3">
        <f>(((L220/60)/60)/24)+DATE(1970,1,1)</f>
        <v>40858.25</v>
      </c>
      <c r="O220" s="12">
        <f>(((M220/60)/60)/24)+DATE(1970,1,1)</f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>(E221/D221)*100</f>
        <v>332.12709832134288</v>
      </c>
      <c r="G221" s="5" t="s">
        <v>20</v>
      </c>
      <c r="H221">
        <v>1539</v>
      </c>
      <c r="I221" s="8">
        <f>E221/H221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3">
        <f>(((L221/60)/60)/24)+DATE(1970,1,1)</f>
        <v>41137.208333333336</v>
      </c>
      <c r="O221" s="12">
        <f>(((M221/60)/60)/24)+DATE(1970,1,1)</f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>(E222/D222)*100</f>
        <v>8.4430379746835449</v>
      </c>
      <c r="G222" s="5" t="s">
        <v>14</v>
      </c>
      <c r="H222">
        <v>17</v>
      </c>
      <c r="I222" s="8">
        <f>E222/H222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3">
        <f>(((L222/60)/60)/24)+DATE(1970,1,1)</f>
        <v>40725.208333333336</v>
      </c>
      <c r="O222" s="12">
        <f>(((M222/60)/60)/24)+DATE(1970,1,1)</f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>(E223/D223)*100</f>
        <v>98.625514403292186</v>
      </c>
      <c r="G223" s="5" t="s">
        <v>14</v>
      </c>
      <c r="H223">
        <v>2179</v>
      </c>
      <c r="I223" s="8">
        <f>E223/H223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3">
        <f>(((L223/60)/60)/24)+DATE(1970,1,1)</f>
        <v>41081.208333333336</v>
      </c>
      <c r="O223" s="12">
        <f>(((M223/60)/60)/24)+DATE(1970,1,1)</f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>(E224/D224)*100</f>
        <v>137.97916666666669</v>
      </c>
      <c r="G224" s="5" t="s">
        <v>20</v>
      </c>
      <c r="H224">
        <v>138</v>
      </c>
      <c r="I224" s="8">
        <f>E224/H224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3">
        <f>(((L224/60)/60)/24)+DATE(1970,1,1)</f>
        <v>41914.208333333336</v>
      </c>
      <c r="O224" s="12">
        <f>(((M224/60)/60)/24)+DATE(1970,1,1)</f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>(E225/D225)*100</f>
        <v>93.81099656357388</v>
      </c>
      <c r="G225" s="5" t="s">
        <v>14</v>
      </c>
      <c r="H225">
        <v>931</v>
      </c>
      <c r="I225" s="8">
        <f>E225/H225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3">
        <f>(((L225/60)/60)/24)+DATE(1970,1,1)</f>
        <v>42445.208333333328</v>
      </c>
      <c r="O225" s="12">
        <f>(((M225/60)/60)/24)+DATE(1970,1,1)</f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>(E226/D226)*100</f>
        <v>403.63930885529157</v>
      </c>
      <c r="G226" s="5" t="s">
        <v>20</v>
      </c>
      <c r="H226">
        <v>3594</v>
      </c>
      <c r="I226" s="8">
        <f>E226/H226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3">
        <f>(((L226/60)/60)/24)+DATE(1970,1,1)</f>
        <v>41906.208333333336</v>
      </c>
      <c r="O226" s="12">
        <f>(((M226/60)/60)/24)+DATE(1970,1,1)</f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>(E227/D227)*100</f>
        <v>260.1740412979351</v>
      </c>
      <c r="G227" s="5" t="s">
        <v>20</v>
      </c>
      <c r="H227">
        <v>5880</v>
      </c>
      <c r="I227" s="8">
        <f>E227/H227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3">
        <f>(((L227/60)/60)/24)+DATE(1970,1,1)</f>
        <v>41762.208333333336</v>
      </c>
      <c r="O227" s="12">
        <f>(((M227/60)/60)/24)+DATE(1970,1,1)</f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>(E228/D228)*100</f>
        <v>366.63333333333333</v>
      </c>
      <c r="G228" s="5" t="s">
        <v>20</v>
      </c>
      <c r="H228">
        <v>112</v>
      </c>
      <c r="I228" s="8">
        <f>E228/H228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3">
        <f>(((L228/60)/60)/24)+DATE(1970,1,1)</f>
        <v>40276.208333333336</v>
      </c>
      <c r="O228" s="12">
        <f>(((M228/60)/60)/24)+DATE(1970,1,1)</f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>(E229/D229)*100</f>
        <v>168.72085385878489</v>
      </c>
      <c r="G229" s="5" t="s">
        <v>20</v>
      </c>
      <c r="H229">
        <v>943</v>
      </c>
      <c r="I229" s="8">
        <f>E229/H229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3">
        <f>(((L229/60)/60)/24)+DATE(1970,1,1)</f>
        <v>42139.208333333328</v>
      </c>
      <c r="O229" s="12">
        <f>(((M229/60)/60)/24)+DATE(1970,1,1)</f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>(E230/D230)*100</f>
        <v>119.90717911530093</v>
      </c>
      <c r="G230" s="5" t="s">
        <v>20</v>
      </c>
      <c r="H230">
        <v>2468</v>
      </c>
      <c r="I230" s="8">
        <f>E230/H230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3">
        <f>(((L230/60)/60)/24)+DATE(1970,1,1)</f>
        <v>42613.208333333328</v>
      </c>
      <c r="O230" s="12">
        <f>(((M230/60)/60)/24)+DATE(1970,1,1)</f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>(E231/D231)*100</f>
        <v>193.68925233644859</v>
      </c>
      <c r="G231" s="5" t="s">
        <v>20</v>
      </c>
      <c r="H231">
        <v>2551</v>
      </c>
      <c r="I231" s="8">
        <f>E231/H231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3">
        <f>(((L231/60)/60)/24)+DATE(1970,1,1)</f>
        <v>42887.208333333328</v>
      </c>
      <c r="O231" s="12">
        <f>(((M231/60)/60)/24)+DATE(1970,1,1)</f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>(E232/D232)*100</f>
        <v>420.16666666666669</v>
      </c>
      <c r="G232" s="5" t="s">
        <v>20</v>
      </c>
      <c r="H232">
        <v>101</v>
      </c>
      <c r="I232" s="8">
        <f>E232/H232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3">
        <f>(((L232/60)/60)/24)+DATE(1970,1,1)</f>
        <v>43805.25</v>
      </c>
      <c r="O232" s="12">
        <f>(((M232/60)/60)/24)+DATE(1970,1,1)</f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>(E233/D233)*100</f>
        <v>76.708333333333329</v>
      </c>
      <c r="G233" s="5" t="s">
        <v>74</v>
      </c>
      <c r="H233">
        <v>67</v>
      </c>
      <c r="I233" s="8">
        <f>E233/H233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3">
        <f>(((L233/60)/60)/24)+DATE(1970,1,1)</f>
        <v>41415.208333333336</v>
      </c>
      <c r="O233" s="12">
        <f>(((M233/60)/60)/24)+DATE(1970,1,1)</f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>(E234/D234)*100</f>
        <v>171.26470588235293</v>
      </c>
      <c r="G234" s="5" t="s">
        <v>20</v>
      </c>
      <c r="H234">
        <v>92</v>
      </c>
      <c r="I234" s="8">
        <f>E234/H234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3">
        <f>(((L234/60)/60)/24)+DATE(1970,1,1)</f>
        <v>42576.208333333328</v>
      </c>
      <c r="O234" s="12">
        <f>(((M234/60)/60)/24)+DATE(1970,1,1)</f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>(E235/D235)*100</f>
        <v>157.89473684210526</v>
      </c>
      <c r="G235" s="5" t="s">
        <v>20</v>
      </c>
      <c r="H235">
        <v>62</v>
      </c>
      <c r="I235" s="8">
        <f>E235/H235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3">
        <f>(((L235/60)/60)/24)+DATE(1970,1,1)</f>
        <v>40706.208333333336</v>
      </c>
      <c r="O235" s="12">
        <f>(((M235/60)/60)/24)+DATE(1970,1,1)</f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>(E236/D236)*100</f>
        <v>109.08</v>
      </c>
      <c r="G236" s="5" t="s">
        <v>20</v>
      </c>
      <c r="H236">
        <v>149</v>
      </c>
      <c r="I236" s="8">
        <f>E236/H236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3">
        <f>(((L236/60)/60)/24)+DATE(1970,1,1)</f>
        <v>42969.208333333328</v>
      </c>
      <c r="O236" s="12">
        <f>(((M236/60)/60)/24)+DATE(1970,1,1)</f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>(E237/D237)*100</f>
        <v>41.732558139534881</v>
      </c>
      <c r="G237" s="5" t="s">
        <v>14</v>
      </c>
      <c r="H237">
        <v>92</v>
      </c>
      <c r="I237" s="8">
        <f>E237/H237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3">
        <f>(((L237/60)/60)/24)+DATE(1970,1,1)</f>
        <v>42779.25</v>
      </c>
      <c r="O237" s="12">
        <f>(((M237/60)/60)/24)+DATE(1970,1,1)</f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>(E238/D238)*100</f>
        <v>10.944303797468354</v>
      </c>
      <c r="G238" s="5" t="s">
        <v>14</v>
      </c>
      <c r="H238">
        <v>57</v>
      </c>
      <c r="I238" s="8">
        <f>E238/H238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3">
        <f>(((L238/60)/60)/24)+DATE(1970,1,1)</f>
        <v>43641.208333333328</v>
      </c>
      <c r="O238" s="12">
        <f>(((M238/60)/60)/24)+DATE(1970,1,1)</f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>(E239/D239)*100</f>
        <v>159.3763440860215</v>
      </c>
      <c r="G239" s="5" t="s">
        <v>20</v>
      </c>
      <c r="H239">
        <v>329</v>
      </c>
      <c r="I239" s="8">
        <f>E239/H239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3">
        <f>(((L239/60)/60)/24)+DATE(1970,1,1)</f>
        <v>41754.208333333336</v>
      </c>
      <c r="O239" s="12">
        <f>(((M239/60)/60)/24)+DATE(1970,1,1)</f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>(E240/D240)*100</f>
        <v>422.41666666666669</v>
      </c>
      <c r="G240" s="5" t="s">
        <v>20</v>
      </c>
      <c r="H240">
        <v>97</v>
      </c>
      <c r="I240" s="8">
        <f>E240/H240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3">
        <f>(((L240/60)/60)/24)+DATE(1970,1,1)</f>
        <v>43083.25</v>
      </c>
      <c r="O240" s="12">
        <f>(((M240/60)/60)/24)+DATE(1970,1,1)</f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>(E241/D241)*100</f>
        <v>97.71875</v>
      </c>
      <c r="G241" s="5" t="s">
        <v>14</v>
      </c>
      <c r="H241">
        <v>41</v>
      </c>
      <c r="I241" s="8">
        <f>E241/H241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3">
        <f>(((L241/60)/60)/24)+DATE(1970,1,1)</f>
        <v>42245.208333333328</v>
      </c>
      <c r="O241" s="12">
        <f>(((M241/60)/60)/24)+DATE(1970,1,1)</f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>(E242/D242)*100</f>
        <v>418.78911564625849</v>
      </c>
      <c r="G242" s="5" t="s">
        <v>20</v>
      </c>
      <c r="H242">
        <v>1784</v>
      </c>
      <c r="I242" s="8">
        <f>E242/H242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3">
        <f>(((L242/60)/60)/24)+DATE(1970,1,1)</f>
        <v>40396.208333333336</v>
      </c>
      <c r="O242" s="12">
        <f>(((M242/60)/60)/24)+DATE(1970,1,1)</f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>(E243/D243)*100</f>
        <v>101.91632047477745</v>
      </c>
      <c r="G243" s="5" t="s">
        <v>20</v>
      </c>
      <c r="H243">
        <v>1684</v>
      </c>
      <c r="I243" s="8">
        <f>E243/H243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3">
        <f>(((L243/60)/60)/24)+DATE(1970,1,1)</f>
        <v>41742.208333333336</v>
      </c>
      <c r="O243" s="12">
        <f>(((M243/60)/60)/24)+DATE(1970,1,1)</f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>(E244/D244)*100</f>
        <v>127.72619047619047</v>
      </c>
      <c r="G244" s="5" t="s">
        <v>20</v>
      </c>
      <c r="H244">
        <v>250</v>
      </c>
      <c r="I244" s="8">
        <f>E244/H244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3">
        <f>(((L244/60)/60)/24)+DATE(1970,1,1)</f>
        <v>42865.208333333328</v>
      </c>
      <c r="O244" s="12">
        <f>(((M244/60)/60)/24)+DATE(1970,1,1)</f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>(E245/D245)*100</f>
        <v>445.21739130434781</v>
      </c>
      <c r="G245" s="5" t="s">
        <v>20</v>
      </c>
      <c r="H245">
        <v>238</v>
      </c>
      <c r="I245" s="8">
        <f>E245/H245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3">
        <f>(((L245/60)/60)/24)+DATE(1970,1,1)</f>
        <v>43163.25</v>
      </c>
      <c r="O245" s="12">
        <f>(((M245/60)/60)/24)+DATE(1970,1,1)</f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>(E246/D246)*100</f>
        <v>569.71428571428578</v>
      </c>
      <c r="G246" s="5" t="s">
        <v>20</v>
      </c>
      <c r="H246">
        <v>53</v>
      </c>
      <c r="I246" s="8">
        <f>E246/H246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3">
        <f>(((L246/60)/60)/24)+DATE(1970,1,1)</f>
        <v>41834.208333333336</v>
      </c>
      <c r="O246" s="12">
        <f>(((M246/60)/60)/24)+DATE(1970,1,1)</f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>(E247/D247)*100</f>
        <v>509.34482758620686</v>
      </c>
      <c r="G247" s="5" t="s">
        <v>20</v>
      </c>
      <c r="H247">
        <v>214</v>
      </c>
      <c r="I247" s="8">
        <f>E247/H247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3">
        <f>(((L247/60)/60)/24)+DATE(1970,1,1)</f>
        <v>41736.208333333336</v>
      </c>
      <c r="O247" s="12">
        <f>(((M247/60)/60)/24)+DATE(1970,1,1)</f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>(E248/D248)*100</f>
        <v>325.5333333333333</v>
      </c>
      <c r="G248" s="5" t="s">
        <v>20</v>
      </c>
      <c r="H248">
        <v>222</v>
      </c>
      <c r="I248" s="8">
        <f>E248/H248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3">
        <f>(((L248/60)/60)/24)+DATE(1970,1,1)</f>
        <v>41491.208333333336</v>
      </c>
      <c r="O248" s="12">
        <f>(((M248/60)/60)/24)+DATE(1970,1,1)</f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>(E249/D249)*100</f>
        <v>932.61616161616166</v>
      </c>
      <c r="G249" s="5" t="s">
        <v>20</v>
      </c>
      <c r="H249">
        <v>1884</v>
      </c>
      <c r="I249" s="8">
        <f>E249/H249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3">
        <f>(((L249/60)/60)/24)+DATE(1970,1,1)</f>
        <v>42726.25</v>
      </c>
      <c r="O249" s="12">
        <f>(((M249/60)/60)/24)+DATE(1970,1,1)</f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>(E250/D250)*100</f>
        <v>211.33870967741933</v>
      </c>
      <c r="G250" s="5" t="s">
        <v>20</v>
      </c>
      <c r="H250">
        <v>218</v>
      </c>
      <c r="I250" s="8">
        <f>E250/H250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3">
        <f>(((L250/60)/60)/24)+DATE(1970,1,1)</f>
        <v>42004.25</v>
      </c>
      <c r="O250" s="12">
        <f>(((M250/60)/60)/24)+DATE(1970,1,1)</f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>(E251/D251)*100</f>
        <v>273.32520325203251</v>
      </c>
      <c r="G251" s="5" t="s">
        <v>20</v>
      </c>
      <c r="H251">
        <v>6465</v>
      </c>
      <c r="I251" s="8">
        <f>E251/H251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3">
        <f>(((L251/60)/60)/24)+DATE(1970,1,1)</f>
        <v>42006.25</v>
      </c>
      <c r="O251" s="12">
        <f>(((M251/60)/60)/24)+DATE(1970,1,1)</f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>(E252/D252)*100</f>
        <v>3</v>
      </c>
      <c r="G252" s="5" t="s">
        <v>14</v>
      </c>
      <c r="H252">
        <v>1</v>
      </c>
      <c r="I252" s="8">
        <f>E252/H252</f>
        <v>3</v>
      </c>
      <c r="J252" t="s">
        <v>21</v>
      </c>
      <c r="K252" t="s">
        <v>22</v>
      </c>
      <c r="L252">
        <v>1264399200</v>
      </c>
      <c r="M252">
        <v>1267423200</v>
      </c>
      <c r="N252" s="13">
        <f>(((L252/60)/60)/24)+DATE(1970,1,1)</f>
        <v>40203.25</v>
      </c>
      <c r="O252" s="12">
        <f>(((M252/60)/60)/24)+DATE(1970,1,1)</f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>(E253/D253)*100</f>
        <v>54.084507042253513</v>
      </c>
      <c r="G253" s="5" t="s">
        <v>14</v>
      </c>
      <c r="H253">
        <v>101</v>
      </c>
      <c r="I253" s="8">
        <f>E253/H253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3">
        <f>(((L253/60)/60)/24)+DATE(1970,1,1)</f>
        <v>41252.25</v>
      </c>
      <c r="O253" s="12">
        <f>(((M253/60)/60)/24)+DATE(1970,1,1)</f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>(E254/D254)*100</f>
        <v>626.29999999999995</v>
      </c>
      <c r="G254" s="5" t="s">
        <v>20</v>
      </c>
      <c r="H254">
        <v>59</v>
      </c>
      <c r="I254" s="8">
        <f>E254/H254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3">
        <f>(((L254/60)/60)/24)+DATE(1970,1,1)</f>
        <v>41572.208333333336</v>
      </c>
      <c r="O254" s="12">
        <f>(((M254/60)/60)/24)+DATE(1970,1,1)</f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>(E255/D255)*100</f>
        <v>89.021399176954731</v>
      </c>
      <c r="G255" s="5" t="s">
        <v>14</v>
      </c>
      <c r="H255">
        <v>1335</v>
      </c>
      <c r="I255" s="8">
        <f>E255/H255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3">
        <f>(((L255/60)/60)/24)+DATE(1970,1,1)</f>
        <v>40641.208333333336</v>
      </c>
      <c r="O255" s="12">
        <f>(((M255/60)/60)/24)+DATE(1970,1,1)</f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>(E256/D256)*100</f>
        <v>184.89130434782609</v>
      </c>
      <c r="G256" s="5" t="s">
        <v>20</v>
      </c>
      <c r="H256">
        <v>88</v>
      </c>
      <c r="I256" s="8">
        <f>E256/H256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3">
        <f>(((L256/60)/60)/24)+DATE(1970,1,1)</f>
        <v>42787.25</v>
      </c>
      <c r="O256" s="12">
        <f>(((M256/60)/60)/24)+DATE(1970,1,1)</f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>(E257/D257)*100</f>
        <v>120.16770186335404</v>
      </c>
      <c r="G257" s="5" t="s">
        <v>20</v>
      </c>
      <c r="H257">
        <v>1697</v>
      </c>
      <c r="I257" s="8">
        <f>E257/H257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3">
        <f>(((L257/60)/60)/24)+DATE(1970,1,1)</f>
        <v>40590.25</v>
      </c>
      <c r="O257" s="12">
        <f>(((M257/60)/60)/24)+DATE(1970,1,1)</f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>(E258/D258)*100</f>
        <v>23.390243902439025</v>
      </c>
      <c r="G258" s="5" t="s">
        <v>14</v>
      </c>
      <c r="H258">
        <v>15</v>
      </c>
      <c r="I258" s="8">
        <f>E258/H258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3">
        <f>(((L258/60)/60)/24)+DATE(1970,1,1)</f>
        <v>42393.25</v>
      </c>
      <c r="O258" s="12">
        <f>(((M258/60)/60)/24)+DATE(1970,1,1)</f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>(E259/D259)*100</f>
        <v>146</v>
      </c>
      <c r="G259" s="5" t="s">
        <v>20</v>
      </c>
      <c r="H259">
        <v>92</v>
      </c>
      <c r="I259" s="8">
        <f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3">
        <f>(((L259/60)/60)/24)+DATE(1970,1,1)</f>
        <v>41338.25</v>
      </c>
      <c r="O259" s="12">
        <f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>(E260/D260)*100</f>
        <v>268.48</v>
      </c>
      <c r="G260" s="5" t="s">
        <v>20</v>
      </c>
      <c r="H260">
        <v>186</v>
      </c>
      <c r="I260" s="8">
        <f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3">
        <f>(((L260/60)/60)/24)+DATE(1970,1,1)</f>
        <v>42712.25</v>
      </c>
      <c r="O260" s="12">
        <f>(((M260/60)/60)/24)+DATE(1970,1,1)</f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>(E261/D261)*100</f>
        <v>597.5</v>
      </c>
      <c r="G261" s="5" t="s">
        <v>20</v>
      </c>
      <c r="H261">
        <v>138</v>
      </c>
      <c r="I261" s="8">
        <f>E261/H261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3">
        <f>(((L261/60)/60)/24)+DATE(1970,1,1)</f>
        <v>41251.25</v>
      </c>
      <c r="O261" s="12">
        <f>(((M261/60)/60)/24)+DATE(1970,1,1)</f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>(E262/D262)*100</f>
        <v>157.69841269841268</v>
      </c>
      <c r="G262" s="5" t="s">
        <v>20</v>
      </c>
      <c r="H262">
        <v>261</v>
      </c>
      <c r="I262" s="8">
        <f>E262/H262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3">
        <f>(((L262/60)/60)/24)+DATE(1970,1,1)</f>
        <v>41180.208333333336</v>
      </c>
      <c r="O262" s="12">
        <f>(((M262/60)/60)/24)+DATE(1970,1,1)</f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>(E263/D263)*100</f>
        <v>31.201660735468568</v>
      </c>
      <c r="G263" s="5" t="s">
        <v>14</v>
      </c>
      <c r="H263">
        <v>454</v>
      </c>
      <c r="I263" s="8">
        <f>E263/H263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3">
        <f>(((L263/60)/60)/24)+DATE(1970,1,1)</f>
        <v>40415.208333333336</v>
      </c>
      <c r="O263" s="12">
        <f>(((M263/60)/60)/24)+DATE(1970,1,1)</f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>(E264/D264)*100</f>
        <v>313.41176470588238</v>
      </c>
      <c r="G264" s="5" t="s">
        <v>20</v>
      </c>
      <c r="H264">
        <v>107</v>
      </c>
      <c r="I264" s="8">
        <f>E264/H264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3">
        <f>(((L264/60)/60)/24)+DATE(1970,1,1)</f>
        <v>40638.208333333336</v>
      </c>
      <c r="O264" s="12">
        <f>(((M264/60)/60)/24)+DATE(1970,1,1)</f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>(E265/D265)*100</f>
        <v>370.89655172413791</v>
      </c>
      <c r="G265" s="5" t="s">
        <v>20</v>
      </c>
      <c r="H265">
        <v>199</v>
      </c>
      <c r="I265" s="8">
        <f>E265/H265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3">
        <f>(((L265/60)/60)/24)+DATE(1970,1,1)</f>
        <v>40187.25</v>
      </c>
      <c r="O265" s="12">
        <f>(((M265/60)/60)/24)+DATE(1970,1,1)</f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>(E266/D266)*100</f>
        <v>362.66447368421052</v>
      </c>
      <c r="G266" s="5" t="s">
        <v>20</v>
      </c>
      <c r="H266">
        <v>5512</v>
      </c>
      <c r="I266" s="8">
        <f>E266/H266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3">
        <f>(((L266/60)/60)/24)+DATE(1970,1,1)</f>
        <v>41317.25</v>
      </c>
      <c r="O266" s="12">
        <f>(((M266/60)/60)/24)+DATE(1970,1,1)</f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>(E267/D267)*100</f>
        <v>123.08163265306122</v>
      </c>
      <c r="G267" s="5" t="s">
        <v>20</v>
      </c>
      <c r="H267">
        <v>86</v>
      </c>
      <c r="I267" s="8">
        <f>E267/H267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3">
        <f>(((L267/60)/60)/24)+DATE(1970,1,1)</f>
        <v>42372.25</v>
      </c>
      <c r="O267" s="12">
        <f>(((M267/60)/60)/24)+DATE(1970,1,1)</f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>(E268/D268)*100</f>
        <v>76.766756032171585</v>
      </c>
      <c r="G268" s="5" t="s">
        <v>14</v>
      </c>
      <c r="H268">
        <v>3182</v>
      </c>
      <c r="I268" s="8">
        <f>E268/H268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3">
        <f>(((L268/60)/60)/24)+DATE(1970,1,1)</f>
        <v>41950.25</v>
      </c>
      <c r="O268" s="12">
        <f>(((M268/60)/60)/24)+DATE(1970,1,1)</f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>(E269/D269)*100</f>
        <v>233.62012987012989</v>
      </c>
      <c r="G269" s="5" t="s">
        <v>20</v>
      </c>
      <c r="H269">
        <v>2768</v>
      </c>
      <c r="I269" s="8">
        <f>E269/H269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3">
        <f>(((L269/60)/60)/24)+DATE(1970,1,1)</f>
        <v>41206.208333333336</v>
      </c>
      <c r="O269" s="12">
        <f>(((M269/60)/60)/24)+DATE(1970,1,1)</f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>(E270/D270)*100</f>
        <v>180.53333333333333</v>
      </c>
      <c r="G270" s="5" t="s">
        <v>20</v>
      </c>
      <c r="H270">
        <v>48</v>
      </c>
      <c r="I270" s="8">
        <f>E270/H270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3">
        <f>(((L270/60)/60)/24)+DATE(1970,1,1)</f>
        <v>41186.208333333336</v>
      </c>
      <c r="O270" s="12">
        <f>(((M270/60)/60)/24)+DATE(1970,1,1)</f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>(E271/D271)*100</f>
        <v>252.62857142857143</v>
      </c>
      <c r="G271" s="5" t="s">
        <v>20</v>
      </c>
      <c r="H271">
        <v>87</v>
      </c>
      <c r="I271" s="8">
        <f>E271/H271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3">
        <f>(((L271/60)/60)/24)+DATE(1970,1,1)</f>
        <v>43496.25</v>
      </c>
      <c r="O271" s="12">
        <f>(((M271/60)/60)/24)+DATE(1970,1,1)</f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>(E272/D272)*100</f>
        <v>27.176538240368025</v>
      </c>
      <c r="G272" s="5" t="s">
        <v>74</v>
      </c>
      <c r="H272">
        <v>1890</v>
      </c>
      <c r="I272" s="8">
        <f>E272/H272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3">
        <f>(((L272/60)/60)/24)+DATE(1970,1,1)</f>
        <v>40514.25</v>
      </c>
      <c r="O272" s="12">
        <f>(((M272/60)/60)/24)+DATE(1970,1,1)</f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>(E273/D273)*100</f>
        <v>1.2706571242680547</v>
      </c>
      <c r="G273" s="5" t="s">
        <v>47</v>
      </c>
      <c r="H273">
        <v>61</v>
      </c>
      <c r="I273" s="8">
        <f>E273/H273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3">
        <f>(((L273/60)/60)/24)+DATE(1970,1,1)</f>
        <v>42345.25</v>
      </c>
      <c r="O273" s="12">
        <f>(((M273/60)/60)/24)+DATE(1970,1,1)</f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>(E274/D274)*100</f>
        <v>304.0097847358121</v>
      </c>
      <c r="G274" s="5" t="s">
        <v>20</v>
      </c>
      <c r="H274">
        <v>1894</v>
      </c>
      <c r="I274" s="8">
        <f>E274/H274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3">
        <f>(((L274/60)/60)/24)+DATE(1970,1,1)</f>
        <v>43656.208333333328</v>
      </c>
      <c r="O274" s="12">
        <f>(((M274/60)/60)/24)+DATE(1970,1,1)</f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>(E275/D275)*100</f>
        <v>137.23076923076923</v>
      </c>
      <c r="G275" s="5" t="s">
        <v>20</v>
      </c>
      <c r="H275">
        <v>282</v>
      </c>
      <c r="I275" s="8">
        <f>E275/H275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3">
        <f>(((L275/60)/60)/24)+DATE(1970,1,1)</f>
        <v>42995.208333333328</v>
      </c>
      <c r="O275" s="12">
        <f>(((M275/60)/60)/24)+DATE(1970,1,1)</f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>(E276/D276)*100</f>
        <v>32.208333333333336</v>
      </c>
      <c r="G276" s="5" t="s">
        <v>14</v>
      </c>
      <c r="H276">
        <v>15</v>
      </c>
      <c r="I276" s="8">
        <f>E276/H276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3">
        <f>(((L276/60)/60)/24)+DATE(1970,1,1)</f>
        <v>43045.25</v>
      </c>
      <c r="O276" s="12">
        <f>(((M276/60)/60)/24)+DATE(1970,1,1)</f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>(E277/D277)*100</f>
        <v>241.51282051282053</v>
      </c>
      <c r="G277" s="5" t="s">
        <v>20</v>
      </c>
      <c r="H277">
        <v>116</v>
      </c>
      <c r="I277" s="8">
        <f>E277/H277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3">
        <f>(((L277/60)/60)/24)+DATE(1970,1,1)</f>
        <v>43561.208333333328</v>
      </c>
      <c r="O277" s="12">
        <f>(((M277/60)/60)/24)+DATE(1970,1,1)</f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>(E278/D278)*100</f>
        <v>96.8</v>
      </c>
      <c r="G278" s="5" t="s">
        <v>14</v>
      </c>
      <c r="H278">
        <v>133</v>
      </c>
      <c r="I278" s="8">
        <f>E278/H278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3">
        <f>(((L278/60)/60)/24)+DATE(1970,1,1)</f>
        <v>41018.208333333336</v>
      </c>
      <c r="O278" s="12">
        <f>(((M278/60)/60)/24)+DATE(1970,1,1)</f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>(E279/D279)*100</f>
        <v>1066.4285714285716</v>
      </c>
      <c r="G279" s="5" t="s">
        <v>20</v>
      </c>
      <c r="H279">
        <v>83</v>
      </c>
      <c r="I279" s="8">
        <f>E279/H279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3">
        <f>(((L279/60)/60)/24)+DATE(1970,1,1)</f>
        <v>40378.208333333336</v>
      </c>
      <c r="O279" s="12">
        <f>(((M279/60)/60)/24)+DATE(1970,1,1)</f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>(E280/D280)*100</f>
        <v>325.88888888888891</v>
      </c>
      <c r="G280" s="5" t="s">
        <v>20</v>
      </c>
      <c r="H280">
        <v>91</v>
      </c>
      <c r="I280" s="8">
        <f>E280/H280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3">
        <f>(((L280/60)/60)/24)+DATE(1970,1,1)</f>
        <v>41239.25</v>
      </c>
      <c r="O280" s="12">
        <f>(((M280/60)/60)/24)+DATE(1970,1,1)</f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>(E281/D281)*100</f>
        <v>170.70000000000002</v>
      </c>
      <c r="G281" s="5" t="s">
        <v>20</v>
      </c>
      <c r="H281">
        <v>546</v>
      </c>
      <c r="I281" s="8">
        <f>E281/H281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3">
        <f>(((L281/60)/60)/24)+DATE(1970,1,1)</f>
        <v>43346.208333333328</v>
      </c>
      <c r="O281" s="12">
        <f>(((M281/60)/60)/24)+DATE(1970,1,1)</f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>(E282/D282)*100</f>
        <v>581.44000000000005</v>
      </c>
      <c r="G282" s="5" t="s">
        <v>20</v>
      </c>
      <c r="H282">
        <v>393</v>
      </c>
      <c r="I282" s="8">
        <f>E282/H282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3">
        <f>(((L282/60)/60)/24)+DATE(1970,1,1)</f>
        <v>43060.25</v>
      </c>
      <c r="O282" s="12">
        <f>(((M282/60)/60)/24)+DATE(1970,1,1)</f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>(E283/D283)*100</f>
        <v>91.520972644376897</v>
      </c>
      <c r="G283" s="5" t="s">
        <v>14</v>
      </c>
      <c r="H283">
        <v>2062</v>
      </c>
      <c r="I283" s="8">
        <f>E283/H283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3">
        <f>(((L283/60)/60)/24)+DATE(1970,1,1)</f>
        <v>40979.25</v>
      </c>
      <c r="O283" s="12">
        <f>(((M283/60)/60)/24)+DATE(1970,1,1)</f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>(E284/D284)*100</f>
        <v>108.04761904761904</v>
      </c>
      <c r="G284" s="5" t="s">
        <v>20</v>
      </c>
      <c r="H284">
        <v>133</v>
      </c>
      <c r="I284" s="8">
        <f>E284/H284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3">
        <f>(((L284/60)/60)/24)+DATE(1970,1,1)</f>
        <v>42701.25</v>
      </c>
      <c r="O284" s="12">
        <f>(((M284/60)/60)/24)+DATE(1970,1,1)</f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>(E285/D285)*100</f>
        <v>18.728395061728396</v>
      </c>
      <c r="G285" s="5" t="s">
        <v>14</v>
      </c>
      <c r="H285">
        <v>29</v>
      </c>
      <c r="I285" s="8">
        <f>E285/H285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3">
        <f>(((L285/60)/60)/24)+DATE(1970,1,1)</f>
        <v>42520.208333333328</v>
      </c>
      <c r="O285" s="12">
        <f>(((M285/60)/60)/24)+DATE(1970,1,1)</f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>(E286/D286)*100</f>
        <v>83.193877551020407</v>
      </c>
      <c r="G286" s="5" t="s">
        <v>14</v>
      </c>
      <c r="H286">
        <v>132</v>
      </c>
      <c r="I286" s="8">
        <f>E286/H286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3">
        <f>(((L286/60)/60)/24)+DATE(1970,1,1)</f>
        <v>41030.208333333336</v>
      </c>
      <c r="O286" s="12">
        <f>(((M286/60)/60)/24)+DATE(1970,1,1)</f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>(E287/D287)*100</f>
        <v>706.33333333333337</v>
      </c>
      <c r="G287" s="5" t="s">
        <v>20</v>
      </c>
      <c r="H287">
        <v>254</v>
      </c>
      <c r="I287" s="8">
        <f>E287/H287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3">
        <f>(((L287/60)/60)/24)+DATE(1970,1,1)</f>
        <v>42623.208333333328</v>
      </c>
      <c r="O287" s="12">
        <f>(((M287/60)/60)/24)+DATE(1970,1,1)</f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>(E288/D288)*100</f>
        <v>17.446030330062445</v>
      </c>
      <c r="G288" s="5" t="s">
        <v>74</v>
      </c>
      <c r="H288">
        <v>184</v>
      </c>
      <c r="I288" s="8">
        <f>E288/H288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3">
        <f>(((L288/60)/60)/24)+DATE(1970,1,1)</f>
        <v>42697.25</v>
      </c>
      <c r="O288" s="12">
        <f>(((M288/60)/60)/24)+DATE(1970,1,1)</f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>(E289/D289)*100</f>
        <v>209.73015873015873</v>
      </c>
      <c r="G289" s="5" t="s">
        <v>20</v>
      </c>
      <c r="H289">
        <v>176</v>
      </c>
      <c r="I289" s="8">
        <f>E289/H289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3">
        <f>(((L289/60)/60)/24)+DATE(1970,1,1)</f>
        <v>42122.208333333328</v>
      </c>
      <c r="O289" s="12">
        <f>(((M289/60)/60)/24)+DATE(1970,1,1)</f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>(E290/D290)*100</f>
        <v>97.785714285714292</v>
      </c>
      <c r="G290" s="5" t="s">
        <v>14</v>
      </c>
      <c r="H290">
        <v>137</v>
      </c>
      <c r="I290" s="8">
        <f>E290/H290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3">
        <f>(((L290/60)/60)/24)+DATE(1970,1,1)</f>
        <v>40982.208333333336</v>
      </c>
      <c r="O290" s="12">
        <f>(((M290/60)/60)/24)+DATE(1970,1,1)</f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>(E291/D291)*100</f>
        <v>1684.25</v>
      </c>
      <c r="G291" s="5" t="s">
        <v>20</v>
      </c>
      <c r="H291">
        <v>337</v>
      </c>
      <c r="I291" s="8">
        <f>E291/H291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3">
        <f>(((L291/60)/60)/24)+DATE(1970,1,1)</f>
        <v>42219.208333333328</v>
      </c>
      <c r="O291" s="12">
        <f>(((M291/60)/60)/24)+DATE(1970,1,1)</f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>(E292/D292)*100</f>
        <v>54.402135231316727</v>
      </c>
      <c r="G292" s="5" t="s">
        <v>14</v>
      </c>
      <c r="H292">
        <v>908</v>
      </c>
      <c r="I292" s="8">
        <f>E292/H292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3">
        <f>(((L292/60)/60)/24)+DATE(1970,1,1)</f>
        <v>41404.208333333336</v>
      </c>
      <c r="O292" s="12">
        <f>(((M292/60)/60)/24)+DATE(1970,1,1)</f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>(E293/D293)*100</f>
        <v>456.61111111111109</v>
      </c>
      <c r="G293" s="5" t="s">
        <v>20</v>
      </c>
      <c r="H293">
        <v>107</v>
      </c>
      <c r="I293" s="8">
        <f>E293/H293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3">
        <f>(((L293/60)/60)/24)+DATE(1970,1,1)</f>
        <v>40831.208333333336</v>
      </c>
      <c r="O293" s="12">
        <f>(((M293/60)/60)/24)+DATE(1970,1,1)</f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>(E294/D294)*100</f>
        <v>9.8219178082191778</v>
      </c>
      <c r="G294" s="5" t="s">
        <v>14</v>
      </c>
      <c r="H294">
        <v>10</v>
      </c>
      <c r="I294" s="8">
        <f>E294/H294</f>
        <v>71.7</v>
      </c>
      <c r="J294" t="s">
        <v>21</v>
      </c>
      <c r="K294" t="s">
        <v>22</v>
      </c>
      <c r="L294">
        <v>1331874000</v>
      </c>
      <c r="M294">
        <v>1333429200</v>
      </c>
      <c r="N294" s="13">
        <f>(((L294/60)/60)/24)+DATE(1970,1,1)</f>
        <v>40984.208333333336</v>
      </c>
      <c r="O294" s="12">
        <f>(((M294/60)/60)/24)+DATE(1970,1,1)</f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>(E295/D295)*100</f>
        <v>16.384615384615383</v>
      </c>
      <c r="G295" s="5" t="s">
        <v>74</v>
      </c>
      <c r="H295">
        <v>32</v>
      </c>
      <c r="I295" s="8">
        <f>E295/H295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3">
        <f>(((L295/60)/60)/24)+DATE(1970,1,1)</f>
        <v>40456.208333333336</v>
      </c>
      <c r="O295" s="12">
        <f>(((M295/60)/60)/24)+DATE(1970,1,1)</f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>(E296/D296)*100</f>
        <v>1339.6666666666667</v>
      </c>
      <c r="G296" s="5" t="s">
        <v>20</v>
      </c>
      <c r="H296">
        <v>183</v>
      </c>
      <c r="I296" s="8">
        <f>E296/H296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3">
        <f>(((L296/60)/60)/24)+DATE(1970,1,1)</f>
        <v>43399.208333333328</v>
      </c>
      <c r="O296" s="12">
        <f>(((M296/60)/60)/24)+DATE(1970,1,1)</f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>(E297/D297)*100</f>
        <v>35.650077760497666</v>
      </c>
      <c r="G297" s="5" t="s">
        <v>14</v>
      </c>
      <c r="H297">
        <v>1910</v>
      </c>
      <c r="I297" s="8">
        <f>E297/H297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3">
        <f>(((L297/60)/60)/24)+DATE(1970,1,1)</f>
        <v>41562.208333333336</v>
      </c>
      <c r="O297" s="12">
        <f>(((M297/60)/60)/24)+DATE(1970,1,1)</f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>(E298/D298)*100</f>
        <v>54.950819672131146</v>
      </c>
      <c r="G298" s="5" t="s">
        <v>14</v>
      </c>
      <c r="H298">
        <v>38</v>
      </c>
      <c r="I298" s="8">
        <f>E298/H298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3">
        <f>(((L298/60)/60)/24)+DATE(1970,1,1)</f>
        <v>43493.25</v>
      </c>
      <c r="O298" s="12">
        <f>(((M298/60)/60)/24)+DATE(1970,1,1)</f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>(E299/D299)*100</f>
        <v>94.236111111111114</v>
      </c>
      <c r="G299" s="5" t="s">
        <v>14</v>
      </c>
      <c r="H299">
        <v>104</v>
      </c>
      <c r="I299" s="8">
        <f>E299/H299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3">
        <f>(((L299/60)/60)/24)+DATE(1970,1,1)</f>
        <v>41653.25</v>
      </c>
      <c r="O299" s="12">
        <f>(((M299/60)/60)/24)+DATE(1970,1,1)</f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>(E300/D300)*100</f>
        <v>143.91428571428571</v>
      </c>
      <c r="G300" s="5" t="s">
        <v>20</v>
      </c>
      <c r="H300">
        <v>72</v>
      </c>
      <c r="I300" s="8">
        <f>E300/H300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3">
        <f>(((L300/60)/60)/24)+DATE(1970,1,1)</f>
        <v>42426.25</v>
      </c>
      <c r="O300" s="12">
        <f>(((M300/60)/60)/24)+DATE(1970,1,1)</f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>(E301/D301)*100</f>
        <v>51.421052631578945</v>
      </c>
      <c r="G301" s="5" t="s">
        <v>14</v>
      </c>
      <c r="H301">
        <v>49</v>
      </c>
      <c r="I301" s="8">
        <f>E301/H301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3">
        <f>(((L301/60)/60)/24)+DATE(1970,1,1)</f>
        <v>42432.25</v>
      </c>
      <c r="O301" s="12">
        <f>(((M301/60)/60)/24)+DATE(1970,1,1)</f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>(E302/D302)*100</f>
        <v>5</v>
      </c>
      <c r="G302" s="5" t="s">
        <v>14</v>
      </c>
      <c r="H302">
        <v>1</v>
      </c>
      <c r="I302" s="8">
        <f>E302/H302</f>
        <v>5</v>
      </c>
      <c r="J302" t="s">
        <v>36</v>
      </c>
      <c r="K302" t="s">
        <v>37</v>
      </c>
      <c r="L302">
        <v>1504069200</v>
      </c>
      <c r="M302">
        <v>1504155600</v>
      </c>
      <c r="N302" s="13">
        <f>(((L302/60)/60)/24)+DATE(1970,1,1)</f>
        <v>42977.208333333328</v>
      </c>
      <c r="O302" s="12">
        <f>(((M302/60)/60)/24)+DATE(1970,1,1)</f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>(E303/D303)*100</f>
        <v>1344.6666666666667</v>
      </c>
      <c r="G303" s="5" t="s">
        <v>20</v>
      </c>
      <c r="H303">
        <v>295</v>
      </c>
      <c r="I303" s="8">
        <f>E303/H303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3">
        <f>(((L303/60)/60)/24)+DATE(1970,1,1)</f>
        <v>42061.25</v>
      </c>
      <c r="O303" s="12">
        <f>(((M303/60)/60)/24)+DATE(1970,1,1)</f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>(E304/D304)*100</f>
        <v>31.844940867279899</v>
      </c>
      <c r="G304" s="5" t="s">
        <v>14</v>
      </c>
      <c r="H304">
        <v>245</v>
      </c>
      <c r="I304" s="8">
        <f>E304/H304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3">
        <f>(((L304/60)/60)/24)+DATE(1970,1,1)</f>
        <v>43345.208333333328</v>
      </c>
      <c r="O304" s="12">
        <f>(((M304/60)/60)/24)+DATE(1970,1,1)</f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>(E305/D305)*100</f>
        <v>82.617647058823536</v>
      </c>
      <c r="G305" s="5" t="s">
        <v>14</v>
      </c>
      <c r="H305">
        <v>32</v>
      </c>
      <c r="I305" s="8">
        <f>E305/H305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13">
        <f>(((L305/60)/60)/24)+DATE(1970,1,1)</f>
        <v>42376.25</v>
      </c>
      <c r="O305" s="12">
        <f>(((M305/60)/60)/24)+DATE(1970,1,1)</f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>(E306/D306)*100</f>
        <v>546.14285714285722</v>
      </c>
      <c r="G306" s="5" t="s">
        <v>20</v>
      </c>
      <c r="H306">
        <v>142</v>
      </c>
      <c r="I306" s="8">
        <f>E306/H306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3">
        <f>(((L306/60)/60)/24)+DATE(1970,1,1)</f>
        <v>42589.208333333328</v>
      </c>
      <c r="O306" s="12">
        <f>(((M306/60)/60)/24)+DATE(1970,1,1)</f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>(E307/D307)*100</f>
        <v>286.21428571428572</v>
      </c>
      <c r="G307" s="5" t="s">
        <v>20</v>
      </c>
      <c r="H307">
        <v>85</v>
      </c>
      <c r="I307" s="8">
        <f>E307/H307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3">
        <f>(((L307/60)/60)/24)+DATE(1970,1,1)</f>
        <v>42448.208333333328</v>
      </c>
      <c r="O307" s="12">
        <f>(((M307/60)/60)/24)+DATE(1970,1,1)</f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>(E308/D308)*100</f>
        <v>7.9076923076923071</v>
      </c>
      <c r="G308" s="5" t="s">
        <v>14</v>
      </c>
      <c r="H308">
        <v>7</v>
      </c>
      <c r="I308" s="8">
        <f>E308/H308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3">
        <f>(((L308/60)/60)/24)+DATE(1970,1,1)</f>
        <v>42930.208333333328</v>
      </c>
      <c r="O308" s="12">
        <f>(((M308/60)/60)/24)+DATE(1970,1,1)</f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>(E309/D309)*100</f>
        <v>132.13677811550153</v>
      </c>
      <c r="G309" s="5" t="s">
        <v>20</v>
      </c>
      <c r="H309">
        <v>659</v>
      </c>
      <c r="I309" s="8">
        <f>E309/H309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3">
        <f>(((L309/60)/60)/24)+DATE(1970,1,1)</f>
        <v>41066.208333333336</v>
      </c>
      <c r="O309" s="12">
        <f>(((M309/60)/60)/24)+DATE(1970,1,1)</f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>(E310/D310)*100</f>
        <v>74.077834179357026</v>
      </c>
      <c r="G310" s="5" t="s">
        <v>14</v>
      </c>
      <c r="H310">
        <v>803</v>
      </c>
      <c r="I310" s="8">
        <f>E310/H310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3">
        <f>(((L310/60)/60)/24)+DATE(1970,1,1)</f>
        <v>40651.208333333336</v>
      </c>
      <c r="O310" s="12">
        <f>(((M310/60)/60)/24)+DATE(1970,1,1)</f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>(E311/D311)*100</f>
        <v>75.292682926829272</v>
      </c>
      <c r="G311" s="5" t="s">
        <v>74</v>
      </c>
      <c r="H311">
        <v>75</v>
      </c>
      <c r="I311" s="8">
        <f>E311/H311</f>
        <v>41.16</v>
      </c>
      <c r="J311" t="s">
        <v>21</v>
      </c>
      <c r="K311" t="s">
        <v>22</v>
      </c>
      <c r="L311">
        <v>1316581200</v>
      </c>
      <c r="M311">
        <v>1318309200</v>
      </c>
      <c r="N311" s="13">
        <f>(((L311/60)/60)/24)+DATE(1970,1,1)</f>
        <v>40807.208333333336</v>
      </c>
      <c r="O311" s="12">
        <f>(((M311/60)/60)/24)+DATE(1970,1,1)</f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>(E312/D312)*100</f>
        <v>20.333333333333332</v>
      </c>
      <c r="G312" s="5" t="s">
        <v>14</v>
      </c>
      <c r="H312">
        <v>16</v>
      </c>
      <c r="I312" s="8">
        <f>E312/H312</f>
        <v>99.125</v>
      </c>
      <c r="J312" t="s">
        <v>21</v>
      </c>
      <c r="K312" t="s">
        <v>22</v>
      </c>
      <c r="L312">
        <v>1270789200</v>
      </c>
      <c r="M312">
        <v>1272171600</v>
      </c>
      <c r="N312" s="13">
        <f>(((L312/60)/60)/24)+DATE(1970,1,1)</f>
        <v>40277.208333333336</v>
      </c>
      <c r="O312" s="12">
        <f>(((M312/60)/60)/24)+DATE(1970,1,1)</f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>(E313/D313)*100</f>
        <v>203.36507936507937</v>
      </c>
      <c r="G313" s="5" t="s">
        <v>20</v>
      </c>
      <c r="H313">
        <v>121</v>
      </c>
      <c r="I313" s="8">
        <f>E313/H313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3">
        <f>(((L313/60)/60)/24)+DATE(1970,1,1)</f>
        <v>40590.25</v>
      </c>
      <c r="O313" s="12">
        <f>(((M313/60)/60)/24)+DATE(1970,1,1)</f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>(E314/D314)*100</f>
        <v>310.2284263959391</v>
      </c>
      <c r="G314" s="5" t="s">
        <v>20</v>
      </c>
      <c r="H314">
        <v>3742</v>
      </c>
      <c r="I314" s="8">
        <f>E314/H314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3">
        <f>(((L314/60)/60)/24)+DATE(1970,1,1)</f>
        <v>41572.208333333336</v>
      </c>
      <c r="O314" s="12">
        <f>(((M314/60)/60)/24)+DATE(1970,1,1)</f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>(E315/D315)*100</f>
        <v>395.31818181818181</v>
      </c>
      <c r="G315" s="5" t="s">
        <v>20</v>
      </c>
      <c r="H315">
        <v>223</v>
      </c>
      <c r="I315" s="8">
        <f>E315/H315</f>
        <v>39</v>
      </c>
      <c r="J315" t="s">
        <v>21</v>
      </c>
      <c r="K315" t="s">
        <v>22</v>
      </c>
      <c r="L315">
        <v>1330322400</v>
      </c>
      <c r="M315">
        <v>1330495200</v>
      </c>
      <c r="N315" s="13">
        <f>(((L315/60)/60)/24)+DATE(1970,1,1)</f>
        <v>40966.25</v>
      </c>
      <c r="O315" s="12">
        <f>(((M315/60)/60)/24)+DATE(1970,1,1)</f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>(E316/D316)*100</f>
        <v>294.71428571428572</v>
      </c>
      <c r="G316" s="5" t="s">
        <v>20</v>
      </c>
      <c r="H316">
        <v>133</v>
      </c>
      <c r="I316" s="8">
        <f>E316/H316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3">
        <f>(((L316/60)/60)/24)+DATE(1970,1,1)</f>
        <v>43536.208333333328</v>
      </c>
      <c r="O316" s="12">
        <f>(((M316/60)/60)/24)+DATE(1970,1,1)</f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>(E317/D317)*100</f>
        <v>33.89473684210526</v>
      </c>
      <c r="G317" s="5" t="s">
        <v>14</v>
      </c>
      <c r="H317">
        <v>31</v>
      </c>
      <c r="I317" s="8">
        <f>E317/H317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3">
        <f>(((L317/60)/60)/24)+DATE(1970,1,1)</f>
        <v>41783.208333333336</v>
      </c>
      <c r="O317" s="12">
        <f>(((M317/60)/60)/24)+DATE(1970,1,1)</f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>(E318/D318)*100</f>
        <v>66.677083333333329</v>
      </c>
      <c r="G318" s="5" t="s">
        <v>14</v>
      </c>
      <c r="H318">
        <v>108</v>
      </c>
      <c r="I318" s="8">
        <f>E318/H318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3">
        <f>(((L318/60)/60)/24)+DATE(1970,1,1)</f>
        <v>43788.25</v>
      </c>
      <c r="O318" s="12">
        <f>(((M318/60)/60)/24)+DATE(1970,1,1)</f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>(E319/D319)*100</f>
        <v>19.227272727272727</v>
      </c>
      <c r="G319" s="5" t="s">
        <v>14</v>
      </c>
      <c r="H319">
        <v>30</v>
      </c>
      <c r="I319" s="8">
        <f>E319/H319</f>
        <v>42.3</v>
      </c>
      <c r="J319" t="s">
        <v>21</v>
      </c>
      <c r="K319" t="s">
        <v>22</v>
      </c>
      <c r="L319">
        <v>1494738000</v>
      </c>
      <c r="M319">
        <v>1495861200</v>
      </c>
      <c r="N319" s="13">
        <f>(((L319/60)/60)/24)+DATE(1970,1,1)</f>
        <v>42869.208333333328</v>
      </c>
      <c r="O319" s="12">
        <f>(((M319/60)/60)/24)+DATE(1970,1,1)</f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>(E320/D320)*100</f>
        <v>15.842105263157894</v>
      </c>
      <c r="G320" s="5" t="s">
        <v>14</v>
      </c>
      <c r="H320">
        <v>17</v>
      </c>
      <c r="I320" s="8">
        <f>E320/H320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3">
        <f>(((L320/60)/60)/24)+DATE(1970,1,1)</f>
        <v>41684.25</v>
      </c>
      <c r="O320" s="12">
        <f>(((M320/60)/60)/24)+DATE(1970,1,1)</f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>(E321/D321)*100</f>
        <v>38.702380952380956</v>
      </c>
      <c r="G321" s="5" t="s">
        <v>74</v>
      </c>
      <c r="H321">
        <v>64</v>
      </c>
      <c r="I321" s="8">
        <f>E321/H321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3">
        <f>(((L321/60)/60)/24)+DATE(1970,1,1)</f>
        <v>40402.208333333336</v>
      </c>
      <c r="O321" s="12">
        <f>(((M321/60)/60)/24)+DATE(1970,1,1)</f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>(E322/D322)*100</f>
        <v>9.5876777251184837</v>
      </c>
      <c r="G322" s="5" t="s">
        <v>14</v>
      </c>
      <c r="H322">
        <v>80</v>
      </c>
      <c r="I322" s="8">
        <f>E322/H322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3">
        <f>(((L322/60)/60)/24)+DATE(1970,1,1)</f>
        <v>40673.208333333336</v>
      </c>
      <c r="O322" s="12">
        <f>(((M322/60)/60)/24)+DATE(1970,1,1)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>(E323/D323)*100</f>
        <v>94.144366197183089</v>
      </c>
      <c r="G323" s="5" t="s">
        <v>14</v>
      </c>
      <c r="H323">
        <v>2468</v>
      </c>
      <c r="I323" s="8">
        <f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3">
        <f>(((L323/60)/60)/24)+DATE(1970,1,1)</f>
        <v>40634.208333333336</v>
      </c>
      <c r="O323" s="12">
        <f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>(E324/D324)*100</f>
        <v>166.56234096692114</v>
      </c>
      <c r="G324" s="5" t="s">
        <v>20</v>
      </c>
      <c r="H324">
        <v>5168</v>
      </c>
      <c r="I324" s="8">
        <f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3">
        <f>(((L324/60)/60)/24)+DATE(1970,1,1)</f>
        <v>40507.25</v>
      </c>
      <c r="O324" s="12">
        <f>(((M324/60)/60)/24)+DATE(1970,1,1)</f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>(E325/D325)*100</f>
        <v>24.134831460674157</v>
      </c>
      <c r="G325" s="5" t="s">
        <v>14</v>
      </c>
      <c r="H325">
        <v>26</v>
      </c>
      <c r="I325" s="8">
        <f>E325/H325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3">
        <f>(((L325/60)/60)/24)+DATE(1970,1,1)</f>
        <v>41725.208333333336</v>
      </c>
      <c r="O325" s="12">
        <f>(((M325/60)/60)/24)+DATE(1970,1,1)</f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>(E326/D326)*100</f>
        <v>164.05633802816902</v>
      </c>
      <c r="G326" s="5" t="s">
        <v>20</v>
      </c>
      <c r="H326">
        <v>307</v>
      </c>
      <c r="I326" s="8">
        <f>E326/H326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3">
        <f>(((L326/60)/60)/24)+DATE(1970,1,1)</f>
        <v>42176.208333333328</v>
      </c>
      <c r="O326" s="12">
        <f>(((M326/60)/60)/24)+DATE(1970,1,1)</f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>(E327/D327)*100</f>
        <v>90.723076923076931</v>
      </c>
      <c r="G327" s="5" t="s">
        <v>14</v>
      </c>
      <c r="H327">
        <v>73</v>
      </c>
      <c r="I327" s="8">
        <f>E327/H327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3">
        <f>(((L327/60)/60)/24)+DATE(1970,1,1)</f>
        <v>43267.208333333328</v>
      </c>
      <c r="O327" s="12">
        <f>(((M327/60)/60)/24)+DATE(1970,1,1)</f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>(E328/D328)*100</f>
        <v>46.194444444444443</v>
      </c>
      <c r="G328" s="5" t="s">
        <v>14</v>
      </c>
      <c r="H328">
        <v>128</v>
      </c>
      <c r="I328" s="8">
        <f>E328/H328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3">
        <f>(((L328/60)/60)/24)+DATE(1970,1,1)</f>
        <v>42364.25</v>
      </c>
      <c r="O328" s="12">
        <f>(((M328/60)/60)/24)+DATE(1970,1,1)</f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>(E329/D329)*100</f>
        <v>38.53846153846154</v>
      </c>
      <c r="G329" s="5" t="s">
        <v>14</v>
      </c>
      <c r="H329">
        <v>33</v>
      </c>
      <c r="I329" s="8">
        <f>E329/H329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3">
        <f>(((L329/60)/60)/24)+DATE(1970,1,1)</f>
        <v>43705.208333333328</v>
      </c>
      <c r="O329" s="12">
        <f>(((M329/60)/60)/24)+DATE(1970,1,1)</f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>(E330/D330)*100</f>
        <v>133.56231003039514</v>
      </c>
      <c r="G330" s="5" t="s">
        <v>20</v>
      </c>
      <c r="H330">
        <v>2441</v>
      </c>
      <c r="I330" s="8">
        <f>E330/H330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3">
        <f>(((L330/60)/60)/24)+DATE(1970,1,1)</f>
        <v>43434.25</v>
      </c>
      <c r="O330" s="12">
        <f>(((M330/60)/60)/24)+DATE(1970,1,1)</f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>(E331/D331)*100</f>
        <v>22.896588486140725</v>
      </c>
      <c r="G331" s="5" t="s">
        <v>47</v>
      </c>
      <c r="H331">
        <v>211</v>
      </c>
      <c r="I331" s="8">
        <f>E331/H331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3">
        <f>(((L331/60)/60)/24)+DATE(1970,1,1)</f>
        <v>42716.25</v>
      </c>
      <c r="O331" s="12">
        <f>(((M331/60)/60)/24)+DATE(1970,1,1)</f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>(E332/D332)*100</f>
        <v>184.95548961424333</v>
      </c>
      <c r="G332" s="5" t="s">
        <v>20</v>
      </c>
      <c r="H332">
        <v>1385</v>
      </c>
      <c r="I332" s="8">
        <f>E332/H332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3">
        <f>(((L332/60)/60)/24)+DATE(1970,1,1)</f>
        <v>43077.25</v>
      </c>
      <c r="O332" s="12">
        <f>(((M332/60)/60)/24)+DATE(1970,1,1)</f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>(E333/D333)*100</f>
        <v>443.72727272727275</v>
      </c>
      <c r="G333" s="5" t="s">
        <v>20</v>
      </c>
      <c r="H333">
        <v>190</v>
      </c>
      <c r="I333" s="8">
        <f>E333/H333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3">
        <f>(((L333/60)/60)/24)+DATE(1970,1,1)</f>
        <v>40896.25</v>
      </c>
      <c r="O333" s="12">
        <f>(((M333/60)/60)/24)+DATE(1970,1,1)</f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>(E334/D334)*100</f>
        <v>199.9806763285024</v>
      </c>
      <c r="G334" s="5" t="s">
        <v>20</v>
      </c>
      <c r="H334">
        <v>470</v>
      </c>
      <c r="I334" s="8">
        <f>E334/H334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3">
        <f>(((L334/60)/60)/24)+DATE(1970,1,1)</f>
        <v>41361.208333333336</v>
      </c>
      <c r="O334" s="12">
        <f>(((M334/60)/60)/24)+DATE(1970,1,1)</f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>(E335/D335)*100</f>
        <v>123.95833333333333</v>
      </c>
      <c r="G335" s="5" t="s">
        <v>20</v>
      </c>
      <c r="H335">
        <v>253</v>
      </c>
      <c r="I335" s="8">
        <f>E335/H335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3">
        <f>(((L335/60)/60)/24)+DATE(1970,1,1)</f>
        <v>43424.25</v>
      </c>
      <c r="O335" s="12">
        <f>(((M335/60)/60)/24)+DATE(1970,1,1)</f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>(E336/D336)*100</f>
        <v>186.61329305135951</v>
      </c>
      <c r="G336" s="5" t="s">
        <v>20</v>
      </c>
      <c r="H336">
        <v>1113</v>
      </c>
      <c r="I336" s="8">
        <f>E336/H336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3">
        <f>(((L336/60)/60)/24)+DATE(1970,1,1)</f>
        <v>43110.25</v>
      </c>
      <c r="O336" s="12">
        <f>(((M336/60)/60)/24)+DATE(1970,1,1)</f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>(E337/D337)*100</f>
        <v>114.28538550057536</v>
      </c>
      <c r="G337" s="5" t="s">
        <v>20</v>
      </c>
      <c r="H337">
        <v>2283</v>
      </c>
      <c r="I337" s="8">
        <f>E337/H337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3">
        <f>(((L337/60)/60)/24)+DATE(1970,1,1)</f>
        <v>43784.25</v>
      </c>
      <c r="O337" s="12">
        <f>(((M337/60)/60)/24)+DATE(1970,1,1)</f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>(E338/D338)*100</f>
        <v>97.032531824611041</v>
      </c>
      <c r="G338" s="5" t="s">
        <v>14</v>
      </c>
      <c r="H338">
        <v>1072</v>
      </c>
      <c r="I338" s="8">
        <f>E338/H338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3">
        <f>(((L338/60)/60)/24)+DATE(1970,1,1)</f>
        <v>40527.25</v>
      </c>
      <c r="O338" s="12">
        <f>(((M338/60)/60)/24)+DATE(1970,1,1)</f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>(E339/D339)*100</f>
        <v>122.81904761904762</v>
      </c>
      <c r="G339" s="5" t="s">
        <v>20</v>
      </c>
      <c r="H339">
        <v>1095</v>
      </c>
      <c r="I339" s="8">
        <f>E339/H339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3">
        <f>(((L339/60)/60)/24)+DATE(1970,1,1)</f>
        <v>43780.25</v>
      </c>
      <c r="O339" s="12">
        <f>(((M339/60)/60)/24)+DATE(1970,1,1)</f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>(E340/D340)*100</f>
        <v>179.14326647564468</v>
      </c>
      <c r="G340" s="5" t="s">
        <v>20</v>
      </c>
      <c r="H340">
        <v>1690</v>
      </c>
      <c r="I340" s="8">
        <f>E340/H340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3">
        <f>(((L340/60)/60)/24)+DATE(1970,1,1)</f>
        <v>40821.208333333336</v>
      </c>
      <c r="O340" s="12">
        <f>(((M340/60)/60)/24)+DATE(1970,1,1)</f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>(E341/D341)*100</f>
        <v>79.951577402787962</v>
      </c>
      <c r="G341" s="5" t="s">
        <v>74</v>
      </c>
      <c r="H341">
        <v>1297</v>
      </c>
      <c r="I341" s="8">
        <f>E341/H341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3">
        <f>(((L341/60)/60)/24)+DATE(1970,1,1)</f>
        <v>42949.208333333328</v>
      </c>
      <c r="O341" s="12">
        <f>(((M341/60)/60)/24)+DATE(1970,1,1)</f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>(E342/D342)*100</f>
        <v>94.242587601078171</v>
      </c>
      <c r="G342" s="5" t="s">
        <v>14</v>
      </c>
      <c r="H342">
        <v>393</v>
      </c>
      <c r="I342" s="8">
        <f>E342/H342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3">
        <f>(((L342/60)/60)/24)+DATE(1970,1,1)</f>
        <v>40889.25</v>
      </c>
      <c r="O342" s="12">
        <f>(((M342/60)/60)/24)+DATE(1970,1,1)</f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>(E343/D343)*100</f>
        <v>84.669291338582681</v>
      </c>
      <c r="G343" s="5" t="s">
        <v>14</v>
      </c>
      <c r="H343">
        <v>1257</v>
      </c>
      <c r="I343" s="8">
        <f>E343/H343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3">
        <f>(((L343/60)/60)/24)+DATE(1970,1,1)</f>
        <v>42244.208333333328</v>
      </c>
      <c r="O343" s="12">
        <f>(((M343/60)/60)/24)+DATE(1970,1,1)</f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>(E344/D344)*100</f>
        <v>66.521920668058456</v>
      </c>
      <c r="G344" s="5" t="s">
        <v>14</v>
      </c>
      <c r="H344">
        <v>328</v>
      </c>
      <c r="I344" s="8">
        <f>E344/H344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3">
        <f>(((L344/60)/60)/24)+DATE(1970,1,1)</f>
        <v>41475.208333333336</v>
      </c>
      <c r="O344" s="12">
        <f>(((M344/60)/60)/24)+DATE(1970,1,1)</f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>(E345/D345)*100</f>
        <v>53.922222222222224</v>
      </c>
      <c r="G345" s="5" t="s">
        <v>14</v>
      </c>
      <c r="H345">
        <v>147</v>
      </c>
      <c r="I345" s="8">
        <f>E345/H345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3">
        <f>(((L345/60)/60)/24)+DATE(1970,1,1)</f>
        <v>41597.25</v>
      </c>
      <c r="O345" s="12">
        <f>(((M345/60)/60)/24)+DATE(1970,1,1)</f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>(E346/D346)*100</f>
        <v>41.983299595141702</v>
      </c>
      <c r="G346" s="5" t="s">
        <v>14</v>
      </c>
      <c r="H346">
        <v>830</v>
      </c>
      <c r="I346" s="8">
        <f>E346/H346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3">
        <f>(((L346/60)/60)/24)+DATE(1970,1,1)</f>
        <v>43122.25</v>
      </c>
      <c r="O346" s="12">
        <f>(((M346/60)/60)/24)+DATE(1970,1,1)</f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>(E347/D347)*100</f>
        <v>14.69479695431472</v>
      </c>
      <c r="G347" s="5" t="s">
        <v>14</v>
      </c>
      <c r="H347">
        <v>331</v>
      </c>
      <c r="I347" s="8">
        <f>E347/H347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3">
        <f>(((L347/60)/60)/24)+DATE(1970,1,1)</f>
        <v>42194.208333333328</v>
      </c>
      <c r="O347" s="12">
        <f>(((M347/60)/60)/24)+DATE(1970,1,1)</f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>(E348/D348)*100</f>
        <v>34.475000000000001</v>
      </c>
      <c r="G348" s="5" t="s">
        <v>14</v>
      </c>
      <c r="H348">
        <v>25</v>
      </c>
      <c r="I348" s="8">
        <f>E348/H348</f>
        <v>110.32</v>
      </c>
      <c r="J348" t="s">
        <v>21</v>
      </c>
      <c r="K348" t="s">
        <v>22</v>
      </c>
      <c r="L348">
        <v>1503550800</v>
      </c>
      <c r="M348">
        <v>1508302800</v>
      </c>
      <c r="N348" s="13">
        <f>(((L348/60)/60)/24)+DATE(1970,1,1)</f>
        <v>42971.208333333328</v>
      </c>
      <c r="O348" s="12">
        <f>(((M348/60)/60)/24)+DATE(1970,1,1)</f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>(E349/D349)*100</f>
        <v>1400.7777777777778</v>
      </c>
      <c r="G349" s="5" t="s">
        <v>20</v>
      </c>
      <c r="H349">
        <v>191</v>
      </c>
      <c r="I349" s="8">
        <f>E349/H349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3">
        <f>(((L349/60)/60)/24)+DATE(1970,1,1)</f>
        <v>42046.25</v>
      </c>
      <c r="O349" s="12">
        <f>(((M349/60)/60)/24)+DATE(1970,1,1)</f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>(E350/D350)*100</f>
        <v>71.770351758793964</v>
      </c>
      <c r="G350" s="5" t="s">
        <v>14</v>
      </c>
      <c r="H350">
        <v>3483</v>
      </c>
      <c r="I350" s="8">
        <f>E350/H350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3">
        <f>(((L350/60)/60)/24)+DATE(1970,1,1)</f>
        <v>42782.25</v>
      </c>
      <c r="O350" s="12">
        <f>(((M350/60)/60)/24)+DATE(1970,1,1)</f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>(E351/D351)*100</f>
        <v>53.074115044247783</v>
      </c>
      <c r="G351" s="5" t="s">
        <v>14</v>
      </c>
      <c r="H351">
        <v>923</v>
      </c>
      <c r="I351" s="8">
        <f>E351/H351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3">
        <f>(((L351/60)/60)/24)+DATE(1970,1,1)</f>
        <v>42930.208333333328</v>
      </c>
      <c r="O351" s="12">
        <f>(((M351/60)/60)/24)+DATE(1970,1,1)</f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>(E352/D352)*100</f>
        <v>5</v>
      </c>
      <c r="G352" s="5" t="s">
        <v>14</v>
      </c>
      <c r="H352">
        <v>1</v>
      </c>
      <c r="I352" s="8">
        <f>E352/H352</f>
        <v>5</v>
      </c>
      <c r="J352" t="s">
        <v>21</v>
      </c>
      <c r="K352" t="s">
        <v>22</v>
      </c>
      <c r="L352">
        <v>1432098000</v>
      </c>
      <c r="M352">
        <v>1433653200</v>
      </c>
      <c r="N352" s="13">
        <f>(((L352/60)/60)/24)+DATE(1970,1,1)</f>
        <v>42144.208333333328</v>
      </c>
      <c r="O352" s="12">
        <f>(((M352/60)/60)/24)+DATE(1970,1,1)</f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>(E353/D353)*100</f>
        <v>127.70715249662618</v>
      </c>
      <c r="G353" s="5" t="s">
        <v>20</v>
      </c>
      <c r="H353">
        <v>2013</v>
      </c>
      <c r="I353" s="8">
        <f>E353/H353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3">
        <f>(((L353/60)/60)/24)+DATE(1970,1,1)</f>
        <v>42240.208333333328</v>
      </c>
      <c r="O353" s="12">
        <f>(((M353/60)/60)/24)+DATE(1970,1,1)</f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>(E354/D354)*100</f>
        <v>34.892857142857139</v>
      </c>
      <c r="G354" s="5" t="s">
        <v>14</v>
      </c>
      <c r="H354">
        <v>33</v>
      </c>
      <c r="I354" s="8">
        <f>E354/H354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3">
        <f>(((L354/60)/60)/24)+DATE(1970,1,1)</f>
        <v>42315.25</v>
      </c>
      <c r="O354" s="12">
        <f>(((M354/60)/60)/24)+DATE(1970,1,1)</f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>(E355/D355)*100</f>
        <v>410.59821428571428</v>
      </c>
      <c r="G355" s="5" t="s">
        <v>20</v>
      </c>
      <c r="H355">
        <v>1703</v>
      </c>
      <c r="I355" s="8">
        <f>E355/H355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3">
        <f>(((L355/60)/60)/24)+DATE(1970,1,1)</f>
        <v>43651.208333333328</v>
      </c>
      <c r="O355" s="12">
        <f>(((M355/60)/60)/24)+DATE(1970,1,1)</f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>(E356/D356)*100</f>
        <v>123.73770491803278</v>
      </c>
      <c r="G356" s="5" t="s">
        <v>20</v>
      </c>
      <c r="H356">
        <v>80</v>
      </c>
      <c r="I356" s="8">
        <f>E356/H356</f>
        <v>94.35</v>
      </c>
      <c r="J356" t="s">
        <v>36</v>
      </c>
      <c r="K356" t="s">
        <v>37</v>
      </c>
      <c r="L356">
        <v>1378184400</v>
      </c>
      <c r="M356">
        <v>1378789200</v>
      </c>
      <c r="N356" s="13">
        <f>(((L356/60)/60)/24)+DATE(1970,1,1)</f>
        <v>41520.208333333336</v>
      </c>
      <c r="O356" s="12">
        <f>(((M356/60)/60)/24)+DATE(1970,1,1)</f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>(E357/D357)*100</f>
        <v>58.973684210526315</v>
      </c>
      <c r="G357" s="5" t="s">
        <v>47</v>
      </c>
      <c r="H357">
        <v>86</v>
      </c>
      <c r="I357" s="8">
        <f>E357/H357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3">
        <f>(((L357/60)/60)/24)+DATE(1970,1,1)</f>
        <v>42757.25</v>
      </c>
      <c r="O357" s="12">
        <f>(((M357/60)/60)/24)+DATE(1970,1,1)</f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>(E358/D358)*100</f>
        <v>36.892473118279568</v>
      </c>
      <c r="G358" s="5" t="s">
        <v>14</v>
      </c>
      <c r="H358">
        <v>40</v>
      </c>
      <c r="I358" s="8">
        <f>E358/H358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3">
        <f>(((L358/60)/60)/24)+DATE(1970,1,1)</f>
        <v>40922.25</v>
      </c>
      <c r="O358" s="12">
        <f>(((M358/60)/60)/24)+DATE(1970,1,1)</f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>(E359/D359)*100</f>
        <v>184.91304347826087</v>
      </c>
      <c r="G359" s="5" t="s">
        <v>20</v>
      </c>
      <c r="H359">
        <v>41</v>
      </c>
      <c r="I359" s="8">
        <f>E359/H359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3">
        <f>(((L359/60)/60)/24)+DATE(1970,1,1)</f>
        <v>42250.208333333328</v>
      </c>
      <c r="O359" s="12">
        <f>(((M359/60)/60)/24)+DATE(1970,1,1)</f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>(E360/D360)*100</f>
        <v>11.814432989690722</v>
      </c>
      <c r="G360" s="5" t="s">
        <v>14</v>
      </c>
      <c r="H360">
        <v>23</v>
      </c>
      <c r="I360" s="8">
        <f>E360/H360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3">
        <f>(((L360/60)/60)/24)+DATE(1970,1,1)</f>
        <v>43322.208333333328</v>
      </c>
      <c r="O360" s="12">
        <f>(((M360/60)/60)/24)+DATE(1970,1,1)</f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>(E361/D361)*100</f>
        <v>298.7</v>
      </c>
      <c r="G361" s="5" t="s">
        <v>20</v>
      </c>
      <c r="H361">
        <v>187</v>
      </c>
      <c r="I361" s="8">
        <f>E361/H361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3">
        <f>(((L361/60)/60)/24)+DATE(1970,1,1)</f>
        <v>40782.208333333336</v>
      </c>
      <c r="O361" s="12">
        <f>(((M361/60)/60)/24)+DATE(1970,1,1)</f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>(E362/D362)*100</f>
        <v>226.35175879396985</v>
      </c>
      <c r="G362" s="5" t="s">
        <v>20</v>
      </c>
      <c r="H362">
        <v>2875</v>
      </c>
      <c r="I362" s="8">
        <f>E362/H362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3">
        <f>(((L362/60)/60)/24)+DATE(1970,1,1)</f>
        <v>40544.25</v>
      </c>
      <c r="O362" s="12">
        <f>(((M362/60)/60)/24)+DATE(1970,1,1)</f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>(E363/D363)*100</f>
        <v>173.56363636363636</v>
      </c>
      <c r="G363" s="5" t="s">
        <v>20</v>
      </c>
      <c r="H363">
        <v>88</v>
      </c>
      <c r="I363" s="8">
        <f>E363/H363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3">
        <f>(((L363/60)/60)/24)+DATE(1970,1,1)</f>
        <v>43015.208333333328</v>
      </c>
      <c r="O363" s="12">
        <f>(((M363/60)/60)/24)+DATE(1970,1,1)</f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>(E364/D364)*100</f>
        <v>371.75675675675677</v>
      </c>
      <c r="G364" s="5" t="s">
        <v>20</v>
      </c>
      <c r="H364">
        <v>191</v>
      </c>
      <c r="I364" s="8">
        <f>E364/H364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3">
        <f>(((L364/60)/60)/24)+DATE(1970,1,1)</f>
        <v>40570.25</v>
      </c>
      <c r="O364" s="12">
        <f>(((M364/60)/60)/24)+DATE(1970,1,1)</f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>(E365/D365)*100</f>
        <v>160.19230769230771</v>
      </c>
      <c r="G365" s="5" t="s">
        <v>20</v>
      </c>
      <c r="H365">
        <v>139</v>
      </c>
      <c r="I365" s="8">
        <f>E365/H365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3">
        <f>(((L365/60)/60)/24)+DATE(1970,1,1)</f>
        <v>40904.25</v>
      </c>
      <c r="O365" s="12">
        <f>(((M365/60)/60)/24)+DATE(1970,1,1)</f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>(E366/D366)*100</f>
        <v>1616.3333333333335</v>
      </c>
      <c r="G366" s="5" t="s">
        <v>20</v>
      </c>
      <c r="H366">
        <v>186</v>
      </c>
      <c r="I366" s="8">
        <f>E366/H366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3">
        <f>(((L366/60)/60)/24)+DATE(1970,1,1)</f>
        <v>43164.25</v>
      </c>
      <c r="O366" s="12">
        <f>(((M366/60)/60)/24)+DATE(1970,1,1)</f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>(E367/D367)*100</f>
        <v>733.4375</v>
      </c>
      <c r="G367" s="5" t="s">
        <v>20</v>
      </c>
      <c r="H367">
        <v>112</v>
      </c>
      <c r="I367" s="8">
        <f>E367/H367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3">
        <f>(((L367/60)/60)/24)+DATE(1970,1,1)</f>
        <v>42733.25</v>
      </c>
      <c r="O367" s="12">
        <f>(((M367/60)/60)/24)+DATE(1970,1,1)</f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>(E368/D368)*100</f>
        <v>592.11111111111109</v>
      </c>
      <c r="G368" s="5" t="s">
        <v>20</v>
      </c>
      <c r="H368">
        <v>101</v>
      </c>
      <c r="I368" s="8">
        <f>E368/H368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3">
        <f>(((L368/60)/60)/24)+DATE(1970,1,1)</f>
        <v>40546.25</v>
      </c>
      <c r="O368" s="12">
        <f>(((M368/60)/60)/24)+DATE(1970,1,1)</f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>(E369/D369)*100</f>
        <v>18.888888888888889</v>
      </c>
      <c r="G369" s="5" t="s">
        <v>14</v>
      </c>
      <c r="H369">
        <v>75</v>
      </c>
      <c r="I369" s="8">
        <f>E369/H369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3">
        <f>(((L369/60)/60)/24)+DATE(1970,1,1)</f>
        <v>41930.208333333336</v>
      </c>
      <c r="O369" s="12">
        <f>(((M369/60)/60)/24)+DATE(1970,1,1)</f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>(E370/D370)*100</f>
        <v>276.80769230769232</v>
      </c>
      <c r="G370" s="5" t="s">
        <v>20</v>
      </c>
      <c r="H370">
        <v>206</v>
      </c>
      <c r="I370" s="8">
        <f>E370/H370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3">
        <f>(((L370/60)/60)/24)+DATE(1970,1,1)</f>
        <v>40464.208333333336</v>
      </c>
      <c r="O370" s="12">
        <f>(((M370/60)/60)/24)+DATE(1970,1,1)</f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>(E371/D371)*100</f>
        <v>273.01851851851848</v>
      </c>
      <c r="G371" s="5" t="s">
        <v>20</v>
      </c>
      <c r="H371">
        <v>154</v>
      </c>
      <c r="I371" s="8">
        <f>E371/H371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3">
        <f>(((L371/60)/60)/24)+DATE(1970,1,1)</f>
        <v>41308.25</v>
      </c>
      <c r="O371" s="12">
        <f>(((M371/60)/60)/24)+DATE(1970,1,1)</f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>(E372/D372)*100</f>
        <v>159.36331255565449</v>
      </c>
      <c r="G372" s="5" t="s">
        <v>20</v>
      </c>
      <c r="H372">
        <v>5966</v>
      </c>
      <c r="I372" s="8">
        <f>E372/H372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3">
        <f>(((L372/60)/60)/24)+DATE(1970,1,1)</f>
        <v>43570.208333333328</v>
      </c>
      <c r="O372" s="12">
        <f>(((M372/60)/60)/24)+DATE(1970,1,1)</f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>(E373/D373)*100</f>
        <v>67.869978858350947</v>
      </c>
      <c r="G373" s="5" t="s">
        <v>14</v>
      </c>
      <c r="H373">
        <v>2176</v>
      </c>
      <c r="I373" s="8">
        <f>E373/H373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3">
        <f>(((L373/60)/60)/24)+DATE(1970,1,1)</f>
        <v>42043.25</v>
      </c>
      <c r="O373" s="12">
        <f>(((M373/60)/60)/24)+DATE(1970,1,1)</f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>(E374/D374)*100</f>
        <v>1591.5555555555554</v>
      </c>
      <c r="G374" s="5" t="s">
        <v>20</v>
      </c>
      <c r="H374">
        <v>169</v>
      </c>
      <c r="I374" s="8">
        <f>E374/H374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3">
        <f>(((L374/60)/60)/24)+DATE(1970,1,1)</f>
        <v>42012.25</v>
      </c>
      <c r="O374" s="12">
        <f>(((M374/60)/60)/24)+DATE(1970,1,1)</f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>(E375/D375)*100</f>
        <v>730.18222222222221</v>
      </c>
      <c r="G375" s="5" t="s">
        <v>20</v>
      </c>
      <c r="H375">
        <v>2106</v>
      </c>
      <c r="I375" s="8">
        <f>E375/H375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3">
        <f>(((L375/60)/60)/24)+DATE(1970,1,1)</f>
        <v>42964.208333333328</v>
      </c>
      <c r="O375" s="12">
        <f>(((M375/60)/60)/24)+DATE(1970,1,1)</f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>(E376/D376)*100</f>
        <v>13.185782556750297</v>
      </c>
      <c r="G376" s="5" t="s">
        <v>14</v>
      </c>
      <c r="H376">
        <v>441</v>
      </c>
      <c r="I376" s="8">
        <f>E376/H376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3">
        <f>(((L376/60)/60)/24)+DATE(1970,1,1)</f>
        <v>43476.25</v>
      </c>
      <c r="O376" s="12">
        <f>(((M376/60)/60)/24)+DATE(1970,1,1)</f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>(E377/D377)*100</f>
        <v>54.777777777777779</v>
      </c>
      <c r="G377" s="5" t="s">
        <v>14</v>
      </c>
      <c r="H377">
        <v>25</v>
      </c>
      <c r="I377" s="8">
        <f>E377/H377</f>
        <v>59.16</v>
      </c>
      <c r="J377" t="s">
        <v>21</v>
      </c>
      <c r="K377" t="s">
        <v>22</v>
      </c>
      <c r="L377">
        <v>1444971600</v>
      </c>
      <c r="M377">
        <v>1449900000</v>
      </c>
      <c r="N377" s="13">
        <f>(((L377/60)/60)/24)+DATE(1970,1,1)</f>
        <v>42293.208333333328</v>
      </c>
      <c r="O377" s="12">
        <f>(((M377/60)/60)/24)+DATE(1970,1,1)</f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>(E378/D378)*100</f>
        <v>361.02941176470591</v>
      </c>
      <c r="G378" s="5" t="s">
        <v>20</v>
      </c>
      <c r="H378">
        <v>131</v>
      </c>
      <c r="I378" s="8">
        <f>E378/H378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3">
        <f>(((L378/60)/60)/24)+DATE(1970,1,1)</f>
        <v>41826.208333333336</v>
      </c>
      <c r="O378" s="12">
        <f>(((M378/60)/60)/24)+DATE(1970,1,1)</f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>(E379/D379)*100</f>
        <v>10.257545271629779</v>
      </c>
      <c r="G379" s="5" t="s">
        <v>14</v>
      </c>
      <c r="H379">
        <v>127</v>
      </c>
      <c r="I379" s="8">
        <f>E379/H379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3">
        <f>(((L379/60)/60)/24)+DATE(1970,1,1)</f>
        <v>43760.208333333328</v>
      </c>
      <c r="O379" s="12">
        <f>(((M379/60)/60)/24)+DATE(1970,1,1)</f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>(E380/D380)*100</f>
        <v>13.962962962962964</v>
      </c>
      <c r="G380" s="5" t="s">
        <v>14</v>
      </c>
      <c r="H380">
        <v>355</v>
      </c>
      <c r="I380" s="8">
        <f>E380/H380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3">
        <f>(((L380/60)/60)/24)+DATE(1970,1,1)</f>
        <v>43241.208333333328</v>
      </c>
      <c r="O380" s="12">
        <f>(((M380/60)/60)/24)+DATE(1970,1,1)</f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>(E381/D381)*100</f>
        <v>40.444444444444443</v>
      </c>
      <c r="G381" s="5" t="s">
        <v>14</v>
      </c>
      <c r="H381">
        <v>44</v>
      </c>
      <c r="I381" s="8">
        <f>E381/H381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3">
        <f>(((L381/60)/60)/24)+DATE(1970,1,1)</f>
        <v>40843.208333333336</v>
      </c>
      <c r="O381" s="12">
        <f>(((M381/60)/60)/24)+DATE(1970,1,1)</f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>(E382/D382)*100</f>
        <v>160.32</v>
      </c>
      <c r="G382" s="5" t="s">
        <v>20</v>
      </c>
      <c r="H382">
        <v>84</v>
      </c>
      <c r="I382" s="8">
        <f>E382/H382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3">
        <f>(((L382/60)/60)/24)+DATE(1970,1,1)</f>
        <v>41448.208333333336</v>
      </c>
      <c r="O382" s="12">
        <f>(((M382/60)/60)/24)+DATE(1970,1,1)</f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>(E383/D383)*100</f>
        <v>183.9433962264151</v>
      </c>
      <c r="G383" s="5" t="s">
        <v>20</v>
      </c>
      <c r="H383">
        <v>155</v>
      </c>
      <c r="I383" s="8">
        <f>E383/H383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3">
        <f>(((L383/60)/60)/24)+DATE(1970,1,1)</f>
        <v>42163.208333333328</v>
      </c>
      <c r="O383" s="12">
        <f>(((M383/60)/60)/24)+DATE(1970,1,1)</f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>(E384/D384)*100</f>
        <v>63.769230769230766</v>
      </c>
      <c r="G384" s="5" t="s">
        <v>14</v>
      </c>
      <c r="H384">
        <v>67</v>
      </c>
      <c r="I384" s="8">
        <f>E384/H384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3">
        <f>(((L384/60)/60)/24)+DATE(1970,1,1)</f>
        <v>43024.208333333328</v>
      </c>
      <c r="O384" s="12">
        <f>(((M384/60)/60)/24)+DATE(1970,1,1)</f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>(E385/D385)*100</f>
        <v>225.38095238095238</v>
      </c>
      <c r="G385" s="5" t="s">
        <v>20</v>
      </c>
      <c r="H385">
        <v>189</v>
      </c>
      <c r="I385" s="8">
        <f>E385/H385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3">
        <f>(((L385/60)/60)/24)+DATE(1970,1,1)</f>
        <v>43509.25</v>
      </c>
      <c r="O385" s="12">
        <f>(((M385/60)/60)/24)+DATE(1970,1,1)</f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>(E386/D386)*100</f>
        <v>172.00961538461539</v>
      </c>
      <c r="G386" s="5" t="s">
        <v>20</v>
      </c>
      <c r="H386">
        <v>4799</v>
      </c>
      <c r="I386" s="8">
        <f>E386/H386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3">
        <f>(((L386/60)/60)/24)+DATE(1970,1,1)</f>
        <v>42776.25</v>
      </c>
      <c r="O386" s="12">
        <f>(((M386/60)/60)/24)+DATE(1970,1,1)</f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>(E387/D387)*100</f>
        <v>146.16709511568124</v>
      </c>
      <c r="G387" s="5" t="s">
        <v>20</v>
      </c>
      <c r="H387">
        <v>1137</v>
      </c>
      <c r="I387" s="8">
        <f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3">
        <f>(((L387/60)/60)/24)+DATE(1970,1,1)</f>
        <v>43553.208333333328</v>
      </c>
      <c r="O387" s="12">
        <f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>(E388/D388)*100</f>
        <v>76.42361623616236</v>
      </c>
      <c r="G388" s="5" t="s">
        <v>14</v>
      </c>
      <c r="H388">
        <v>1068</v>
      </c>
      <c r="I388" s="8">
        <f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3">
        <f>(((L388/60)/60)/24)+DATE(1970,1,1)</f>
        <v>40355.208333333336</v>
      </c>
      <c r="O388" s="12">
        <f>(((M388/60)/60)/24)+DATE(1970,1,1)</f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>(E389/D389)*100</f>
        <v>39.261467889908261</v>
      </c>
      <c r="G389" s="5" t="s">
        <v>14</v>
      </c>
      <c r="H389">
        <v>424</v>
      </c>
      <c r="I389" s="8">
        <f>E389/H389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3">
        <f>(((L389/60)/60)/24)+DATE(1970,1,1)</f>
        <v>41072.208333333336</v>
      </c>
      <c r="O389" s="12">
        <f>(((M389/60)/60)/24)+DATE(1970,1,1)</f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>(E390/D390)*100</f>
        <v>11.270034843205574</v>
      </c>
      <c r="G390" s="5" t="s">
        <v>74</v>
      </c>
      <c r="H390">
        <v>145</v>
      </c>
      <c r="I390" s="8">
        <f>E390/H390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3">
        <f>(((L390/60)/60)/24)+DATE(1970,1,1)</f>
        <v>40912.25</v>
      </c>
      <c r="O390" s="12">
        <f>(((M390/60)/60)/24)+DATE(1970,1,1)</f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>(E391/D391)*100</f>
        <v>122.11084337349398</v>
      </c>
      <c r="G391" s="5" t="s">
        <v>20</v>
      </c>
      <c r="H391">
        <v>1152</v>
      </c>
      <c r="I391" s="8">
        <f>E391/H391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3">
        <f>(((L391/60)/60)/24)+DATE(1970,1,1)</f>
        <v>40479.208333333336</v>
      </c>
      <c r="O391" s="12">
        <f>(((M391/60)/60)/24)+DATE(1970,1,1)</f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>(E392/D392)*100</f>
        <v>186.54166666666669</v>
      </c>
      <c r="G392" s="5" t="s">
        <v>20</v>
      </c>
      <c r="H392">
        <v>50</v>
      </c>
      <c r="I392" s="8">
        <f>E392/H392</f>
        <v>89.54</v>
      </c>
      <c r="J392" t="s">
        <v>21</v>
      </c>
      <c r="K392" t="s">
        <v>22</v>
      </c>
      <c r="L392">
        <v>1379048400</v>
      </c>
      <c r="M392">
        <v>1380344400</v>
      </c>
      <c r="N392" s="13">
        <f>(((L392/60)/60)/24)+DATE(1970,1,1)</f>
        <v>41530.208333333336</v>
      </c>
      <c r="O392" s="12">
        <f>(((M392/60)/60)/24)+DATE(1970,1,1)</f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>(E393/D393)*100</f>
        <v>7.2731788079470201</v>
      </c>
      <c r="G393" s="5" t="s">
        <v>14</v>
      </c>
      <c r="H393">
        <v>151</v>
      </c>
      <c r="I393" s="8">
        <f>E393/H393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3">
        <f>(((L393/60)/60)/24)+DATE(1970,1,1)</f>
        <v>41653.25</v>
      </c>
      <c r="O393" s="12">
        <f>(((M393/60)/60)/24)+DATE(1970,1,1)</f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>(E394/D394)*100</f>
        <v>65.642371234207957</v>
      </c>
      <c r="G394" s="5" t="s">
        <v>14</v>
      </c>
      <c r="H394">
        <v>1608</v>
      </c>
      <c r="I394" s="8">
        <f>E394/H394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3">
        <f>(((L394/60)/60)/24)+DATE(1970,1,1)</f>
        <v>40549.25</v>
      </c>
      <c r="O394" s="12">
        <f>(((M394/60)/60)/24)+DATE(1970,1,1)</f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>(E395/D395)*100</f>
        <v>228.96178343949046</v>
      </c>
      <c r="G395" s="5" t="s">
        <v>20</v>
      </c>
      <c r="H395">
        <v>3059</v>
      </c>
      <c r="I395" s="8">
        <f>E395/H395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3">
        <f>(((L395/60)/60)/24)+DATE(1970,1,1)</f>
        <v>42933.208333333328</v>
      </c>
      <c r="O395" s="12">
        <f>(((M395/60)/60)/24)+DATE(1970,1,1)</f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>(E396/D396)*100</f>
        <v>469.37499999999994</v>
      </c>
      <c r="G396" s="5" t="s">
        <v>20</v>
      </c>
      <c r="H396">
        <v>34</v>
      </c>
      <c r="I396" s="8">
        <f>E396/H396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3">
        <f>(((L396/60)/60)/24)+DATE(1970,1,1)</f>
        <v>41484.208333333336</v>
      </c>
      <c r="O396" s="12">
        <f>(((M396/60)/60)/24)+DATE(1970,1,1)</f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>(E397/D397)*100</f>
        <v>130.11267605633802</v>
      </c>
      <c r="G397" s="5" t="s">
        <v>20</v>
      </c>
      <c r="H397">
        <v>220</v>
      </c>
      <c r="I397" s="8">
        <f>E397/H397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3">
        <f>(((L397/60)/60)/24)+DATE(1970,1,1)</f>
        <v>40885.25</v>
      </c>
      <c r="O397" s="12">
        <f>(((M397/60)/60)/24)+DATE(1970,1,1)</f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>(E398/D398)*100</f>
        <v>167.05422993492408</v>
      </c>
      <c r="G398" s="5" t="s">
        <v>20</v>
      </c>
      <c r="H398">
        <v>1604</v>
      </c>
      <c r="I398" s="8">
        <f>E398/H398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3">
        <f>(((L398/60)/60)/24)+DATE(1970,1,1)</f>
        <v>43378.208333333328</v>
      </c>
      <c r="O398" s="12">
        <f>(((M398/60)/60)/24)+DATE(1970,1,1)</f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>(E399/D399)*100</f>
        <v>173.8641975308642</v>
      </c>
      <c r="G399" s="5" t="s">
        <v>20</v>
      </c>
      <c r="H399">
        <v>454</v>
      </c>
      <c r="I399" s="8">
        <f>E399/H399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3">
        <f>(((L399/60)/60)/24)+DATE(1970,1,1)</f>
        <v>41417.208333333336</v>
      </c>
      <c r="O399" s="12">
        <f>(((M399/60)/60)/24)+DATE(1970,1,1)</f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>(E400/D400)*100</f>
        <v>717.76470588235293</v>
      </c>
      <c r="G400" s="5" t="s">
        <v>20</v>
      </c>
      <c r="H400">
        <v>123</v>
      </c>
      <c r="I400" s="8">
        <f>E400/H400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3">
        <f>(((L400/60)/60)/24)+DATE(1970,1,1)</f>
        <v>43228.208333333328</v>
      </c>
      <c r="O400" s="12">
        <f>(((M400/60)/60)/24)+DATE(1970,1,1)</f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>(E401/D401)*100</f>
        <v>63.850976361767728</v>
      </c>
      <c r="G401" s="5" t="s">
        <v>14</v>
      </c>
      <c r="H401">
        <v>941</v>
      </c>
      <c r="I401" s="8">
        <f>E401/H401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3">
        <f>(((L401/60)/60)/24)+DATE(1970,1,1)</f>
        <v>40576.25</v>
      </c>
      <c r="O401" s="12">
        <f>(((M401/60)/60)/24)+DATE(1970,1,1)</f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>(E402/D402)*100</f>
        <v>2</v>
      </c>
      <c r="G402" s="5" t="s">
        <v>14</v>
      </c>
      <c r="H402">
        <v>1</v>
      </c>
      <c r="I402" s="8">
        <f>E402/H402</f>
        <v>2</v>
      </c>
      <c r="J402" t="s">
        <v>21</v>
      </c>
      <c r="K402" t="s">
        <v>22</v>
      </c>
      <c r="L402">
        <v>1376629200</v>
      </c>
      <c r="M402">
        <v>1378530000</v>
      </c>
      <c r="N402" s="13">
        <f>(((L402/60)/60)/24)+DATE(1970,1,1)</f>
        <v>41502.208333333336</v>
      </c>
      <c r="O402" s="12">
        <f>(((M402/60)/60)/24)+DATE(1970,1,1)</f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>(E403/D403)*100</f>
        <v>1530.2222222222222</v>
      </c>
      <c r="G403" s="5" t="s">
        <v>20</v>
      </c>
      <c r="H403">
        <v>299</v>
      </c>
      <c r="I403" s="8">
        <f>E403/H403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3">
        <f>(((L403/60)/60)/24)+DATE(1970,1,1)</f>
        <v>43765.208333333328</v>
      </c>
      <c r="O403" s="12">
        <f>(((M403/60)/60)/24)+DATE(1970,1,1)</f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>(E404/D404)*100</f>
        <v>40.356164383561641</v>
      </c>
      <c r="G404" s="5" t="s">
        <v>14</v>
      </c>
      <c r="H404">
        <v>40</v>
      </c>
      <c r="I404" s="8">
        <f>E404/H404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3">
        <f>(((L404/60)/60)/24)+DATE(1970,1,1)</f>
        <v>40914.25</v>
      </c>
      <c r="O404" s="12">
        <f>(((M404/60)/60)/24)+DATE(1970,1,1)</f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>(E405/D405)*100</f>
        <v>86.220633299284984</v>
      </c>
      <c r="G405" s="5" t="s">
        <v>14</v>
      </c>
      <c r="H405">
        <v>3015</v>
      </c>
      <c r="I405" s="8">
        <f>E405/H405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3">
        <f>(((L405/60)/60)/24)+DATE(1970,1,1)</f>
        <v>40310.208333333336</v>
      </c>
      <c r="O405" s="12">
        <f>(((M405/60)/60)/24)+DATE(1970,1,1)</f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>(E406/D406)*100</f>
        <v>315.58486707566465</v>
      </c>
      <c r="G406" s="5" t="s">
        <v>20</v>
      </c>
      <c r="H406">
        <v>2237</v>
      </c>
      <c r="I406" s="8">
        <f>E406/H406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3">
        <f>(((L406/60)/60)/24)+DATE(1970,1,1)</f>
        <v>43053.25</v>
      </c>
      <c r="O406" s="12">
        <f>(((M406/60)/60)/24)+DATE(1970,1,1)</f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>(E407/D407)*100</f>
        <v>89.618243243243242</v>
      </c>
      <c r="G407" s="5" t="s">
        <v>14</v>
      </c>
      <c r="H407">
        <v>435</v>
      </c>
      <c r="I407" s="8">
        <f>E407/H407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3">
        <f>(((L407/60)/60)/24)+DATE(1970,1,1)</f>
        <v>43255.208333333328</v>
      </c>
      <c r="O407" s="12">
        <f>(((M407/60)/60)/24)+DATE(1970,1,1)</f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>(E408/D408)*100</f>
        <v>182.14503816793894</v>
      </c>
      <c r="G408" s="5" t="s">
        <v>20</v>
      </c>
      <c r="H408">
        <v>645</v>
      </c>
      <c r="I408" s="8">
        <f>E408/H408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3">
        <f>(((L408/60)/60)/24)+DATE(1970,1,1)</f>
        <v>41304.25</v>
      </c>
      <c r="O408" s="12">
        <f>(((M408/60)/60)/24)+DATE(1970,1,1)</f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>(E409/D409)*100</f>
        <v>355.88235294117646</v>
      </c>
      <c r="G409" s="5" t="s">
        <v>20</v>
      </c>
      <c r="H409">
        <v>484</v>
      </c>
      <c r="I409" s="8">
        <f>E409/H409</f>
        <v>25</v>
      </c>
      <c r="J409" t="s">
        <v>36</v>
      </c>
      <c r="K409" t="s">
        <v>37</v>
      </c>
      <c r="L409">
        <v>1570942800</v>
      </c>
      <c r="M409">
        <v>1571547600</v>
      </c>
      <c r="N409" s="13">
        <f>(((L409/60)/60)/24)+DATE(1970,1,1)</f>
        <v>43751.208333333328</v>
      </c>
      <c r="O409" s="12">
        <f>(((M409/60)/60)/24)+DATE(1970,1,1)</f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>(E410/D410)*100</f>
        <v>131.83695652173913</v>
      </c>
      <c r="G410" s="5" t="s">
        <v>20</v>
      </c>
      <c r="H410">
        <v>154</v>
      </c>
      <c r="I410" s="8">
        <f>E410/H410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3">
        <f>(((L410/60)/60)/24)+DATE(1970,1,1)</f>
        <v>42541.208333333328</v>
      </c>
      <c r="O410" s="12">
        <f>(((M410/60)/60)/24)+DATE(1970,1,1)</f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>(E411/D411)*100</f>
        <v>46.315634218289084</v>
      </c>
      <c r="G411" s="5" t="s">
        <v>14</v>
      </c>
      <c r="H411">
        <v>714</v>
      </c>
      <c r="I411" s="8">
        <f>E411/H411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3">
        <f>(((L411/60)/60)/24)+DATE(1970,1,1)</f>
        <v>42843.208333333328</v>
      </c>
      <c r="O411" s="12">
        <f>(((M411/60)/60)/24)+DATE(1970,1,1)</f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>(E412/D412)*100</f>
        <v>36.132726089785294</v>
      </c>
      <c r="G412" s="5" t="s">
        <v>47</v>
      </c>
      <c r="H412">
        <v>1111</v>
      </c>
      <c r="I412" s="8">
        <f>E412/H412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3">
        <f>(((L412/60)/60)/24)+DATE(1970,1,1)</f>
        <v>42122.208333333328</v>
      </c>
      <c r="O412" s="12">
        <f>(((M412/60)/60)/24)+DATE(1970,1,1)</f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>(E413/D413)*100</f>
        <v>104.62820512820512</v>
      </c>
      <c r="G413" s="5" t="s">
        <v>20</v>
      </c>
      <c r="H413">
        <v>82</v>
      </c>
      <c r="I413" s="8">
        <f>E413/H413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3">
        <f>(((L413/60)/60)/24)+DATE(1970,1,1)</f>
        <v>42884.208333333328</v>
      </c>
      <c r="O413" s="12">
        <f>(((M413/60)/60)/24)+DATE(1970,1,1)</f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>(E414/D414)*100</f>
        <v>668.85714285714289</v>
      </c>
      <c r="G414" s="5" t="s">
        <v>20</v>
      </c>
      <c r="H414">
        <v>134</v>
      </c>
      <c r="I414" s="8">
        <f>E414/H414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3">
        <f>(((L414/60)/60)/24)+DATE(1970,1,1)</f>
        <v>41642.25</v>
      </c>
      <c r="O414" s="12">
        <f>(((M414/60)/60)/24)+DATE(1970,1,1)</f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>(E415/D415)*100</f>
        <v>62.072823218997364</v>
      </c>
      <c r="G415" s="5" t="s">
        <v>47</v>
      </c>
      <c r="H415">
        <v>1089</v>
      </c>
      <c r="I415" s="8">
        <f>E415/H415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3">
        <f>(((L415/60)/60)/24)+DATE(1970,1,1)</f>
        <v>43431.25</v>
      </c>
      <c r="O415" s="12">
        <f>(((M415/60)/60)/24)+DATE(1970,1,1)</f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>(E416/D416)*100</f>
        <v>84.699787460148784</v>
      </c>
      <c r="G416" s="5" t="s">
        <v>14</v>
      </c>
      <c r="H416">
        <v>5497</v>
      </c>
      <c r="I416" s="8">
        <f>E416/H416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3">
        <f>(((L416/60)/60)/24)+DATE(1970,1,1)</f>
        <v>40288.208333333336</v>
      </c>
      <c r="O416" s="12">
        <f>(((M416/60)/60)/24)+DATE(1970,1,1)</f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>(E417/D417)*100</f>
        <v>11.059030837004405</v>
      </c>
      <c r="G417" s="5" t="s">
        <v>14</v>
      </c>
      <c r="H417">
        <v>418</v>
      </c>
      <c r="I417" s="8">
        <f>E417/H417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3">
        <f>(((L417/60)/60)/24)+DATE(1970,1,1)</f>
        <v>40921.25</v>
      </c>
      <c r="O417" s="12">
        <f>(((M417/60)/60)/24)+DATE(1970,1,1)</f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>(E418/D418)*100</f>
        <v>43.838781575037146</v>
      </c>
      <c r="G418" s="5" t="s">
        <v>14</v>
      </c>
      <c r="H418">
        <v>1439</v>
      </c>
      <c r="I418" s="8">
        <f>E418/H418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3">
        <f>(((L418/60)/60)/24)+DATE(1970,1,1)</f>
        <v>40560.25</v>
      </c>
      <c r="O418" s="12">
        <f>(((M418/60)/60)/24)+DATE(1970,1,1)</f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>(E419/D419)*100</f>
        <v>55.470588235294116</v>
      </c>
      <c r="G419" s="5" t="s">
        <v>14</v>
      </c>
      <c r="H419">
        <v>15</v>
      </c>
      <c r="I419" s="8">
        <f>E419/H419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3">
        <f>(((L419/60)/60)/24)+DATE(1970,1,1)</f>
        <v>43407.208333333328</v>
      </c>
      <c r="O419" s="12">
        <f>(((M419/60)/60)/24)+DATE(1970,1,1)</f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>(E420/D420)*100</f>
        <v>57.399511301160658</v>
      </c>
      <c r="G420" s="5" t="s">
        <v>14</v>
      </c>
      <c r="H420">
        <v>1999</v>
      </c>
      <c r="I420" s="8">
        <f>E420/H420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3">
        <f>(((L420/60)/60)/24)+DATE(1970,1,1)</f>
        <v>41035.208333333336</v>
      </c>
      <c r="O420" s="12">
        <f>(((M420/60)/60)/24)+DATE(1970,1,1)</f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>(E421/D421)*100</f>
        <v>123.43497363796135</v>
      </c>
      <c r="G421" s="5" t="s">
        <v>20</v>
      </c>
      <c r="H421">
        <v>5203</v>
      </c>
      <c r="I421" s="8">
        <f>E421/H421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3">
        <f>(((L421/60)/60)/24)+DATE(1970,1,1)</f>
        <v>40899.25</v>
      </c>
      <c r="O421" s="12">
        <f>(((M421/60)/60)/24)+DATE(1970,1,1)</f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>(E422/D422)*100</f>
        <v>128.46</v>
      </c>
      <c r="G422" s="5" t="s">
        <v>20</v>
      </c>
      <c r="H422">
        <v>94</v>
      </c>
      <c r="I422" s="8">
        <f>E422/H422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3">
        <f>(((L422/60)/60)/24)+DATE(1970,1,1)</f>
        <v>42911.208333333328</v>
      </c>
      <c r="O422" s="12">
        <f>(((M422/60)/60)/24)+DATE(1970,1,1)</f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>(E423/D423)*100</f>
        <v>63.989361702127653</v>
      </c>
      <c r="G423" s="5" t="s">
        <v>14</v>
      </c>
      <c r="H423">
        <v>118</v>
      </c>
      <c r="I423" s="8">
        <f>E423/H423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3">
        <f>(((L423/60)/60)/24)+DATE(1970,1,1)</f>
        <v>42915.208333333328</v>
      </c>
      <c r="O423" s="12">
        <f>(((M423/60)/60)/24)+DATE(1970,1,1)</f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>(E424/D424)*100</f>
        <v>127.29885057471265</v>
      </c>
      <c r="G424" s="5" t="s">
        <v>20</v>
      </c>
      <c r="H424">
        <v>205</v>
      </c>
      <c r="I424" s="8">
        <f>E424/H424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3">
        <f>(((L424/60)/60)/24)+DATE(1970,1,1)</f>
        <v>40285.208333333336</v>
      </c>
      <c r="O424" s="12">
        <f>(((M424/60)/60)/24)+DATE(1970,1,1)</f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>(E425/D425)*100</f>
        <v>10.638024357239512</v>
      </c>
      <c r="G425" s="5" t="s">
        <v>14</v>
      </c>
      <c r="H425">
        <v>162</v>
      </c>
      <c r="I425" s="8">
        <f>E425/H425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3">
        <f>(((L425/60)/60)/24)+DATE(1970,1,1)</f>
        <v>40808.208333333336</v>
      </c>
      <c r="O425" s="12">
        <f>(((M425/60)/60)/24)+DATE(1970,1,1)</f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>(E426/D426)*100</f>
        <v>40.470588235294116</v>
      </c>
      <c r="G426" s="5" t="s">
        <v>14</v>
      </c>
      <c r="H426">
        <v>83</v>
      </c>
      <c r="I426" s="8">
        <f>E426/H426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3">
        <f>(((L426/60)/60)/24)+DATE(1970,1,1)</f>
        <v>43208.208333333328</v>
      </c>
      <c r="O426" s="12">
        <f>(((M426/60)/60)/24)+DATE(1970,1,1)</f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>(E427/D427)*100</f>
        <v>287.66666666666663</v>
      </c>
      <c r="G427" s="5" t="s">
        <v>20</v>
      </c>
      <c r="H427">
        <v>92</v>
      </c>
      <c r="I427" s="8">
        <f>E427/H427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3">
        <f>(((L427/60)/60)/24)+DATE(1970,1,1)</f>
        <v>42213.208333333328</v>
      </c>
      <c r="O427" s="12">
        <f>(((M427/60)/60)/24)+DATE(1970,1,1)</f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>(E428/D428)*100</f>
        <v>572.94444444444446</v>
      </c>
      <c r="G428" s="5" t="s">
        <v>20</v>
      </c>
      <c r="H428">
        <v>219</v>
      </c>
      <c r="I428" s="8">
        <f>E428/H428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3">
        <f>(((L428/60)/60)/24)+DATE(1970,1,1)</f>
        <v>41332.25</v>
      </c>
      <c r="O428" s="12">
        <f>(((M428/60)/60)/24)+DATE(1970,1,1)</f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>(E429/D429)*100</f>
        <v>112.90429799426933</v>
      </c>
      <c r="G429" s="5" t="s">
        <v>20</v>
      </c>
      <c r="H429">
        <v>2526</v>
      </c>
      <c r="I429" s="8">
        <f>E429/H429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3">
        <f>(((L429/60)/60)/24)+DATE(1970,1,1)</f>
        <v>41895.208333333336</v>
      </c>
      <c r="O429" s="12">
        <f>(((M429/60)/60)/24)+DATE(1970,1,1)</f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>(E430/D430)*100</f>
        <v>46.387573964497044</v>
      </c>
      <c r="G430" s="5" t="s">
        <v>14</v>
      </c>
      <c r="H430">
        <v>747</v>
      </c>
      <c r="I430" s="8">
        <f>E430/H430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3">
        <f>(((L430/60)/60)/24)+DATE(1970,1,1)</f>
        <v>40585.25</v>
      </c>
      <c r="O430" s="12">
        <f>(((M430/60)/60)/24)+DATE(1970,1,1)</f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>(E431/D431)*100</f>
        <v>90.675916230366497</v>
      </c>
      <c r="G431" s="5" t="s">
        <v>74</v>
      </c>
      <c r="H431">
        <v>2138</v>
      </c>
      <c r="I431" s="8">
        <f>E431/H431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3">
        <f>(((L431/60)/60)/24)+DATE(1970,1,1)</f>
        <v>41680.25</v>
      </c>
      <c r="O431" s="12">
        <f>(((M431/60)/60)/24)+DATE(1970,1,1)</f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>(E432/D432)*100</f>
        <v>67.740740740740748</v>
      </c>
      <c r="G432" s="5" t="s">
        <v>14</v>
      </c>
      <c r="H432">
        <v>84</v>
      </c>
      <c r="I432" s="8">
        <f>E432/H432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3">
        <f>(((L432/60)/60)/24)+DATE(1970,1,1)</f>
        <v>43737.208333333328</v>
      </c>
      <c r="O432" s="12">
        <f>(((M432/60)/60)/24)+DATE(1970,1,1)</f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>(E433/D433)*100</f>
        <v>192.49019607843135</v>
      </c>
      <c r="G433" s="5" t="s">
        <v>20</v>
      </c>
      <c r="H433">
        <v>94</v>
      </c>
      <c r="I433" s="8">
        <f>E433/H433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3">
        <f>(((L433/60)/60)/24)+DATE(1970,1,1)</f>
        <v>43273.208333333328</v>
      </c>
      <c r="O433" s="12">
        <f>(((M433/60)/60)/24)+DATE(1970,1,1)</f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>(E434/D434)*100</f>
        <v>82.714285714285722</v>
      </c>
      <c r="G434" s="5" t="s">
        <v>14</v>
      </c>
      <c r="H434">
        <v>91</v>
      </c>
      <c r="I434" s="8">
        <f>E434/H434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3">
        <f>(((L434/60)/60)/24)+DATE(1970,1,1)</f>
        <v>41761.208333333336</v>
      </c>
      <c r="O434" s="12">
        <f>(((M434/60)/60)/24)+DATE(1970,1,1)</f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>(E435/D435)*100</f>
        <v>54.163920922570021</v>
      </c>
      <c r="G435" s="5" t="s">
        <v>14</v>
      </c>
      <c r="H435">
        <v>792</v>
      </c>
      <c r="I435" s="8">
        <f>E435/H435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3">
        <f>(((L435/60)/60)/24)+DATE(1970,1,1)</f>
        <v>41603.25</v>
      </c>
      <c r="O435" s="12">
        <f>(((M435/60)/60)/24)+DATE(1970,1,1)</f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>(E436/D436)*100</f>
        <v>16.722222222222221</v>
      </c>
      <c r="G436" s="5" t="s">
        <v>74</v>
      </c>
      <c r="H436">
        <v>10</v>
      </c>
      <c r="I436" s="8">
        <f>E436/H436</f>
        <v>90.3</v>
      </c>
      <c r="J436" t="s">
        <v>15</v>
      </c>
      <c r="K436" t="s">
        <v>16</v>
      </c>
      <c r="L436">
        <v>1480572000</v>
      </c>
      <c r="M436">
        <v>1481781600</v>
      </c>
      <c r="N436" s="13">
        <f>(((L436/60)/60)/24)+DATE(1970,1,1)</f>
        <v>42705.25</v>
      </c>
      <c r="O436" s="12">
        <f>(((M436/60)/60)/24)+DATE(1970,1,1)</f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>(E437/D437)*100</f>
        <v>116.87664041994749</v>
      </c>
      <c r="G437" s="5" t="s">
        <v>20</v>
      </c>
      <c r="H437">
        <v>1713</v>
      </c>
      <c r="I437" s="8">
        <f>E437/H437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3">
        <f>(((L437/60)/60)/24)+DATE(1970,1,1)</f>
        <v>41988.25</v>
      </c>
      <c r="O437" s="12">
        <f>(((M437/60)/60)/24)+DATE(1970,1,1)</f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>(E438/D438)*100</f>
        <v>1052.1538461538462</v>
      </c>
      <c r="G438" s="5" t="s">
        <v>20</v>
      </c>
      <c r="H438">
        <v>249</v>
      </c>
      <c r="I438" s="8">
        <f>E438/H438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3">
        <f>(((L438/60)/60)/24)+DATE(1970,1,1)</f>
        <v>43575.208333333328</v>
      </c>
      <c r="O438" s="12">
        <f>(((M438/60)/60)/24)+DATE(1970,1,1)</f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>(E439/D439)*100</f>
        <v>123.07407407407408</v>
      </c>
      <c r="G439" s="5" t="s">
        <v>20</v>
      </c>
      <c r="H439">
        <v>192</v>
      </c>
      <c r="I439" s="8">
        <f>E439/H439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3">
        <f>(((L439/60)/60)/24)+DATE(1970,1,1)</f>
        <v>42260.208333333328</v>
      </c>
      <c r="O439" s="12">
        <f>(((M439/60)/60)/24)+DATE(1970,1,1)</f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>(E440/D440)*100</f>
        <v>178.63855421686748</v>
      </c>
      <c r="G440" s="5" t="s">
        <v>20</v>
      </c>
      <c r="H440">
        <v>247</v>
      </c>
      <c r="I440" s="8">
        <f>E440/H440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3">
        <f>(((L440/60)/60)/24)+DATE(1970,1,1)</f>
        <v>41337.25</v>
      </c>
      <c r="O440" s="12">
        <f>(((M440/60)/60)/24)+DATE(1970,1,1)</f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>(E441/D441)*100</f>
        <v>355.28169014084506</v>
      </c>
      <c r="G441" s="5" t="s">
        <v>20</v>
      </c>
      <c r="H441">
        <v>2293</v>
      </c>
      <c r="I441" s="8">
        <f>E441/H441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3">
        <f>(((L441/60)/60)/24)+DATE(1970,1,1)</f>
        <v>42680.208333333328</v>
      </c>
      <c r="O441" s="12">
        <f>(((M441/60)/60)/24)+DATE(1970,1,1)</f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>(E442/D442)*100</f>
        <v>161.90634146341463</v>
      </c>
      <c r="G442" s="5" t="s">
        <v>20</v>
      </c>
      <c r="H442">
        <v>3131</v>
      </c>
      <c r="I442" s="8">
        <f>E442/H442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3">
        <f>(((L442/60)/60)/24)+DATE(1970,1,1)</f>
        <v>42916.208333333328</v>
      </c>
      <c r="O442" s="12">
        <f>(((M442/60)/60)/24)+DATE(1970,1,1)</f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>(E443/D443)*100</f>
        <v>24.914285714285715</v>
      </c>
      <c r="G443" s="5" t="s">
        <v>14</v>
      </c>
      <c r="H443">
        <v>32</v>
      </c>
      <c r="I443" s="8">
        <f>E443/H443</f>
        <v>54.5</v>
      </c>
      <c r="J443" t="s">
        <v>21</v>
      </c>
      <c r="K443" t="s">
        <v>22</v>
      </c>
      <c r="L443">
        <v>1335416400</v>
      </c>
      <c r="M443">
        <v>1337835600</v>
      </c>
      <c r="N443" s="13">
        <f>(((L443/60)/60)/24)+DATE(1970,1,1)</f>
        <v>41025.208333333336</v>
      </c>
      <c r="O443" s="12">
        <f>(((M443/60)/60)/24)+DATE(1970,1,1)</f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>(E444/D444)*100</f>
        <v>198.72222222222223</v>
      </c>
      <c r="G444" s="5" t="s">
        <v>20</v>
      </c>
      <c r="H444">
        <v>143</v>
      </c>
      <c r="I444" s="8">
        <f>E444/H444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3">
        <f>(((L444/60)/60)/24)+DATE(1970,1,1)</f>
        <v>42980.208333333328</v>
      </c>
      <c r="O444" s="12">
        <f>(((M444/60)/60)/24)+DATE(1970,1,1)</f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>(E445/D445)*100</f>
        <v>34.752688172043008</v>
      </c>
      <c r="G445" s="5" t="s">
        <v>74</v>
      </c>
      <c r="H445">
        <v>90</v>
      </c>
      <c r="I445" s="8">
        <f>E445/H445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3">
        <f>(((L445/60)/60)/24)+DATE(1970,1,1)</f>
        <v>40451.208333333336</v>
      </c>
      <c r="O445" s="12">
        <f>(((M445/60)/60)/24)+DATE(1970,1,1)</f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>(E446/D446)*100</f>
        <v>176.41935483870967</v>
      </c>
      <c r="G446" s="5" t="s">
        <v>20</v>
      </c>
      <c r="H446">
        <v>296</v>
      </c>
      <c r="I446" s="8">
        <f>E446/H446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3">
        <f>(((L446/60)/60)/24)+DATE(1970,1,1)</f>
        <v>40748.208333333336</v>
      </c>
      <c r="O446" s="12">
        <f>(((M446/60)/60)/24)+DATE(1970,1,1)</f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>(E447/D447)*100</f>
        <v>511.38095238095235</v>
      </c>
      <c r="G447" s="5" t="s">
        <v>20</v>
      </c>
      <c r="H447">
        <v>170</v>
      </c>
      <c r="I447" s="8">
        <f>E447/H447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3">
        <f>(((L447/60)/60)/24)+DATE(1970,1,1)</f>
        <v>40515.25</v>
      </c>
      <c r="O447" s="12">
        <f>(((M447/60)/60)/24)+DATE(1970,1,1)</f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>(E448/D448)*100</f>
        <v>82.044117647058826</v>
      </c>
      <c r="G448" s="5" t="s">
        <v>14</v>
      </c>
      <c r="H448">
        <v>186</v>
      </c>
      <c r="I448" s="8">
        <f>E448/H448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3">
        <f>(((L448/60)/60)/24)+DATE(1970,1,1)</f>
        <v>41261.25</v>
      </c>
      <c r="O448" s="12">
        <f>(((M448/60)/60)/24)+DATE(1970,1,1)</f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>(E449/D449)*100</f>
        <v>24.326030927835053</v>
      </c>
      <c r="G449" s="5" t="s">
        <v>74</v>
      </c>
      <c r="H449">
        <v>439</v>
      </c>
      <c r="I449" s="8">
        <f>E449/H449</f>
        <v>86</v>
      </c>
      <c r="J449" t="s">
        <v>40</v>
      </c>
      <c r="K449" t="s">
        <v>41</v>
      </c>
      <c r="L449">
        <v>1513663200</v>
      </c>
      <c r="M449">
        <v>1515045600</v>
      </c>
      <c r="N449" s="13">
        <f>(((L449/60)/60)/24)+DATE(1970,1,1)</f>
        <v>43088.25</v>
      </c>
      <c r="O449" s="12">
        <f>(((M449/60)/60)/24)+DATE(1970,1,1)</f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>(E450/D450)*100</f>
        <v>50.482758620689658</v>
      </c>
      <c r="G450" s="5" t="s">
        <v>14</v>
      </c>
      <c r="H450">
        <v>605</v>
      </c>
      <c r="I450" s="8">
        <f>E450/H450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3">
        <f>(((L450/60)/60)/24)+DATE(1970,1,1)</f>
        <v>41378.208333333336</v>
      </c>
      <c r="O450" s="12">
        <f>(((M450/60)/60)/24)+DATE(1970,1,1)</f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>(E451/D451)*100</f>
        <v>967</v>
      </c>
      <c r="G451" s="5" t="s">
        <v>20</v>
      </c>
      <c r="H451">
        <v>86</v>
      </c>
      <c r="I451" s="8">
        <f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3">
        <f>(((L451/60)/60)/24)+DATE(1970,1,1)</f>
        <v>43530.25</v>
      </c>
      <c r="O451" s="12">
        <f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>(E452/D452)*100</f>
        <v>4</v>
      </c>
      <c r="G452" s="5" t="s">
        <v>14</v>
      </c>
      <c r="H452">
        <v>1</v>
      </c>
      <c r="I452" s="8">
        <f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3">
        <f>(((L452/60)/60)/24)+DATE(1970,1,1)</f>
        <v>43394.208333333328</v>
      </c>
      <c r="O452" s="12">
        <f>(((M452/60)/60)/24)+DATE(1970,1,1)</f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>(E453/D453)*100</f>
        <v>122.84501347708894</v>
      </c>
      <c r="G453" s="5" t="s">
        <v>20</v>
      </c>
      <c r="H453">
        <v>6286</v>
      </c>
      <c r="I453" s="8">
        <f>E453/H453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3">
        <f>(((L453/60)/60)/24)+DATE(1970,1,1)</f>
        <v>42935.208333333328</v>
      </c>
      <c r="O453" s="12">
        <f>(((M453/60)/60)/24)+DATE(1970,1,1)</f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>(E454/D454)*100</f>
        <v>63.4375</v>
      </c>
      <c r="G454" s="5" t="s">
        <v>14</v>
      </c>
      <c r="H454">
        <v>31</v>
      </c>
      <c r="I454" s="8">
        <f>E454/H454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3">
        <f>(((L454/60)/60)/24)+DATE(1970,1,1)</f>
        <v>40365.208333333336</v>
      </c>
      <c r="O454" s="12">
        <f>(((M454/60)/60)/24)+DATE(1970,1,1)</f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>(E455/D455)*100</f>
        <v>56.331688596491226</v>
      </c>
      <c r="G455" s="5" t="s">
        <v>14</v>
      </c>
      <c r="H455">
        <v>1181</v>
      </c>
      <c r="I455" s="8">
        <f>E455/H455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3">
        <f>(((L455/60)/60)/24)+DATE(1970,1,1)</f>
        <v>42705.25</v>
      </c>
      <c r="O455" s="12">
        <f>(((M455/60)/60)/24)+DATE(1970,1,1)</f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>(E456/D456)*100</f>
        <v>44.074999999999996</v>
      </c>
      <c r="G456" s="5" t="s">
        <v>14</v>
      </c>
      <c r="H456">
        <v>39</v>
      </c>
      <c r="I456" s="8">
        <f>E456/H456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3">
        <f>(((L456/60)/60)/24)+DATE(1970,1,1)</f>
        <v>41568.208333333336</v>
      </c>
      <c r="O456" s="12">
        <f>(((M456/60)/60)/24)+DATE(1970,1,1)</f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>(E457/D457)*100</f>
        <v>118.37253218884121</v>
      </c>
      <c r="G457" s="5" t="s">
        <v>20</v>
      </c>
      <c r="H457">
        <v>3727</v>
      </c>
      <c r="I457" s="8">
        <f>E457/H457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3">
        <f>(((L457/60)/60)/24)+DATE(1970,1,1)</f>
        <v>40809.208333333336</v>
      </c>
      <c r="O457" s="12">
        <f>(((M457/60)/60)/24)+DATE(1970,1,1)</f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>(E458/D458)*100</f>
        <v>104.1243169398907</v>
      </c>
      <c r="G458" s="5" t="s">
        <v>20</v>
      </c>
      <c r="H458">
        <v>1605</v>
      </c>
      <c r="I458" s="8">
        <f>E458/H458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3">
        <f>(((L458/60)/60)/24)+DATE(1970,1,1)</f>
        <v>43141.25</v>
      </c>
      <c r="O458" s="12">
        <f>(((M458/60)/60)/24)+DATE(1970,1,1)</f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>(E459/D459)*100</f>
        <v>26.640000000000004</v>
      </c>
      <c r="G459" s="5" t="s">
        <v>14</v>
      </c>
      <c r="H459">
        <v>46</v>
      </c>
      <c r="I459" s="8">
        <f>E459/H459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3">
        <f>(((L459/60)/60)/24)+DATE(1970,1,1)</f>
        <v>42657.208333333328</v>
      </c>
      <c r="O459" s="12">
        <f>(((M459/60)/60)/24)+DATE(1970,1,1)</f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>(E460/D460)*100</f>
        <v>351.20118343195264</v>
      </c>
      <c r="G460" s="5" t="s">
        <v>20</v>
      </c>
      <c r="H460">
        <v>2120</v>
      </c>
      <c r="I460" s="8">
        <f>E460/H460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3">
        <f>(((L460/60)/60)/24)+DATE(1970,1,1)</f>
        <v>40265.208333333336</v>
      </c>
      <c r="O460" s="12">
        <f>(((M460/60)/60)/24)+DATE(1970,1,1)</f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>(E461/D461)*100</f>
        <v>90.063492063492063</v>
      </c>
      <c r="G461" s="5" t="s">
        <v>14</v>
      </c>
      <c r="H461">
        <v>105</v>
      </c>
      <c r="I461" s="8">
        <f>E461/H461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3">
        <f>(((L461/60)/60)/24)+DATE(1970,1,1)</f>
        <v>42001.25</v>
      </c>
      <c r="O461" s="12">
        <f>(((M461/60)/60)/24)+DATE(1970,1,1)</f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>(E462/D462)*100</f>
        <v>171.625</v>
      </c>
      <c r="G462" s="5" t="s">
        <v>20</v>
      </c>
      <c r="H462">
        <v>50</v>
      </c>
      <c r="I462" s="8">
        <f>E462/H462</f>
        <v>82.38</v>
      </c>
      <c r="J462" t="s">
        <v>21</v>
      </c>
      <c r="K462" t="s">
        <v>22</v>
      </c>
      <c r="L462">
        <v>1281330000</v>
      </c>
      <c r="M462">
        <v>1281589200</v>
      </c>
      <c r="N462" s="13">
        <f>(((L462/60)/60)/24)+DATE(1970,1,1)</f>
        <v>40399.208333333336</v>
      </c>
      <c r="O462" s="12">
        <f>(((M462/60)/60)/24)+DATE(1970,1,1)</f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>(E463/D463)*100</f>
        <v>141.04655870445345</v>
      </c>
      <c r="G463" s="5" t="s">
        <v>20</v>
      </c>
      <c r="H463">
        <v>2080</v>
      </c>
      <c r="I463" s="8">
        <f>E463/H463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3">
        <f>(((L463/60)/60)/24)+DATE(1970,1,1)</f>
        <v>41757.208333333336</v>
      </c>
      <c r="O463" s="12">
        <f>(((M463/60)/60)/24)+DATE(1970,1,1)</f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>(E464/D464)*100</f>
        <v>30.57944915254237</v>
      </c>
      <c r="G464" s="5" t="s">
        <v>14</v>
      </c>
      <c r="H464">
        <v>535</v>
      </c>
      <c r="I464" s="8">
        <f>E464/H464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3">
        <f>(((L464/60)/60)/24)+DATE(1970,1,1)</f>
        <v>41304.25</v>
      </c>
      <c r="O464" s="12">
        <f>(((M464/60)/60)/24)+DATE(1970,1,1)</f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>(E465/D465)*100</f>
        <v>108.16455696202532</v>
      </c>
      <c r="G465" s="5" t="s">
        <v>20</v>
      </c>
      <c r="H465">
        <v>2105</v>
      </c>
      <c r="I465" s="8">
        <f>E465/H465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3">
        <f>(((L465/60)/60)/24)+DATE(1970,1,1)</f>
        <v>41639.25</v>
      </c>
      <c r="O465" s="12">
        <f>(((M465/60)/60)/24)+DATE(1970,1,1)</f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>(E466/D466)*100</f>
        <v>133.45505617977528</v>
      </c>
      <c r="G466" s="5" t="s">
        <v>20</v>
      </c>
      <c r="H466">
        <v>2436</v>
      </c>
      <c r="I466" s="8">
        <f>E466/H466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3">
        <f>(((L466/60)/60)/24)+DATE(1970,1,1)</f>
        <v>43142.25</v>
      </c>
      <c r="O466" s="12">
        <f>(((M466/60)/60)/24)+DATE(1970,1,1)</f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>(E467/D467)*100</f>
        <v>187.85106382978722</v>
      </c>
      <c r="G467" s="5" t="s">
        <v>20</v>
      </c>
      <c r="H467">
        <v>80</v>
      </c>
      <c r="I467" s="8">
        <f>E467/H467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13">
        <f>(((L467/60)/60)/24)+DATE(1970,1,1)</f>
        <v>43127.25</v>
      </c>
      <c r="O467" s="12">
        <f>(((M467/60)/60)/24)+DATE(1970,1,1)</f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>(E468/D468)*100</f>
        <v>332</v>
      </c>
      <c r="G468" s="5" t="s">
        <v>20</v>
      </c>
      <c r="H468">
        <v>42</v>
      </c>
      <c r="I468" s="8">
        <f>E468/H468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3">
        <f>(((L468/60)/60)/24)+DATE(1970,1,1)</f>
        <v>41409.208333333336</v>
      </c>
      <c r="O468" s="12">
        <f>(((M468/60)/60)/24)+DATE(1970,1,1)</f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>(E469/D469)*100</f>
        <v>575.21428571428578</v>
      </c>
      <c r="G469" s="5" t="s">
        <v>20</v>
      </c>
      <c r="H469">
        <v>139</v>
      </c>
      <c r="I469" s="8">
        <f>E469/H469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3">
        <f>(((L469/60)/60)/24)+DATE(1970,1,1)</f>
        <v>42331.25</v>
      </c>
      <c r="O469" s="12">
        <f>(((M469/60)/60)/24)+DATE(1970,1,1)</f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>(E470/D470)*100</f>
        <v>40.5</v>
      </c>
      <c r="G470" s="5" t="s">
        <v>14</v>
      </c>
      <c r="H470">
        <v>16</v>
      </c>
      <c r="I470" s="8">
        <f>E470/H470</f>
        <v>101.25</v>
      </c>
      <c r="J470" t="s">
        <v>21</v>
      </c>
      <c r="K470" t="s">
        <v>22</v>
      </c>
      <c r="L470">
        <v>1555218000</v>
      </c>
      <c r="M470">
        <v>1556600400</v>
      </c>
      <c r="N470" s="13">
        <f>(((L470/60)/60)/24)+DATE(1970,1,1)</f>
        <v>43569.208333333328</v>
      </c>
      <c r="O470" s="12">
        <f>(((M470/60)/60)/24)+DATE(1970,1,1)</f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>(E471/D471)*100</f>
        <v>184.42857142857144</v>
      </c>
      <c r="G471" s="5" t="s">
        <v>20</v>
      </c>
      <c r="H471">
        <v>159</v>
      </c>
      <c r="I471" s="8">
        <f>E471/H471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3">
        <f>(((L471/60)/60)/24)+DATE(1970,1,1)</f>
        <v>42142.208333333328</v>
      </c>
      <c r="O471" s="12">
        <f>(((M471/60)/60)/24)+DATE(1970,1,1)</f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>(E472/D472)*100</f>
        <v>285.80555555555554</v>
      </c>
      <c r="G472" s="5" t="s">
        <v>20</v>
      </c>
      <c r="H472">
        <v>381</v>
      </c>
      <c r="I472" s="8">
        <f>E472/H472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3">
        <f>(((L472/60)/60)/24)+DATE(1970,1,1)</f>
        <v>42716.25</v>
      </c>
      <c r="O472" s="12">
        <f>(((M472/60)/60)/24)+DATE(1970,1,1)</f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>(E473/D473)*100</f>
        <v>319</v>
      </c>
      <c r="G473" s="5" t="s">
        <v>20</v>
      </c>
      <c r="H473">
        <v>194</v>
      </c>
      <c r="I473" s="8">
        <f>E473/H473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3">
        <f>(((L473/60)/60)/24)+DATE(1970,1,1)</f>
        <v>41031.208333333336</v>
      </c>
      <c r="O473" s="12">
        <f>(((M473/60)/60)/24)+DATE(1970,1,1)</f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>(E474/D474)*100</f>
        <v>39.234070221066318</v>
      </c>
      <c r="G474" s="5" t="s">
        <v>14</v>
      </c>
      <c r="H474">
        <v>575</v>
      </c>
      <c r="I474" s="8">
        <f>E474/H474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3">
        <f>(((L474/60)/60)/24)+DATE(1970,1,1)</f>
        <v>43535.208333333328</v>
      </c>
      <c r="O474" s="12">
        <f>(((M474/60)/60)/24)+DATE(1970,1,1)</f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>(E475/D475)*100</f>
        <v>178.14000000000001</v>
      </c>
      <c r="G475" s="5" t="s">
        <v>20</v>
      </c>
      <c r="H475">
        <v>106</v>
      </c>
      <c r="I475" s="8">
        <f>E475/H475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3">
        <f>(((L475/60)/60)/24)+DATE(1970,1,1)</f>
        <v>43277.208333333328</v>
      </c>
      <c r="O475" s="12">
        <f>(((M475/60)/60)/24)+DATE(1970,1,1)</f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>(E476/D476)*100</f>
        <v>365.15</v>
      </c>
      <c r="G476" s="5" t="s">
        <v>20</v>
      </c>
      <c r="H476">
        <v>142</v>
      </c>
      <c r="I476" s="8">
        <f>E476/H476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3">
        <f>(((L476/60)/60)/24)+DATE(1970,1,1)</f>
        <v>41989.25</v>
      </c>
      <c r="O476" s="12">
        <f>(((M476/60)/60)/24)+DATE(1970,1,1)</f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>(E477/D477)*100</f>
        <v>113.94594594594594</v>
      </c>
      <c r="G477" s="5" t="s">
        <v>20</v>
      </c>
      <c r="H477">
        <v>211</v>
      </c>
      <c r="I477" s="8">
        <f>E477/H477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3">
        <f>(((L477/60)/60)/24)+DATE(1970,1,1)</f>
        <v>41450.208333333336</v>
      </c>
      <c r="O477" s="12">
        <f>(((M477/60)/60)/24)+DATE(1970,1,1)</f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>(E478/D478)*100</f>
        <v>29.828720626631856</v>
      </c>
      <c r="G478" s="5" t="s">
        <v>14</v>
      </c>
      <c r="H478">
        <v>1120</v>
      </c>
      <c r="I478" s="8">
        <f>E478/H478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3">
        <f>(((L478/60)/60)/24)+DATE(1970,1,1)</f>
        <v>43322.208333333328</v>
      </c>
      <c r="O478" s="12">
        <f>(((M478/60)/60)/24)+DATE(1970,1,1)</f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>(E479/D479)*100</f>
        <v>54.270588235294113</v>
      </c>
      <c r="G479" s="5" t="s">
        <v>14</v>
      </c>
      <c r="H479">
        <v>113</v>
      </c>
      <c r="I479" s="8">
        <f>E479/H479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3">
        <f>(((L479/60)/60)/24)+DATE(1970,1,1)</f>
        <v>40720.208333333336</v>
      </c>
      <c r="O479" s="12">
        <f>(((M479/60)/60)/24)+DATE(1970,1,1)</f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>(E480/D480)*100</f>
        <v>236.34156976744185</v>
      </c>
      <c r="G480" s="5" t="s">
        <v>20</v>
      </c>
      <c r="H480">
        <v>2756</v>
      </c>
      <c r="I480" s="8">
        <f>E480/H480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3">
        <f>(((L480/60)/60)/24)+DATE(1970,1,1)</f>
        <v>42072.208333333328</v>
      </c>
      <c r="O480" s="12">
        <f>(((M480/60)/60)/24)+DATE(1970,1,1)</f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>(E481/D481)*100</f>
        <v>512.91666666666663</v>
      </c>
      <c r="G481" s="5" t="s">
        <v>20</v>
      </c>
      <c r="H481">
        <v>173</v>
      </c>
      <c r="I481" s="8">
        <f>E481/H481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3">
        <f>(((L481/60)/60)/24)+DATE(1970,1,1)</f>
        <v>42945.208333333328</v>
      </c>
      <c r="O481" s="12">
        <f>(((M481/60)/60)/24)+DATE(1970,1,1)</f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>(E482/D482)*100</f>
        <v>100.65116279069768</v>
      </c>
      <c r="G482" s="5" t="s">
        <v>20</v>
      </c>
      <c r="H482">
        <v>87</v>
      </c>
      <c r="I482" s="8">
        <f>E482/H482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3">
        <f>(((L482/60)/60)/24)+DATE(1970,1,1)</f>
        <v>40248.25</v>
      </c>
      <c r="O482" s="12">
        <f>(((M482/60)/60)/24)+DATE(1970,1,1)</f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>(E483/D483)*100</f>
        <v>81.348423194303152</v>
      </c>
      <c r="G483" s="5" t="s">
        <v>14</v>
      </c>
      <c r="H483">
        <v>1538</v>
      </c>
      <c r="I483" s="8">
        <f>E483/H483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3">
        <f>(((L483/60)/60)/24)+DATE(1970,1,1)</f>
        <v>41913.208333333336</v>
      </c>
      <c r="O483" s="12">
        <f>(((M483/60)/60)/24)+DATE(1970,1,1)</f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>(E484/D484)*100</f>
        <v>16.404761904761905</v>
      </c>
      <c r="G484" s="5" t="s">
        <v>14</v>
      </c>
      <c r="H484">
        <v>9</v>
      </c>
      <c r="I484" s="8">
        <f>E484/H484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3">
        <f>(((L484/60)/60)/24)+DATE(1970,1,1)</f>
        <v>40963.25</v>
      </c>
      <c r="O484" s="12">
        <f>(((M484/60)/60)/24)+DATE(1970,1,1)</f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>(E485/D485)*100</f>
        <v>52.774617067833695</v>
      </c>
      <c r="G485" s="5" t="s">
        <v>14</v>
      </c>
      <c r="H485">
        <v>554</v>
      </c>
      <c r="I485" s="8">
        <f>E485/H485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3">
        <f>(((L485/60)/60)/24)+DATE(1970,1,1)</f>
        <v>43811.25</v>
      </c>
      <c r="O485" s="12">
        <f>(((M485/60)/60)/24)+DATE(1970,1,1)</f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>(E486/D486)*100</f>
        <v>260.20608108108109</v>
      </c>
      <c r="G486" s="5" t="s">
        <v>20</v>
      </c>
      <c r="H486">
        <v>1572</v>
      </c>
      <c r="I486" s="8">
        <f>E486/H486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3">
        <f>(((L486/60)/60)/24)+DATE(1970,1,1)</f>
        <v>41855.208333333336</v>
      </c>
      <c r="O486" s="12">
        <f>(((M486/60)/60)/24)+DATE(1970,1,1)</f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>(E487/D487)*100</f>
        <v>30.73289183222958</v>
      </c>
      <c r="G487" s="5" t="s">
        <v>14</v>
      </c>
      <c r="H487">
        <v>648</v>
      </c>
      <c r="I487" s="8">
        <f>E487/H487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3">
        <f>(((L487/60)/60)/24)+DATE(1970,1,1)</f>
        <v>43626.208333333328</v>
      </c>
      <c r="O487" s="12">
        <f>(((M487/60)/60)/24)+DATE(1970,1,1)</f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>(E488/D488)*100</f>
        <v>13.5</v>
      </c>
      <c r="G488" s="5" t="s">
        <v>14</v>
      </c>
      <c r="H488">
        <v>21</v>
      </c>
      <c r="I488" s="8">
        <f>E488/H488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3">
        <f>(((L488/60)/60)/24)+DATE(1970,1,1)</f>
        <v>43168.25</v>
      </c>
      <c r="O488" s="12">
        <f>(((M488/60)/60)/24)+DATE(1970,1,1)</f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>(E489/D489)*100</f>
        <v>178.62556663644605</v>
      </c>
      <c r="G489" s="5" t="s">
        <v>20</v>
      </c>
      <c r="H489">
        <v>2346</v>
      </c>
      <c r="I489" s="8">
        <f>E489/H489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3">
        <f>(((L489/60)/60)/24)+DATE(1970,1,1)</f>
        <v>42845.208333333328</v>
      </c>
      <c r="O489" s="12">
        <f>(((M489/60)/60)/24)+DATE(1970,1,1)</f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>(E490/D490)*100</f>
        <v>220.0566037735849</v>
      </c>
      <c r="G490" s="5" t="s">
        <v>20</v>
      </c>
      <c r="H490">
        <v>115</v>
      </c>
      <c r="I490" s="8">
        <f>E490/H490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3">
        <f>(((L490/60)/60)/24)+DATE(1970,1,1)</f>
        <v>42403.25</v>
      </c>
      <c r="O490" s="12">
        <f>(((M490/60)/60)/24)+DATE(1970,1,1)</f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>(E491/D491)*100</f>
        <v>101.5108695652174</v>
      </c>
      <c r="G491" s="5" t="s">
        <v>20</v>
      </c>
      <c r="H491">
        <v>85</v>
      </c>
      <c r="I491" s="8">
        <f>E491/H491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3">
        <f>(((L491/60)/60)/24)+DATE(1970,1,1)</f>
        <v>40406.208333333336</v>
      </c>
      <c r="O491" s="12">
        <f>(((M491/60)/60)/24)+DATE(1970,1,1)</f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>(E492/D492)*100</f>
        <v>191.5</v>
      </c>
      <c r="G492" s="5" t="s">
        <v>20</v>
      </c>
      <c r="H492">
        <v>144</v>
      </c>
      <c r="I492" s="8">
        <f>E492/H492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3">
        <f>(((L492/60)/60)/24)+DATE(1970,1,1)</f>
        <v>43786.25</v>
      </c>
      <c r="O492" s="12">
        <f>(((M492/60)/60)/24)+DATE(1970,1,1)</f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>(E493/D493)*100</f>
        <v>305.34683098591546</v>
      </c>
      <c r="G493" s="5" t="s">
        <v>20</v>
      </c>
      <c r="H493">
        <v>2443</v>
      </c>
      <c r="I493" s="8">
        <f>E493/H493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3">
        <f>(((L493/60)/60)/24)+DATE(1970,1,1)</f>
        <v>41456.208333333336</v>
      </c>
      <c r="O493" s="12">
        <f>(((M493/60)/60)/24)+DATE(1970,1,1)</f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>(E494/D494)*100</f>
        <v>23.995287958115181</v>
      </c>
      <c r="G494" s="5" t="s">
        <v>74</v>
      </c>
      <c r="H494">
        <v>595</v>
      </c>
      <c r="I494" s="8">
        <f>E494/H494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3">
        <f>(((L494/60)/60)/24)+DATE(1970,1,1)</f>
        <v>40336.208333333336</v>
      </c>
      <c r="O494" s="12">
        <f>(((M494/60)/60)/24)+DATE(1970,1,1)</f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>(E495/D495)*100</f>
        <v>723.77777777777771</v>
      </c>
      <c r="G495" s="5" t="s">
        <v>20</v>
      </c>
      <c r="H495">
        <v>64</v>
      </c>
      <c r="I495" s="8">
        <f>E495/H495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3">
        <f>(((L495/60)/60)/24)+DATE(1970,1,1)</f>
        <v>43645.208333333328</v>
      </c>
      <c r="O495" s="12">
        <f>(((M495/60)/60)/24)+DATE(1970,1,1)</f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>(E496/D496)*100</f>
        <v>547.36</v>
      </c>
      <c r="G496" s="5" t="s">
        <v>20</v>
      </c>
      <c r="H496">
        <v>268</v>
      </c>
      <c r="I496" s="8">
        <f>E496/H496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3">
        <f>(((L496/60)/60)/24)+DATE(1970,1,1)</f>
        <v>40990.208333333336</v>
      </c>
      <c r="O496" s="12">
        <f>(((M496/60)/60)/24)+DATE(1970,1,1)</f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>(E497/D497)*100</f>
        <v>414.49999999999994</v>
      </c>
      <c r="G497" s="5" t="s">
        <v>20</v>
      </c>
      <c r="H497">
        <v>195</v>
      </c>
      <c r="I497" s="8">
        <f>E497/H497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3">
        <f>(((L497/60)/60)/24)+DATE(1970,1,1)</f>
        <v>41800.208333333336</v>
      </c>
      <c r="O497" s="12">
        <f>(((M497/60)/60)/24)+DATE(1970,1,1)</f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>(E498/D498)*100</f>
        <v>0.90696409140369971</v>
      </c>
      <c r="G498" s="5" t="s">
        <v>14</v>
      </c>
      <c r="H498">
        <v>54</v>
      </c>
      <c r="I498" s="8">
        <f>E498/H498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3">
        <f>(((L498/60)/60)/24)+DATE(1970,1,1)</f>
        <v>42876.208333333328</v>
      </c>
      <c r="O498" s="12">
        <f>(((M498/60)/60)/24)+DATE(1970,1,1)</f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>(E499/D499)*100</f>
        <v>34.173469387755098</v>
      </c>
      <c r="G499" s="5" t="s">
        <v>14</v>
      </c>
      <c r="H499">
        <v>120</v>
      </c>
      <c r="I499" s="8">
        <f>E499/H499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3">
        <f>(((L499/60)/60)/24)+DATE(1970,1,1)</f>
        <v>42724.25</v>
      </c>
      <c r="O499" s="12">
        <f>(((M499/60)/60)/24)+DATE(1970,1,1)</f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>(E500/D500)*100</f>
        <v>23.948810754912099</v>
      </c>
      <c r="G500" s="5" t="s">
        <v>14</v>
      </c>
      <c r="H500">
        <v>579</v>
      </c>
      <c r="I500" s="8">
        <f>E500/H500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3">
        <f>(((L500/60)/60)/24)+DATE(1970,1,1)</f>
        <v>42005.25</v>
      </c>
      <c r="O500" s="12">
        <f>(((M500/60)/60)/24)+DATE(1970,1,1)</f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>(E501/D501)*100</f>
        <v>48.072649572649574</v>
      </c>
      <c r="G501" s="5" t="s">
        <v>14</v>
      </c>
      <c r="H501">
        <v>2072</v>
      </c>
      <c r="I501" s="8">
        <f>E501/H501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3">
        <f>(((L501/60)/60)/24)+DATE(1970,1,1)</f>
        <v>42444.208333333328</v>
      </c>
      <c r="O501" s="12">
        <f>(((M501/60)/60)/24)+DATE(1970,1,1)</f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>(E502/D502)*100</f>
        <v>0</v>
      </c>
      <c r="G502" s="5" t="s">
        <v>14</v>
      </c>
      <c r="H502">
        <v>0</v>
      </c>
      <c r="I502" s="8" t="e">
        <f>E502/H502</f>
        <v>#DIV/0!</v>
      </c>
      <c r="J502" t="s">
        <v>21</v>
      </c>
      <c r="K502" t="s">
        <v>22</v>
      </c>
      <c r="L502">
        <v>1367384400</v>
      </c>
      <c r="M502">
        <v>1369803600</v>
      </c>
      <c r="N502" s="13">
        <f>(((L502/60)/60)/24)+DATE(1970,1,1)</f>
        <v>41395.208333333336</v>
      </c>
      <c r="O502" s="12">
        <f>(((M502/60)/60)/24)+DATE(1970,1,1)</f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>(E503/D503)*100</f>
        <v>70.145182291666657</v>
      </c>
      <c r="G503" s="5" t="s">
        <v>14</v>
      </c>
      <c r="H503">
        <v>1796</v>
      </c>
      <c r="I503" s="8">
        <f>E503/H503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3">
        <f>(((L503/60)/60)/24)+DATE(1970,1,1)</f>
        <v>41345.208333333336</v>
      </c>
      <c r="O503" s="12">
        <f>(((M503/60)/60)/24)+DATE(1970,1,1)</f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>(E504/D504)*100</f>
        <v>529.92307692307691</v>
      </c>
      <c r="G504" s="5" t="s">
        <v>20</v>
      </c>
      <c r="H504">
        <v>186</v>
      </c>
      <c r="I504" s="8">
        <f>E504/H504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3">
        <f>(((L504/60)/60)/24)+DATE(1970,1,1)</f>
        <v>41117.208333333336</v>
      </c>
      <c r="O504" s="12">
        <f>(((M504/60)/60)/24)+DATE(1970,1,1)</f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>(E505/D505)*100</f>
        <v>180.32549019607845</v>
      </c>
      <c r="G505" s="5" t="s">
        <v>20</v>
      </c>
      <c r="H505">
        <v>460</v>
      </c>
      <c r="I505" s="8">
        <f>E505/H505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3">
        <f>(((L505/60)/60)/24)+DATE(1970,1,1)</f>
        <v>42186.208333333328</v>
      </c>
      <c r="O505" s="12">
        <f>(((M505/60)/60)/24)+DATE(1970,1,1)</f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>(E506/D506)*100</f>
        <v>92.320000000000007</v>
      </c>
      <c r="G506" s="5" t="s">
        <v>14</v>
      </c>
      <c r="H506">
        <v>62</v>
      </c>
      <c r="I506" s="8">
        <f>E506/H506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3">
        <f>(((L506/60)/60)/24)+DATE(1970,1,1)</f>
        <v>42142.208333333328</v>
      </c>
      <c r="O506" s="12">
        <f>(((M506/60)/60)/24)+DATE(1970,1,1)</f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>(E507/D507)*100</f>
        <v>13.901001112347053</v>
      </c>
      <c r="G507" s="5" t="s">
        <v>14</v>
      </c>
      <c r="H507">
        <v>347</v>
      </c>
      <c r="I507" s="8">
        <f>E507/H507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3">
        <f>(((L507/60)/60)/24)+DATE(1970,1,1)</f>
        <v>41341.25</v>
      </c>
      <c r="O507" s="12">
        <f>(((M507/60)/60)/24)+DATE(1970,1,1)</f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>(E508/D508)*100</f>
        <v>927.07777777777767</v>
      </c>
      <c r="G508" s="5" t="s">
        <v>20</v>
      </c>
      <c r="H508">
        <v>2528</v>
      </c>
      <c r="I508" s="8">
        <f>E508/H508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3">
        <f>(((L508/60)/60)/24)+DATE(1970,1,1)</f>
        <v>43062.25</v>
      </c>
      <c r="O508" s="12">
        <f>(((M508/60)/60)/24)+DATE(1970,1,1)</f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>(E509/D509)*100</f>
        <v>39.857142857142861</v>
      </c>
      <c r="G509" s="5" t="s">
        <v>14</v>
      </c>
      <c r="H509">
        <v>19</v>
      </c>
      <c r="I509" s="8">
        <f>E509/H509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3">
        <f>(((L509/60)/60)/24)+DATE(1970,1,1)</f>
        <v>41373.208333333336</v>
      </c>
      <c r="O509" s="12">
        <f>(((M509/60)/60)/24)+DATE(1970,1,1)</f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>(E510/D510)*100</f>
        <v>112.22929936305732</v>
      </c>
      <c r="G510" s="5" t="s">
        <v>20</v>
      </c>
      <c r="H510">
        <v>3657</v>
      </c>
      <c r="I510" s="8">
        <f>E510/H510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3">
        <f>(((L510/60)/60)/24)+DATE(1970,1,1)</f>
        <v>43310.208333333328</v>
      </c>
      <c r="O510" s="12">
        <f>(((M510/60)/60)/24)+DATE(1970,1,1)</f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>(E511/D511)*100</f>
        <v>70.925816023738875</v>
      </c>
      <c r="G511" s="5" t="s">
        <v>14</v>
      </c>
      <c r="H511">
        <v>1258</v>
      </c>
      <c r="I511" s="8">
        <f>E511/H511</f>
        <v>95</v>
      </c>
      <c r="J511" t="s">
        <v>21</v>
      </c>
      <c r="K511" t="s">
        <v>22</v>
      </c>
      <c r="L511">
        <v>1336194000</v>
      </c>
      <c r="M511">
        <v>1337058000</v>
      </c>
      <c r="N511" s="13">
        <f>(((L511/60)/60)/24)+DATE(1970,1,1)</f>
        <v>41034.208333333336</v>
      </c>
      <c r="O511" s="12">
        <f>(((M511/60)/60)/24)+DATE(1970,1,1)</f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>(E512/D512)*100</f>
        <v>119.08974358974358</v>
      </c>
      <c r="G512" s="5" t="s">
        <v>20</v>
      </c>
      <c r="H512">
        <v>131</v>
      </c>
      <c r="I512" s="8">
        <f>E512/H512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3">
        <f>(((L512/60)/60)/24)+DATE(1970,1,1)</f>
        <v>43251.208333333328</v>
      </c>
      <c r="O512" s="12">
        <f>(((M512/60)/60)/24)+DATE(1970,1,1)</f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>(E513/D513)*100</f>
        <v>24.017591339648174</v>
      </c>
      <c r="G513" s="5" t="s">
        <v>14</v>
      </c>
      <c r="H513">
        <v>362</v>
      </c>
      <c r="I513" s="8">
        <f>E513/H513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3">
        <f>(((L513/60)/60)/24)+DATE(1970,1,1)</f>
        <v>43671.208333333328</v>
      </c>
      <c r="O513" s="12">
        <f>(((M513/60)/60)/24)+DATE(1970,1,1)</f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>(E514/D514)*100</f>
        <v>139.31868131868131</v>
      </c>
      <c r="G514" s="5" t="s">
        <v>20</v>
      </c>
      <c r="H514">
        <v>239</v>
      </c>
      <c r="I514" s="8">
        <f>E514/H514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3">
        <f>(((L514/60)/60)/24)+DATE(1970,1,1)</f>
        <v>41825.208333333336</v>
      </c>
      <c r="O514" s="12">
        <f>(((M514/60)/60)/24)+DATE(1970,1,1)</f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>(E515/D515)*100</f>
        <v>39.277108433734945</v>
      </c>
      <c r="G515" s="5" t="s">
        <v>74</v>
      </c>
      <c r="H515">
        <v>35</v>
      </c>
      <c r="I515" s="8">
        <f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3">
        <f>(((L515/60)/60)/24)+DATE(1970,1,1)</f>
        <v>40430.208333333336</v>
      </c>
      <c r="O515" s="12">
        <f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>(E516/D516)*100</f>
        <v>22.439077144917089</v>
      </c>
      <c r="G516" s="5" t="s">
        <v>74</v>
      </c>
      <c r="H516">
        <v>528</v>
      </c>
      <c r="I516" s="8">
        <f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3">
        <f>(((L516/60)/60)/24)+DATE(1970,1,1)</f>
        <v>41614.25</v>
      </c>
      <c r="O516" s="12">
        <f>(((M516/60)/60)/24)+DATE(1970,1,1)</f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>(E517/D517)*100</f>
        <v>55.779069767441861</v>
      </c>
      <c r="G517" s="5" t="s">
        <v>14</v>
      </c>
      <c r="H517">
        <v>133</v>
      </c>
      <c r="I517" s="8">
        <f>E517/H517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3">
        <f>(((L517/60)/60)/24)+DATE(1970,1,1)</f>
        <v>40900.25</v>
      </c>
      <c r="O517" s="12">
        <f>(((M517/60)/60)/24)+DATE(1970,1,1)</f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>(E518/D518)*100</f>
        <v>42.523125996810208</v>
      </c>
      <c r="G518" s="5" t="s">
        <v>14</v>
      </c>
      <c r="H518">
        <v>846</v>
      </c>
      <c r="I518" s="8">
        <f>E518/H518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3">
        <f>(((L518/60)/60)/24)+DATE(1970,1,1)</f>
        <v>40396.208333333336</v>
      </c>
      <c r="O518" s="12">
        <f>(((M518/60)/60)/24)+DATE(1970,1,1)</f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>(E519/D519)*100</f>
        <v>112.00000000000001</v>
      </c>
      <c r="G519" s="5" t="s">
        <v>20</v>
      </c>
      <c r="H519">
        <v>78</v>
      </c>
      <c r="I519" s="8">
        <f>E519/H519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3">
        <f>(((L519/60)/60)/24)+DATE(1970,1,1)</f>
        <v>42860.208333333328</v>
      </c>
      <c r="O519" s="12">
        <f>(((M519/60)/60)/24)+DATE(1970,1,1)</f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>(E520/D520)*100</f>
        <v>7.0681818181818183</v>
      </c>
      <c r="G520" s="5" t="s">
        <v>14</v>
      </c>
      <c r="H520">
        <v>10</v>
      </c>
      <c r="I520" s="8">
        <f>E520/H520</f>
        <v>62.2</v>
      </c>
      <c r="J520" t="s">
        <v>21</v>
      </c>
      <c r="K520" t="s">
        <v>22</v>
      </c>
      <c r="L520">
        <v>1519365600</v>
      </c>
      <c r="M520">
        <v>1519538400</v>
      </c>
      <c r="N520" s="13">
        <f>(((L520/60)/60)/24)+DATE(1970,1,1)</f>
        <v>43154.25</v>
      </c>
      <c r="O520" s="12">
        <f>(((M520/60)/60)/24)+DATE(1970,1,1)</f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>(E521/D521)*100</f>
        <v>101.74563871693867</v>
      </c>
      <c r="G521" s="5" t="s">
        <v>20</v>
      </c>
      <c r="H521">
        <v>1773</v>
      </c>
      <c r="I521" s="8">
        <f>E521/H521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3">
        <f>(((L521/60)/60)/24)+DATE(1970,1,1)</f>
        <v>42012.25</v>
      </c>
      <c r="O521" s="12">
        <f>(((M521/60)/60)/24)+DATE(1970,1,1)</f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>(E522/D522)*100</f>
        <v>425.75</v>
      </c>
      <c r="G522" s="5" t="s">
        <v>20</v>
      </c>
      <c r="H522">
        <v>32</v>
      </c>
      <c r="I522" s="8">
        <f>E522/H522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13">
        <f>(((L522/60)/60)/24)+DATE(1970,1,1)</f>
        <v>43574.208333333328</v>
      </c>
      <c r="O522" s="12">
        <f>(((M522/60)/60)/24)+DATE(1970,1,1)</f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>(E523/D523)*100</f>
        <v>145.53947368421052</v>
      </c>
      <c r="G523" s="5" t="s">
        <v>20</v>
      </c>
      <c r="H523">
        <v>369</v>
      </c>
      <c r="I523" s="8">
        <f>E523/H523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3">
        <f>(((L523/60)/60)/24)+DATE(1970,1,1)</f>
        <v>42605.208333333328</v>
      </c>
      <c r="O523" s="12">
        <f>(((M523/60)/60)/24)+DATE(1970,1,1)</f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>(E524/D524)*100</f>
        <v>32.453465346534657</v>
      </c>
      <c r="G524" s="5" t="s">
        <v>14</v>
      </c>
      <c r="H524">
        <v>191</v>
      </c>
      <c r="I524" s="8">
        <f>E524/H524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3">
        <f>(((L524/60)/60)/24)+DATE(1970,1,1)</f>
        <v>41093.208333333336</v>
      </c>
      <c r="O524" s="12">
        <f>(((M524/60)/60)/24)+DATE(1970,1,1)</f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>(E525/D525)*100</f>
        <v>700.33333333333326</v>
      </c>
      <c r="G525" s="5" t="s">
        <v>20</v>
      </c>
      <c r="H525">
        <v>89</v>
      </c>
      <c r="I525" s="8">
        <f>E525/H525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3">
        <f>(((L525/60)/60)/24)+DATE(1970,1,1)</f>
        <v>40241.25</v>
      </c>
      <c r="O525" s="12">
        <f>(((M525/60)/60)/24)+DATE(1970,1,1)</f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>(E526/D526)*100</f>
        <v>83.904860392967933</v>
      </c>
      <c r="G526" s="5" t="s">
        <v>14</v>
      </c>
      <c r="H526">
        <v>1979</v>
      </c>
      <c r="I526" s="8">
        <f>E526/H526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3">
        <f>(((L526/60)/60)/24)+DATE(1970,1,1)</f>
        <v>40294.208333333336</v>
      </c>
      <c r="O526" s="12">
        <f>(((M526/60)/60)/24)+DATE(1970,1,1)</f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>(E527/D527)*100</f>
        <v>84.19047619047619</v>
      </c>
      <c r="G527" s="5" t="s">
        <v>14</v>
      </c>
      <c r="H527">
        <v>63</v>
      </c>
      <c r="I527" s="8">
        <f>E527/H527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3">
        <f>(((L527/60)/60)/24)+DATE(1970,1,1)</f>
        <v>40505.25</v>
      </c>
      <c r="O527" s="12">
        <f>(((M527/60)/60)/24)+DATE(1970,1,1)</f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>(E528/D528)*100</f>
        <v>155.95180722891567</v>
      </c>
      <c r="G528" s="5" t="s">
        <v>20</v>
      </c>
      <c r="H528">
        <v>147</v>
      </c>
      <c r="I528" s="8">
        <f>E528/H528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3">
        <f>(((L528/60)/60)/24)+DATE(1970,1,1)</f>
        <v>42364.25</v>
      </c>
      <c r="O528" s="12">
        <f>(((M528/60)/60)/24)+DATE(1970,1,1)</f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>(E529/D529)*100</f>
        <v>99.619450317124731</v>
      </c>
      <c r="G529" s="5" t="s">
        <v>14</v>
      </c>
      <c r="H529">
        <v>6080</v>
      </c>
      <c r="I529" s="8">
        <f>E529/H529</f>
        <v>31</v>
      </c>
      <c r="J529" t="s">
        <v>15</v>
      </c>
      <c r="K529" t="s">
        <v>16</v>
      </c>
      <c r="L529">
        <v>1454652000</v>
      </c>
      <c r="M529">
        <v>1457762400</v>
      </c>
      <c r="N529" s="13">
        <f>(((L529/60)/60)/24)+DATE(1970,1,1)</f>
        <v>42405.25</v>
      </c>
      <c r="O529" s="12">
        <f>(((M529/60)/60)/24)+DATE(1970,1,1)</f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>(E530/D530)*100</f>
        <v>80.300000000000011</v>
      </c>
      <c r="G530" s="5" t="s">
        <v>14</v>
      </c>
      <c r="H530">
        <v>80</v>
      </c>
      <c r="I530" s="8">
        <f>E530/H530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3">
        <f>(((L530/60)/60)/24)+DATE(1970,1,1)</f>
        <v>41601.25</v>
      </c>
      <c r="O530" s="12">
        <f>(((M530/60)/60)/24)+DATE(1970,1,1)</f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>(E531/D531)*100</f>
        <v>11.254901960784313</v>
      </c>
      <c r="G531" s="5" t="s">
        <v>14</v>
      </c>
      <c r="H531">
        <v>9</v>
      </c>
      <c r="I531" s="8">
        <f>E531/H531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3">
        <f>(((L531/60)/60)/24)+DATE(1970,1,1)</f>
        <v>41769.208333333336</v>
      </c>
      <c r="O531" s="12">
        <f>(((M531/60)/60)/24)+DATE(1970,1,1)</f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>(E532/D532)*100</f>
        <v>91.740952380952379</v>
      </c>
      <c r="G532" s="5" t="s">
        <v>14</v>
      </c>
      <c r="H532">
        <v>1784</v>
      </c>
      <c r="I532" s="8">
        <f>E532/H532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3">
        <f>(((L532/60)/60)/24)+DATE(1970,1,1)</f>
        <v>40421.208333333336</v>
      </c>
      <c r="O532" s="12">
        <f>(((M532/60)/60)/24)+DATE(1970,1,1)</f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>(E533/D533)*100</f>
        <v>95.521156936261391</v>
      </c>
      <c r="G533" s="5" t="s">
        <v>47</v>
      </c>
      <c r="H533">
        <v>3640</v>
      </c>
      <c r="I533" s="8">
        <f>E533/H533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3">
        <f>(((L533/60)/60)/24)+DATE(1970,1,1)</f>
        <v>41589.25</v>
      </c>
      <c r="O533" s="12">
        <f>(((M533/60)/60)/24)+DATE(1970,1,1)</f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>(E534/D534)*100</f>
        <v>502.87499999999994</v>
      </c>
      <c r="G534" s="5" t="s">
        <v>20</v>
      </c>
      <c r="H534">
        <v>126</v>
      </c>
      <c r="I534" s="8">
        <f>E534/H534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3">
        <f>(((L534/60)/60)/24)+DATE(1970,1,1)</f>
        <v>43125.25</v>
      </c>
      <c r="O534" s="12">
        <f>(((M534/60)/60)/24)+DATE(1970,1,1)</f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>(E535/D535)*100</f>
        <v>159.24394463667818</v>
      </c>
      <c r="G535" s="5" t="s">
        <v>20</v>
      </c>
      <c r="H535">
        <v>2218</v>
      </c>
      <c r="I535" s="8">
        <f>E535/H535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3">
        <f>(((L535/60)/60)/24)+DATE(1970,1,1)</f>
        <v>41479.208333333336</v>
      </c>
      <c r="O535" s="12">
        <f>(((M535/60)/60)/24)+DATE(1970,1,1)</f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>(E536/D536)*100</f>
        <v>15.022446689113355</v>
      </c>
      <c r="G536" s="5" t="s">
        <v>14</v>
      </c>
      <c r="H536">
        <v>243</v>
      </c>
      <c r="I536" s="8">
        <f>E536/H536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3">
        <f>(((L536/60)/60)/24)+DATE(1970,1,1)</f>
        <v>43329.208333333328</v>
      </c>
      <c r="O536" s="12">
        <f>(((M536/60)/60)/24)+DATE(1970,1,1)</f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>(E537/D537)*100</f>
        <v>482.03846153846149</v>
      </c>
      <c r="G537" s="5" t="s">
        <v>20</v>
      </c>
      <c r="H537">
        <v>202</v>
      </c>
      <c r="I537" s="8">
        <f>E537/H537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3">
        <f>(((L537/60)/60)/24)+DATE(1970,1,1)</f>
        <v>43259.208333333328</v>
      </c>
      <c r="O537" s="12">
        <f>(((M537/60)/60)/24)+DATE(1970,1,1)</f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>(E538/D538)*100</f>
        <v>149.96938775510205</v>
      </c>
      <c r="G538" s="5" t="s">
        <v>20</v>
      </c>
      <c r="H538">
        <v>140</v>
      </c>
      <c r="I538" s="8">
        <f>E538/H538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3">
        <f>(((L538/60)/60)/24)+DATE(1970,1,1)</f>
        <v>40414.208333333336</v>
      </c>
      <c r="O538" s="12">
        <f>(((M538/60)/60)/24)+DATE(1970,1,1)</f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>(E539/D539)*100</f>
        <v>117.22156398104266</v>
      </c>
      <c r="G539" s="5" t="s">
        <v>20</v>
      </c>
      <c r="H539">
        <v>1052</v>
      </c>
      <c r="I539" s="8">
        <f>E539/H539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3">
        <f>(((L539/60)/60)/24)+DATE(1970,1,1)</f>
        <v>43342.208333333328</v>
      </c>
      <c r="O539" s="12">
        <f>(((M539/60)/60)/24)+DATE(1970,1,1)</f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>(E540/D540)*100</f>
        <v>37.695968274950431</v>
      </c>
      <c r="G540" s="5" t="s">
        <v>14</v>
      </c>
      <c r="H540">
        <v>1296</v>
      </c>
      <c r="I540" s="8">
        <f>E540/H540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3">
        <f>(((L540/60)/60)/24)+DATE(1970,1,1)</f>
        <v>41539.208333333336</v>
      </c>
      <c r="O540" s="12">
        <f>(((M540/60)/60)/24)+DATE(1970,1,1)</f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>(E541/D541)*100</f>
        <v>72.653061224489804</v>
      </c>
      <c r="G541" s="5" t="s">
        <v>14</v>
      </c>
      <c r="H541">
        <v>77</v>
      </c>
      <c r="I541" s="8">
        <f>E541/H541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3">
        <f>(((L541/60)/60)/24)+DATE(1970,1,1)</f>
        <v>43647.208333333328</v>
      </c>
      <c r="O541" s="12">
        <f>(((M541/60)/60)/24)+DATE(1970,1,1)</f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>(E542/D542)*100</f>
        <v>265.98113207547169</v>
      </c>
      <c r="G542" s="5" t="s">
        <v>20</v>
      </c>
      <c r="H542">
        <v>247</v>
      </c>
      <c r="I542" s="8">
        <f>E542/H542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3">
        <f>(((L542/60)/60)/24)+DATE(1970,1,1)</f>
        <v>43225.208333333328</v>
      </c>
      <c r="O542" s="12">
        <f>(((M542/60)/60)/24)+DATE(1970,1,1)</f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>(E543/D543)*100</f>
        <v>24.205617977528089</v>
      </c>
      <c r="G543" s="5" t="s">
        <v>14</v>
      </c>
      <c r="H543">
        <v>395</v>
      </c>
      <c r="I543" s="8">
        <f>E543/H543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3">
        <f>(((L543/60)/60)/24)+DATE(1970,1,1)</f>
        <v>42165.208333333328</v>
      </c>
      <c r="O543" s="12">
        <f>(((M543/60)/60)/24)+DATE(1970,1,1)</f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>(E544/D544)*100</f>
        <v>2.5064935064935066</v>
      </c>
      <c r="G544" s="5" t="s">
        <v>14</v>
      </c>
      <c r="H544">
        <v>49</v>
      </c>
      <c r="I544" s="8">
        <f>E544/H544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3">
        <f>(((L544/60)/60)/24)+DATE(1970,1,1)</f>
        <v>42391.25</v>
      </c>
      <c r="O544" s="12">
        <f>(((M544/60)/60)/24)+DATE(1970,1,1)</f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>(E545/D545)*100</f>
        <v>16.329799764428738</v>
      </c>
      <c r="G545" s="5" t="s">
        <v>14</v>
      </c>
      <c r="H545">
        <v>180</v>
      </c>
      <c r="I545" s="8">
        <f>E545/H545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3">
        <f>(((L545/60)/60)/24)+DATE(1970,1,1)</f>
        <v>41528.208333333336</v>
      </c>
      <c r="O545" s="12">
        <f>(((M545/60)/60)/24)+DATE(1970,1,1)</f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>(E546/D546)*100</f>
        <v>276.5</v>
      </c>
      <c r="G546" s="5" t="s">
        <v>20</v>
      </c>
      <c r="H546">
        <v>84</v>
      </c>
      <c r="I546" s="8">
        <f>E546/H546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3">
        <f>(((L546/60)/60)/24)+DATE(1970,1,1)</f>
        <v>42377.25</v>
      </c>
      <c r="O546" s="12">
        <f>(((M546/60)/60)/24)+DATE(1970,1,1)</f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>(E547/D547)*100</f>
        <v>88.803571428571431</v>
      </c>
      <c r="G547" s="5" t="s">
        <v>14</v>
      </c>
      <c r="H547">
        <v>2690</v>
      </c>
      <c r="I547" s="8">
        <f>E547/H547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3">
        <f>(((L547/60)/60)/24)+DATE(1970,1,1)</f>
        <v>43824.25</v>
      </c>
      <c r="O547" s="12">
        <f>(((M547/60)/60)/24)+DATE(1970,1,1)</f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>(E548/D548)*100</f>
        <v>163.57142857142856</v>
      </c>
      <c r="G548" s="5" t="s">
        <v>20</v>
      </c>
      <c r="H548">
        <v>88</v>
      </c>
      <c r="I548" s="8">
        <f>E548/H548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3">
        <f>(((L548/60)/60)/24)+DATE(1970,1,1)</f>
        <v>43360.208333333328</v>
      </c>
      <c r="O548" s="12">
        <f>(((M548/60)/60)/24)+DATE(1970,1,1)</f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>(E549/D549)*100</f>
        <v>969</v>
      </c>
      <c r="G549" s="5" t="s">
        <v>20</v>
      </c>
      <c r="H549">
        <v>156</v>
      </c>
      <c r="I549" s="8">
        <f>E549/H549</f>
        <v>80.75</v>
      </c>
      <c r="J549" t="s">
        <v>21</v>
      </c>
      <c r="K549" t="s">
        <v>22</v>
      </c>
      <c r="L549">
        <v>1422165600</v>
      </c>
      <c r="M549">
        <v>1423202400</v>
      </c>
      <c r="N549" s="13">
        <f>(((L549/60)/60)/24)+DATE(1970,1,1)</f>
        <v>42029.25</v>
      </c>
      <c r="O549" s="12">
        <f>(((M549/60)/60)/24)+DATE(1970,1,1)</f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>(E550/D550)*100</f>
        <v>270.91376701966715</v>
      </c>
      <c r="G550" s="5" t="s">
        <v>20</v>
      </c>
      <c r="H550">
        <v>2985</v>
      </c>
      <c r="I550" s="8">
        <f>E550/H550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3">
        <f>(((L550/60)/60)/24)+DATE(1970,1,1)</f>
        <v>42461.208333333328</v>
      </c>
      <c r="O550" s="12">
        <f>(((M550/60)/60)/24)+DATE(1970,1,1)</f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>(E551/D551)*100</f>
        <v>284.21355932203392</v>
      </c>
      <c r="G551" s="5" t="s">
        <v>20</v>
      </c>
      <c r="H551">
        <v>762</v>
      </c>
      <c r="I551" s="8">
        <f>E551/H551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3">
        <f>(((L551/60)/60)/24)+DATE(1970,1,1)</f>
        <v>41422.208333333336</v>
      </c>
      <c r="O551" s="12">
        <f>(((M551/60)/60)/24)+DATE(1970,1,1)</f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>(E552/D552)*100</f>
        <v>4</v>
      </c>
      <c r="G552" s="5" t="s">
        <v>74</v>
      </c>
      <c r="H552">
        <v>1</v>
      </c>
      <c r="I552" s="8">
        <f>E552/H552</f>
        <v>4</v>
      </c>
      <c r="J552" t="s">
        <v>98</v>
      </c>
      <c r="K552" t="s">
        <v>99</v>
      </c>
      <c r="L552">
        <v>1330495200</v>
      </c>
      <c r="M552">
        <v>1332306000</v>
      </c>
      <c r="N552" s="13">
        <f>(((L552/60)/60)/24)+DATE(1970,1,1)</f>
        <v>40968.25</v>
      </c>
      <c r="O552" s="12">
        <f>(((M552/60)/60)/24)+DATE(1970,1,1)</f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>(E553/D553)*100</f>
        <v>58.6329816768462</v>
      </c>
      <c r="G553" s="5" t="s">
        <v>14</v>
      </c>
      <c r="H553">
        <v>2779</v>
      </c>
      <c r="I553" s="8">
        <f>E553/H553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3">
        <f>(((L553/60)/60)/24)+DATE(1970,1,1)</f>
        <v>41993.25</v>
      </c>
      <c r="O553" s="12">
        <f>(((M553/60)/60)/24)+DATE(1970,1,1)</f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>(E554/D554)*100</f>
        <v>98.51111111111112</v>
      </c>
      <c r="G554" s="5" t="s">
        <v>14</v>
      </c>
      <c r="H554">
        <v>92</v>
      </c>
      <c r="I554" s="8">
        <f>E554/H554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3">
        <f>(((L554/60)/60)/24)+DATE(1970,1,1)</f>
        <v>42700.25</v>
      </c>
      <c r="O554" s="12">
        <f>(((M554/60)/60)/24)+DATE(1970,1,1)</f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>(E555/D555)*100</f>
        <v>43.975381008206334</v>
      </c>
      <c r="G555" s="5" t="s">
        <v>14</v>
      </c>
      <c r="H555">
        <v>1028</v>
      </c>
      <c r="I555" s="8">
        <f>E555/H555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3">
        <f>(((L555/60)/60)/24)+DATE(1970,1,1)</f>
        <v>40545.25</v>
      </c>
      <c r="O555" s="12">
        <f>(((M555/60)/60)/24)+DATE(1970,1,1)</f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>(E556/D556)*100</f>
        <v>151.66315789473683</v>
      </c>
      <c r="G556" s="5" t="s">
        <v>20</v>
      </c>
      <c r="H556">
        <v>554</v>
      </c>
      <c r="I556" s="8">
        <f>E556/H556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3">
        <f>(((L556/60)/60)/24)+DATE(1970,1,1)</f>
        <v>42723.25</v>
      </c>
      <c r="O556" s="12">
        <f>(((M556/60)/60)/24)+DATE(1970,1,1)</f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>(E557/D557)*100</f>
        <v>223.63492063492063</v>
      </c>
      <c r="G557" s="5" t="s">
        <v>20</v>
      </c>
      <c r="H557">
        <v>135</v>
      </c>
      <c r="I557" s="8">
        <f>E557/H557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3">
        <f>(((L557/60)/60)/24)+DATE(1970,1,1)</f>
        <v>41731.208333333336</v>
      </c>
      <c r="O557" s="12">
        <f>(((M557/60)/60)/24)+DATE(1970,1,1)</f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>(E558/D558)*100</f>
        <v>239.75</v>
      </c>
      <c r="G558" s="5" t="s">
        <v>20</v>
      </c>
      <c r="H558">
        <v>122</v>
      </c>
      <c r="I558" s="8">
        <f>E558/H558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3">
        <f>(((L558/60)/60)/24)+DATE(1970,1,1)</f>
        <v>40792.208333333336</v>
      </c>
      <c r="O558" s="12">
        <f>(((M558/60)/60)/24)+DATE(1970,1,1)</f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>(E559/D559)*100</f>
        <v>199.33333333333334</v>
      </c>
      <c r="G559" s="5" t="s">
        <v>20</v>
      </c>
      <c r="H559">
        <v>221</v>
      </c>
      <c r="I559" s="8">
        <f>E559/H559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3">
        <f>(((L559/60)/60)/24)+DATE(1970,1,1)</f>
        <v>42279.208333333328</v>
      </c>
      <c r="O559" s="12">
        <f>(((M559/60)/60)/24)+DATE(1970,1,1)</f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>(E560/D560)*100</f>
        <v>137.34482758620689</v>
      </c>
      <c r="G560" s="5" t="s">
        <v>20</v>
      </c>
      <c r="H560">
        <v>126</v>
      </c>
      <c r="I560" s="8">
        <f>E560/H560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3">
        <f>(((L560/60)/60)/24)+DATE(1970,1,1)</f>
        <v>42424.25</v>
      </c>
      <c r="O560" s="12">
        <f>(((M560/60)/60)/24)+DATE(1970,1,1)</f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>(E561/D561)*100</f>
        <v>100.9696106362773</v>
      </c>
      <c r="G561" s="5" t="s">
        <v>20</v>
      </c>
      <c r="H561">
        <v>1022</v>
      </c>
      <c r="I561" s="8">
        <f>E561/H561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3">
        <f>(((L561/60)/60)/24)+DATE(1970,1,1)</f>
        <v>42584.208333333328</v>
      </c>
      <c r="O561" s="12">
        <f>(((M561/60)/60)/24)+DATE(1970,1,1)</f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>(E562/D562)*100</f>
        <v>794.16</v>
      </c>
      <c r="G562" s="5" t="s">
        <v>20</v>
      </c>
      <c r="H562">
        <v>3177</v>
      </c>
      <c r="I562" s="8">
        <f>E562/H562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3">
        <f>(((L562/60)/60)/24)+DATE(1970,1,1)</f>
        <v>40865.25</v>
      </c>
      <c r="O562" s="12">
        <f>(((M562/60)/60)/24)+DATE(1970,1,1)</f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>(E563/D563)*100</f>
        <v>369.7</v>
      </c>
      <c r="G563" s="5" t="s">
        <v>20</v>
      </c>
      <c r="H563">
        <v>198</v>
      </c>
      <c r="I563" s="8">
        <f>E563/H563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3">
        <f>(((L563/60)/60)/24)+DATE(1970,1,1)</f>
        <v>40833.208333333336</v>
      </c>
      <c r="O563" s="12">
        <f>(((M563/60)/60)/24)+DATE(1970,1,1)</f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>(E564/D564)*100</f>
        <v>12.818181818181817</v>
      </c>
      <c r="G564" s="5" t="s">
        <v>14</v>
      </c>
      <c r="H564">
        <v>26</v>
      </c>
      <c r="I564" s="8">
        <f>E564/H564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3">
        <f>(((L564/60)/60)/24)+DATE(1970,1,1)</f>
        <v>43536.208333333328</v>
      </c>
      <c r="O564" s="12">
        <f>(((M564/60)/60)/24)+DATE(1970,1,1)</f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>(E565/D565)*100</f>
        <v>138.02702702702703</v>
      </c>
      <c r="G565" s="5" t="s">
        <v>20</v>
      </c>
      <c r="H565">
        <v>85</v>
      </c>
      <c r="I565" s="8">
        <f>E565/H565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3">
        <f>(((L565/60)/60)/24)+DATE(1970,1,1)</f>
        <v>43417.25</v>
      </c>
      <c r="O565" s="12">
        <f>(((M565/60)/60)/24)+DATE(1970,1,1)</f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>(E566/D566)*100</f>
        <v>83.813278008298752</v>
      </c>
      <c r="G566" s="5" t="s">
        <v>14</v>
      </c>
      <c r="H566">
        <v>1790</v>
      </c>
      <c r="I566" s="8">
        <f>E566/H566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3">
        <f>(((L566/60)/60)/24)+DATE(1970,1,1)</f>
        <v>42078.208333333328</v>
      </c>
      <c r="O566" s="12">
        <f>(((M566/60)/60)/24)+DATE(1970,1,1)</f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>(E567/D567)*100</f>
        <v>204.60063224446787</v>
      </c>
      <c r="G567" s="5" t="s">
        <v>20</v>
      </c>
      <c r="H567">
        <v>3596</v>
      </c>
      <c r="I567" s="8">
        <f>E567/H567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3">
        <f>(((L567/60)/60)/24)+DATE(1970,1,1)</f>
        <v>40862.25</v>
      </c>
      <c r="O567" s="12">
        <f>(((M567/60)/60)/24)+DATE(1970,1,1)</f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>(E568/D568)*100</f>
        <v>44.344086021505376</v>
      </c>
      <c r="G568" s="5" t="s">
        <v>14</v>
      </c>
      <c r="H568">
        <v>37</v>
      </c>
      <c r="I568" s="8">
        <f>E568/H568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3">
        <f>(((L568/60)/60)/24)+DATE(1970,1,1)</f>
        <v>42424.25</v>
      </c>
      <c r="O568" s="12">
        <f>(((M568/60)/60)/24)+DATE(1970,1,1)</f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>(E569/D569)*100</f>
        <v>218.60294117647058</v>
      </c>
      <c r="G569" s="5" t="s">
        <v>20</v>
      </c>
      <c r="H569">
        <v>244</v>
      </c>
      <c r="I569" s="8">
        <f>E569/H569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3">
        <f>(((L569/60)/60)/24)+DATE(1970,1,1)</f>
        <v>41830.208333333336</v>
      </c>
      <c r="O569" s="12">
        <f>(((M569/60)/60)/24)+DATE(1970,1,1)</f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>(E570/D570)*100</f>
        <v>186.03314917127071</v>
      </c>
      <c r="G570" s="5" t="s">
        <v>20</v>
      </c>
      <c r="H570">
        <v>5180</v>
      </c>
      <c r="I570" s="8">
        <f>E570/H570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3">
        <f>(((L570/60)/60)/24)+DATE(1970,1,1)</f>
        <v>40374.208333333336</v>
      </c>
      <c r="O570" s="12">
        <f>(((M570/60)/60)/24)+DATE(1970,1,1)</f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>(E571/D571)*100</f>
        <v>237.33830845771143</v>
      </c>
      <c r="G571" s="5" t="s">
        <v>20</v>
      </c>
      <c r="H571">
        <v>589</v>
      </c>
      <c r="I571" s="8">
        <f>E571/H571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3">
        <f>(((L571/60)/60)/24)+DATE(1970,1,1)</f>
        <v>40554.25</v>
      </c>
      <c r="O571" s="12">
        <f>(((M571/60)/60)/24)+DATE(1970,1,1)</f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>(E572/D572)*100</f>
        <v>305.65384615384613</v>
      </c>
      <c r="G572" s="5" t="s">
        <v>20</v>
      </c>
      <c r="H572">
        <v>2725</v>
      </c>
      <c r="I572" s="8">
        <f>E572/H572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3">
        <f>(((L572/60)/60)/24)+DATE(1970,1,1)</f>
        <v>41993.25</v>
      </c>
      <c r="O572" s="12">
        <f>(((M572/60)/60)/24)+DATE(1970,1,1)</f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>(E573/D573)*100</f>
        <v>94.142857142857139</v>
      </c>
      <c r="G573" s="5" t="s">
        <v>14</v>
      </c>
      <c r="H573">
        <v>35</v>
      </c>
      <c r="I573" s="8">
        <f>E573/H573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3">
        <f>(((L573/60)/60)/24)+DATE(1970,1,1)</f>
        <v>42174.208333333328</v>
      </c>
      <c r="O573" s="12">
        <f>(((M573/60)/60)/24)+DATE(1970,1,1)</f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>(E574/D574)*100</f>
        <v>54.400000000000006</v>
      </c>
      <c r="G574" s="5" t="s">
        <v>74</v>
      </c>
      <c r="H574">
        <v>94</v>
      </c>
      <c r="I574" s="8">
        <f>E574/H574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3">
        <f>(((L574/60)/60)/24)+DATE(1970,1,1)</f>
        <v>42275.208333333328</v>
      </c>
      <c r="O574" s="12">
        <f>(((M574/60)/60)/24)+DATE(1970,1,1)</f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>(E575/D575)*100</f>
        <v>111.88059701492537</v>
      </c>
      <c r="G575" s="5" t="s">
        <v>20</v>
      </c>
      <c r="H575">
        <v>300</v>
      </c>
      <c r="I575" s="8">
        <f>E575/H575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3">
        <f>(((L575/60)/60)/24)+DATE(1970,1,1)</f>
        <v>41761.208333333336</v>
      </c>
      <c r="O575" s="12">
        <f>(((M575/60)/60)/24)+DATE(1970,1,1)</f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>(E576/D576)*100</f>
        <v>369.14814814814815</v>
      </c>
      <c r="G576" s="5" t="s">
        <v>20</v>
      </c>
      <c r="H576">
        <v>144</v>
      </c>
      <c r="I576" s="8">
        <f>E576/H576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3">
        <f>(((L576/60)/60)/24)+DATE(1970,1,1)</f>
        <v>43806.25</v>
      </c>
      <c r="O576" s="12">
        <f>(((M576/60)/60)/24)+DATE(1970,1,1)</f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>(E577/D577)*100</f>
        <v>62.930372148859547</v>
      </c>
      <c r="G577" s="5" t="s">
        <v>14</v>
      </c>
      <c r="H577">
        <v>558</v>
      </c>
      <c r="I577" s="8">
        <f>E577/H577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3">
        <f>(((L577/60)/60)/24)+DATE(1970,1,1)</f>
        <v>41779.208333333336</v>
      </c>
      <c r="O577" s="12">
        <f>(((M577/60)/60)/24)+DATE(1970,1,1)</f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>(E578/D578)*100</f>
        <v>64.927835051546396</v>
      </c>
      <c r="G578" s="5" t="s">
        <v>14</v>
      </c>
      <c r="H578">
        <v>64</v>
      </c>
      <c r="I578" s="8">
        <f>E578/H578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13">
        <f>(((L578/60)/60)/24)+DATE(1970,1,1)</f>
        <v>43040.208333333328</v>
      </c>
      <c r="O578" s="12">
        <f>(((M578/60)/60)/24)+DATE(1970,1,1)</f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>(E579/D579)*100</f>
        <v>18.853658536585368</v>
      </c>
      <c r="G579" s="5" t="s">
        <v>74</v>
      </c>
      <c r="H579">
        <v>37</v>
      </c>
      <c r="I579" s="8">
        <f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3">
        <f>(((L579/60)/60)/24)+DATE(1970,1,1)</f>
        <v>40613.25</v>
      </c>
      <c r="O579" s="12">
        <f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>(E580/D580)*100</f>
        <v>16.754404145077721</v>
      </c>
      <c r="G580" s="5" t="s">
        <v>14</v>
      </c>
      <c r="H580">
        <v>245</v>
      </c>
      <c r="I580" s="8">
        <f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3">
        <f>(((L580/60)/60)/24)+DATE(1970,1,1)</f>
        <v>40878.25</v>
      </c>
      <c r="O580" s="12">
        <f>(((M580/60)/60)/24)+DATE(1970,1,1)</f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>(E581/D581)*100</f>
        <v>101.11290322580646</v>
      </c>
      <c r="G581" s="5" t="s">
        <v>20</v>
      </c>
      <c r="H581">
        <v>87</v>
      </c>
      <c r="I581" s="8">
        <f>E581/H581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3">
        <f>(((L581/60)/60)/24)+DATE(1970,1,1)</f>
        <v>40762.208333333336</v>
      </c>
      <c r="O581" s="12">
        <f>(((M581/60)/60)/24)+DATE(1970,1,1)</f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>(E582/D582)*100</f>
        <v>341.5022831050228</v>
      </c>
      <c r="G582" s="5" t="s">
        <v>20</v>
      </c>
      <c r="H582">
        <v>3116</v>
      </c>
      <c r="I582" s="8">
        <f>E582/H582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3">
        <f>(((L582/60)/60)/24)+DATE(1970,1,1)</f>
        <v>41696.25</v>
      </c>
      <c r="O582" s="12">
        <f>(((M582/60)/60)/24)+DATE(1970,1,1)</f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>(E583/D583)*100</f>
        <v>64.016666666666666</v>
      </c>
      <c r="G583" s="5" t="s">
        <v>14</v>
      </c>
      <c r="H583">
        <v>71</v>
      </c>
      <c r="I583" s="8">
        <f>E583/H583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3">
        <f>(((L583/60)/60)/24)+DATE(1970,1,1)</f>
        <v>40662.208333333336</v>
      </c>
      <c r="O583" s="12">
        <f>(((M583/60)/60)/24)+DATE(1970,1,1)</f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>(E584/D584)*100</f>
        <v>52.080459770114942</v>
      </c>
      <c r="G584" s="5" t="s">
        <v>14</v>
      </c>
      <c r="H584">
        <v>42</v>
      </c>
      <c r="I584" s="8">
        <f>E584/H584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3">
        <f>(((L584/60)/60)/24)+DATE(1970,1,1)</f>
        <v>42165.208333333328</v>
      </c>
      <c r="O584" s="12">
        <f>(((M584/60)/60)/24)+DATE(1970,1,1)</f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>(E585/D585)*100</f>
        <v>322.40211640211641</v>
      </c>
      <c r="G585" s="5" t="s">
        <v>20</v>
      </c>
      <c r="H585">
        <v>909</v>
      </c>
      <c r="I585" s="8">
        <f>E585/H585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3">
        <f>(((L585/60)/60)/24)+DATE(1970,1,1)</f>
        <v>40959.25</v>
      </c>
      <c r="O585" s="12">
        <f>(((M585/60)/60)/24)+DATE(1970,1,1)</f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>(E586/D586)*100</f>
        <v>119.50810185185186</v>
      </c>
      <c r="G586" s="5" t="s">
        <v>20</v>
      </c>
      <c r="H586">
        <v>1613</v>
      </c>
      <c r="I586" s="8">
        <f>E586/H586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3">
        <f>(((L586/60)/60)/24)+DATE(1970,1,1)</f>
        <v>41024.208333333336</v>
      </c>
      <c r="O586" s="12">
        <f>(((M586/60)/60)/24)+DATE(1970,1,1)</f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>(E587/D587)*100</f>
        <v>146.79775280898878</v>
      </c>
      <c r="G587" s="5" t="s">
        <v>20</v>
      </c>
      <c r="H587">
        <v>136</v>
      </c>
      <c r="I587" s="8">
        <f>E587/H587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3">
        <f>(((L587/60)/60)/24)+DATE(1970,1,1)</f>
        <v>40255.208333333336</v>
      </c>
      <c r="O587" s="12">
        <f>(((M587/60)/60)/24)+DATE(1970,1,1)</f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>(E588/D588)*100</f>
        <v>950.57142857142856</v>
      </c>
      <c r="G588" s="5" t="s">
        <v>20</v>
      </c>
      <c r="H588">
        <v>130</v>
      </c>
      <c r="I588" s="8">
        <f>E588/H588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3">
        <f>(((L588/60)/60)/24)+DATE(1970,1,1)</f>
        <v>40499.25</v>
      </c>
      <c r="O588" s="12">
        <f>(((M588/60)/60)/24)+DATE(1970,1,1)</f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>(E589/D589)*100</f>
        <v>72.893617021276597</v>
      </c>
      <c r="G589" s="5" t="s">
        <v>14</v>
      </c>
      <c r="H589">
        <v>156</v>
      </c>
      <c r="I589" s="8">
        <f>E589/H589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3">
        <f>(((L589/60)/60)/24)+DATE(1970,1,1)</f>
        <v>43484.25</v>
      </c>
      <c r="O589" s="12">
        <f>(((M589/60)/60)/24)+DATE(1970,1,1)</f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>(E590/D590)*100</f>
        <v>79.008248730964468</v>
      </c>
      <c r="G590" s="5" t="s">
        <v>14</v>
      </c>
      <c r="H590">
        <v>1368</v>
      </c>
      <c r="I590" s="8">
        <f>E590/H590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3">
        <f>(((L590/60)/60)/24)+DATE(1970,1,1)</f>
        <v>40262.208333333336</v>
      </c>
      <c r="O590" s="12">
        <f>(((M590/60)/60)/24)+DATE(1970,1,1)</f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>(E591/D591)*100</f>
        <v>64.721518987341781</v>
      </c>
      <c r="G591" s="5" t="s">
        <v>14</v>
      </c>
      <c r="H591">
        <v>102</v>
      </c>
      <c r="I591" s="8">
        <f>E591/H591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3">
        <f>(((L591/60)/60)/24)+DATE(1970,1,1)</f>
        <v>42190.208333333328</v>
      </c>
      <c r="O591" s="12">
        <f>(((M591/60)/60)/24)+DATE(1970,1,1)</f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>(E592/D592)*100</f>
        <v>82.028169014084511</v>
      </c>
      <c r="G592" s="5" t="s">
        <v>14</v>
      </c>
      <c r="H592">
        <v>86</v>
      </c>
      <c r="I592" s="8">
        <f>E592/H592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3">
        <f>(((L592/60)/60)/24)+DATE(1970,1,1)</f>
        <v>41994.25</v>
      </c>
      <c r="O592" s="12">
        <f>(((M592/60)/60)/24)+DATE(1970,1,1)</f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>(E593/D593)*100</f>
        <v>1037.6666666666667</v>
      </c>
      <c r="G593" s="5" t="s">
        <v>20</v>
      </c>
      <c r="H593">
        <v>102</v>
      </c>
      <c r="I593" s="8">
        <f>E593/H593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3">
        <f>(((L593/60)/60)/24)+DATE(1970,1,1)</f>
        <v>40373.208333333336</v>
      </c>
      <c r="O593" s="12">
        <f>(((M593/60)/60)/24)+DATE(1970,1,1)</f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>(E594/D594)*100</f>
        <v>12.910076530612244</v>
      </c>
      <c r="G594" s="5" t="s">
        <v>14</v>
      </c>
      <c r="H594">
        <v>253</v>
      </c>
      <c r="I594" s="8">
        <f>E594/H594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3">
        <f>(((L594/60)/60)/24)+DATE(1970,1,1)</f>
        <v>41789.208333333336</v>
      </c>
      <c r="O594" s="12">
        <f>(((M594/60)/60)/24)+DATE(1970,1,1)</f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>(E595/D595)*100</f>
        <v>154.84210526315789</v>
      </c>
      <c r="G595" s="5" t="s">
        <v>20</v>
      </c>
      <c r="H595">
        <v>4006</v>
      </c>
      <c r="I595" s="8">
        <f>E595/H595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3">
        <f>(((L595/60)/60)/24)+DATE(1970,1,1)</f>
        <v>41724.208333333336</v>
      </c>
      <c r="O595" s="12">
        <f>(((M595/60)/60)/24)+DATE(1970,1,1)</f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>(E596/D596)*100</f>
        <v>7.0991735537190088</v>
      </c>
      <c r="G596" s="5" t="s">
        <v>14</v>
      </c>
      <c r="H596">
        <v>157</v>
      </c>
      <c r="I596" s="8">
        <f>E596/H596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3">
        <f>(((L596/60)/60)/24)+DATE(1970,1,1)</f>
        <v>42548.208333333328</v>
      </c>
      <c r="O596" s="12">
        <f>(((M596/60)/60)/24)+DATE(1970,1,1)</f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>(E597/D597)*100</f>
        <v>208.52773826458036</v>
      </c>
      <c r="G597" s="5" t="s">
        <v>20</v>
      </c>
      <c r="H597">
        <v>1629</v>
      </c>
      <c r="I597" s="8">
        <f>E597/H597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3">
        <f>(((L597/60)/60)/24)+DATE(1970,1,1)</f>
        <v>40253.208333333336</v>
      </c>
      <c r="O597" s="12">
        <f>(((M597/60)/60)/24)+DATE(1970,1,1)</f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>(E598/D598)*100</f>
        <v>99.683544303797461</v>
      </c>
      <c r="G598" s="5" t="s">
        <v>14</v>
      </c>
      <c r="H598">
        <v>183</v>
      </c>
      <c r="I598" s="8">
        <f>E598/H598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3">
        <f>(((L598/60)/60)/24)+DATE(1970,1,1)</f>
        <v>42434.25</v>
      </c>
      <c r="O598" s="12">
        <f>(((M598/60)/60)/24)+DATE(1970,1,1)</f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>(E599/D599)*100</f>
        <v>201.59756097560978</v>
      </c>
      <c r="G599" s="5" t="s">
        <v>20</v>
      </c>
      <c r="H599">
        <v>2188</v>
      </c>
      <c r="I599" s="8">
        <f>E599/H599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3">
        <f>(((L599/60)/60)/24)+DATE(1970,1,1)</f>
        <v>43786.25</v>
      </c>
      <c r="O599" s="12">
        <f>(((M599/60)/60)/24)+DATE(1970,1,1)</f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>(E600/D600)*100</f>
        <v>162.09032258064516</v>
      </c>
      <c r="G600" s="5" t="s">
        <v>20</v>
      </c>
      <c r="H600">
        <v>2409</v>
      </c>
      <c r="I600" s="8">
        <f>E600/H600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3">
        <f>(((L600/60)/60)/24)+DATE(1970,1,1)</f>
        <v>40344.208333333336</v>
      </c>
      <c r="O600" s="12">
        <f>(((M600/60)/60)/24)+DATE(1970,1,1)</f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>(E601/D601)*100</f>
        <v>3.6436208125445471</v>
      </c>
      <c r="G601" s="5" t="s">
        <v>14</v>
      </c>
      <c r="H601">
        <v>82</v>
      </c>
      <c r="I601" s="8">
        <f>E601/H601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3">
        <f>(((L601/60)/60)/24)+DATE(1970,1,1)</f>
        <v>42047.25</v>
      </c>
      <c r="O601" s="12">
        <f>(((M601/60)/60)/24)+DATE(1970,1,1)</f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>(E602/D602)*100</f>
        <v>5</v>
      </c>
      <c r="G602" s="5" t="s">
        <v>14</v>
      </c>
      <c r="H602">
        <v>1</v>
      </c>
      <c r="I602" s="8">
        <f>E602/H602</f>
        <v>5</v>
      </c>
      <c r="J602" t="s">
        <v>40</v>
      </c>
      <c r="K602" t="s">
        <v>41</v>
      </c>
      <c r="L602">
        <v>1375160400</v>
      </c>
      <c r="M602">
        <v>1376197200</v>
      </c>
      <c r="N602" s="13">
        <f>(((L602/60)/60)/24)+DATE(1970,1,1)</f>
        <v>41485.208333333336</v>
      </c>
      <c r="O602" s="12">
        <f>(((M602/60)/60)/24)+DATE(1970,1,1)</f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>(E603/D603)*100</f>
        <v>206.63492063492063</v>
      </c>
      <c r="G603" s="5" t="s">
        <v>20</v>
      </c>
      <c r="H603">
        <v>194</v>
      </c>
      <c r="I603" s="8">
        <f>E603/H603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3">
        <f>(((L603/60)/60)/24)+DATE(1970,1,1)</f>
        <v>41789.208333333336</v>
      </c>
      <c r="O603" s="12">
        <f>(((M603/60)/60)/24)+DATE(1970,1,1)</f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>(E604/D604)*100</f>
        <v>128.23628691983123</v>
      </c>
      <c r="G604" s="5" t="s">
        <v>20</v>
      </c>
      <c r="H604">
        <v>1140</v>
      </c>
      <c r="I604" s="8">
        <f>E604/H604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3">
        <f>(((L604/60)/60)/24)+DATE(1970,1,1)</f>
        <v>42160.208333333328</v>
      </c>
      <c r="O604" s="12">
        <f>(((M604/60)/60)/24)+DATE(1970,1,1)</f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>(E605/D605)*100</f>
        <v>119.66037735849055</v>
      </c>
      <c r="G605" s="5" t="s">
        <v>20</v>
      </c>
      <c r="H605">
        <v>102</v>
      </c>
      <c r="I605" s="8">
        <f>E605/H605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3">
        <f>(((L605/60)/60)/24)+DATE(1970,1,1)</f>
        <v>43573.208333333328</v>
      </c>
      <c r="O605" s="12">
        <f>(((M605/60)/60)/24)+DATE(1970,1,1)</f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>(E606/D606)*100</f>
        <v>170.73055242390078</v>
      </c>
      <c r="G606" s="5" t="s">
        <v>20</v>
      </c>
      <c r="H606">
        <v>2857</v>
      </c>
      <c r="I606" s="8">
        <f>E606/H606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3">
        <f>(((L606/60)/60)/24)+DATE(1970,1,1)</f>
        <v>40565.25</v>
      </c>
      <c r="O606" s="12">
        <f>(((M606/60)/60)/24)+DATE(1970,1,1)</f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>(E607/D607)*100</f>
        <v>187.21212121212122</v>
      </c>
      <c r="G607" s="5" t="s">
        <v>20</v>
      </c>
      <c r="H607">
        <v>107</v>
      </c>
      <c r="I607" s="8">
        <f>E607/H607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3">
        <f>(((L607/60)/60)/24)+DATE(1970,1,1)</f>
        <v>42280.208333333328</v>
      </c>
      <c r="O607" s="12">
        <f>(((M607/60)/60)/24)+DATE(1970,1,1)</f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>(E608/D608)*100</f>
        <v>188.38235294117646</v>
      </c>
      <c r="G608" s="5" t="s">
        <v>20</v>
      </c>
      <c r="H608">
        <v>160</v>
      </c>
      <c r="I608" s="8">
        <f>E608/H608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13">
        <f>(((L608/60)/60)/24)+DATE(1970,1,1)</f>
        <v>42436.25</v>
      </c>
      <c r="O608" s="12">
        <f>(((M608/60)/60)/24)+DATE(1970,1,1)</f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>(E609/D609)*100</f>
        <v>131.29869186046511</v>
      </c>
      <c r="G609" s="5" t="s">
        <v>20</v>
      </c>
      <c r="H609">
        <v>2230</v>
      </c>
      <c r="I609" s="8">
        <f>E609/H609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3">
        <f>(((L609/60)/60)/24)+DATE(1970,1,1)</f>
        <v>41721.208333333336</v>
      </c>
      <c r="O609" s="12">
        <f>(((M609/60)/60)/24)+DATE(1970,1,1)</f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>(E610/D610)*100</f>
        <v>283.97435897435901</v>
      </c>
      <c r="G610" s="5" t="s">
        <v>20</v>
      </c>
      <c r="H610">
        <v>316</v>
      </c>
      <c r="I610" s="8">
        <f>E610/H610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3">
        <f>(((L610/60)/60)/24)+DATE(1970,1,1)</f>
        <v>43530.25</v>
      </c>
      <c r="O610" s="12">
        <f>(((M610/60)/60)/24)+DATE(1970,1,1)</f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>(E611/D611)*100</f>
        <v>120.41999999999999</v>
      </c>
      <c r="G611" s="5" t="s">
        <v>20</v>
      </c>
      <c r="H611">
        <v>117</v>
      </c>
      <c r="I611" s="8">
        <f>E611/H611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3">
        <f>(((L611/60)/60)/24)+DATE(1970,1,1)</f>
        <v>43481.25</v>
      </c>
      <c r="O611" s="12">
        <f>(((M611/60)/60)/24)+DATE(1970,1,1)</f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>(E612/D612)*100</f>
        <v>419.0560747663551</v>
      </c>
      <c r="G612" s="5" t="s">
        <v>20</v>
      </c>
      <c r="H612">
        <v>6406</v>
      </c>
      <c r="I612" s="8">
        <f>E612/H612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3">
        <f>(((L612/60)/60)/24)+DATE(1970,1,1)</f>
        <v>41259.25</v>
      </c>
      <c r="O612" s="12">
        <f>(((M612/60)/60)/24)+DATE(1970,1,1)</f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>(E613/D613)*100</f>
        <v>13.853658536585368</v>
      </c>
      <c r="G613" s="5" t="s">
        <v>74</v>
      </c>
      <c r="H613">
        <v>15</v>
      </c>
      <c r="I613" s="8">
        <f>E613/H613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3">
        <f>(((L613/60)/60)/24)+DATE(1970,1,1)</f>
        <v>41480.208333333336</v>
      </c>
      <c r="O613" s="12">
        <f>(((M613/60)/60)/24)+DATE(1970,1,1)</f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>(E614/D614)*100</f>
        <v>139.43548387096774</v>
      </c>
      <c r="G614" s="5" t="s">
        <v>20</v>
      </c>
      <c r="H614">
        <v>192</v>
      </c>
      <c r="I614" s="8">
        <f>E614/H614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3">
        <f>(((L614/60)/60)/24)+DATE(1970,1,1)</f>
        <v>40474.208333333336</v>
      </c>
      <c r="O614" s="12">
        <f>(((M614/60)/60)/24)+DATE(1970,1,1)</f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>(E615/D615)*100</f>
        <v>174</v>
      </c>
      <c r="G615" s="5" t="s">
        <v>20</v>
      </c>
      <c r="H615">
        <v>26</v>
      </c>
      <c r="I615" s="8">
        <f>E615/H615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3">
        <f>(((L615/60)/60)/24)+DATE(1970,1,1)</f>
        <v>42973.208333333328</v>
      </c>
      <c r="O615" s="12">
        <f>(((M615/60)/60)/24)+DATE(1970,1,1)</f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>(E616/D616)*100</f>
        <v>155.49056603773585</v>
      </c>
      <c r="G616" s="5" t="s">
        <v>20</v>
      </c>
      <c r="H616">
        <v>723</v>
      </c>
      <c r="I616" s="8">
        <f>E616/H616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3">
        <f>(((L616/60)/60)/24)+DATE(1970,1,1)</f>
        <v>42746.25</v>
      </c>
      <c r="O616" s="12">
        <f>(((M616/60)/60)/24)+DATE(1970,1,1)</f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>(E617/D617)*100</f>
        <v>170.44705882352943</v>
      </c>
      <c r="G617" s="5" t="s">
        <v>20</v>
      </c>
      <c r="H617">
        <v>170</v>
      </c>
      <c r="I617" s="8">
        <f>E617/H617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3">
        <f>(((L617/60)/60)/24)+DATE(1970,1,1)</f>
        <v>42489.208333333328</v>
      </c>
      <c r="O617" s="12">
        <f>(((M617/60)/60)/24)+DATE(1970,1,1)</f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>(E618/D618)*100</f>
        <v>189.515625</v>
      </c>
      <c r="G618" s="5" t="s">
        <v>20</v>
      </c>
      <c r="H618">
        <v>238</v>
      </c>
      <c r="I618" s="8">
        <f>E618/H618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3">
        <f>(((L618/60)/60)/24)+DATE(1970,1,1)</f>
        <v>41537.208333333336</v>
      </c>
      <c r="O618" s="12">
        <f>(((M618/60)/60)/24)+DATE(1970,1,1)</f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>(E619/D619)*100</f>
        <v>249.71428571428572</v>
      </c>
      <c r="G619" s="5" t="s">
        <v>20</v>
      </c>
      <c r="H619">
        <v>55</v>
      </c>
      <c r="I619" s="8">
        <f>E619/H619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3">
        <f>(((L619/60)/60)/24)+DATE(1970,1,1)</f>
        <v>41794.208333333336</v>
      </c>
      <c r="O619" s="12">
        <f>(((M619/60)/60)/24)+DATE(1970,1,1)</f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>(E620/D620)*100</f>
        <v>48.860523665659613</v>
      </c>
      <c r="G620" s="5" t="s">
        <v>14</v>
      </c>
      <c r="H620">
        <v>1198</v>
      </c>
      <c r="I620" s="8">
        <f>E620/H620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3">
        <f>(((L620/60)/60)/24)+DATE(1970,1,1)</f>
        <v>41396.208333333336</v>
      </c>
      <c r="O620" s="12">
        <f>(((M620/60)/60)/24)+DATE(1970,1,1)</f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>(E621/D621)*100</f>
        <v>28.461970393057683</v>
      </c>
      <c r="G621" s="5" t="s">
        <v>14</v>
      </c>
      <c r="H621">
        <v>648</v>
      </c>
      <c r="I621" s="8">
        <f>E621/H621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3">
        <f>(((L621/60)/60)/24)+DATE(1970,1,1)</f>
        <v>40669.208333333336</v>
      </c>
      <c r="O621" s="12">
        <f>(((M621/60)/60)/24)+DATE(1970,1,1)</f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>(E622/D622)*100</f>
        <v>268.02325581395348</v>
      </c>
      <c r="G622" s="5" t="s">
        <v>20</v>
      </c>
      <c r="H622">
        <v>128</v>
      </c>
      <c r="I622" s="8">
        <f>E622/H622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3">
        <f>(((L622/60)/60)/24)+DATE(1970,1,1)</f>
        <v>42559.208333333328</v>
      </c>
      <c r="O622" s="12">
        <f>(((M622/60)/60)/24)+DATE(1970,1,1)</f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>(E623/D623)*100</f>
        <v>619.80078125</v>
      </c>
      <c r="G623" s="5" t="s">
        <v>20</v>
      </c>
      <c r="H623">
        <v>2144</v>
      </c>
      <c r="I623" s="8">
        <f>E623/H623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3">
        <f>(((L623/60)/60)/24)+DATE(1970,1,1)</f>
        <v>42626.208333333328</v>
      </c>
      <c r="O623" s="12">
        <f>(((M623/60)/60)/24)+DATE(1970,1,1)</f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>(E624/D624)*100</f>
        <v>3.1301587301587301</v>
      </c>
      <c r="G624" s="5" t="s">
        <v>14</v>
      </c>
      <c r="H624">
        <v>64</v>
      </c>
      <c r="I624" s="8">
        <f>E624/H624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13">
        <f>(((L624/60)/60)/24)+DATE(1970,1,1)</f>
        <v>43205.208333333328</v>
      </c>
      <c r="O624" s="12">
        <f>(((M624/60)/60)/24)+DATE(1970,1,1)</f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>(E625/D625)*100</f>
        <v>159.92152704135739</v>
      </c>
      <c r="G625" s="5" t="s">
        <v>20</v>
      </c>
      <c r="H625">
        <v>2693</v>
      </c>
      <c r="I625" s="8">
        <f>E625/H625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3">
        <f>(((L625/60)/60)/24)+DATE(1970,1,1)</f>
        <v>42201.208333333328</v>
      </c>
      <c r="O625" s="12">
        <f>(((M625/60)/60)/24)+DATE(1970,1,1)</f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>(E626/D626)*100</f>
        <v>279.39215686274508</v>
      </c>
      <c r="G626" s="5" t="s">
        <v>20</v>
      </c>
      <c r="H626">
        <v>432</v>
      </c>
      <c r="I626" s="8">
        <f>E626/H626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3">
        <f>(((L626/60)/60)/24)+DATE(1970,1,1)</f>
        <v>42029.25</v>
      </c>
      <c r="O626" s="12">
        <f>(((M626/60)/60)/24)+DATE(1970,1,1)</f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>(E627/D627)*100</f>
        <v>77.373333333333335</v>
      </c>
      <c r="G627" s="5" t="s">
        <v>14</v>
      </c>
      <c r="H627">
        <v>62</v>
      </c>
      <c r="I627" s="8">
        <f>E627/H627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3">
        <f>(((L627/60)/60)/24)+DATE(1970,1,1)</f>
        <v>43857.25</v>
      </c>
      <c r="O627" s="12">
        <f>(((M627/60)/60)/24)+DATE(1970,1,1)</f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>(E628/D628)*100</f>
        <v>206.32812500000003</v>
      </c>
      <c r="G628" s="5" t="s">
        <v>20</v>
      </c>
      <c r="H628">
        <v>189</v>
      </c>
      <c r="I628" s="8">
        <f>E628/H628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3">
        <f>(((L628/60)/60)/24)+DATE(1970,1,1)</f>
        <v>40449.208333333336</v>
      </c>
      <c r="O628" s="12">
        <f>(((M628/60)/60)/24)+DATE(1970,1,1)</f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>(E629/D629)*100</f>
        <v>694.25</v>
      </c>
      <c r="G629" s="5" t="s">
        <v>20</v>
      </c>
      <c r="H629">
        <v>154</v>
      </c>
      <c r="I629" s="8">
        <f>E629/H629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3">
        <f>(((L629/60)/60)/24)+DATE(1970,1,1)</f>
        <v>40345.208333333336</v>
      </c>
      <c r="O629" s="12">
        <f>(((M629/60)/60)/24)+DATE(1970,1,1)</f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>(E630/D630)*100</f>
        <v>151.78947368421052</v>
      </c>
      <c r="G630" s="5" t="s">
        <v>20</v>
      </c>
      <c r="H630">
        <v>96</v>
      </c>
      <c r="I630" s="8">
        <f>E630/H630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3">
        <f>(((L630/60)/60)/24)+DATE(1970,1,1)</f>
        <v>40455.208333333336</v>
      </c>
      <c r="O630" s="12">
        <f>(((M630/60)/60)/24)+DATE(1970,1,1)</f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>(E631/D631)*100</f>
        <v>64.58207217694995</v>
      </c>
      <c r="G631" s="5" t="s">
        <v>14</v>
      </c>
      <c r="H631">
        <v>750</v>
      </c>
      <c r="I631" s="8">
        <f>E631/H631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3">
        <f>(((L631/60)/60)/24)+DATE(1970,1,1)</f>
        <v>42557.208333333328</v>
      </c>
      <c r="O631" s="12">
        <f>(((M631/60)/60)/24)+DATE(1970,1,1)</f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>(E632/D632)*100</f>
        <v>62.873684210526314</v>
      </c>
      <c r="G632" s="5" t="s">
        <v>74</v>
      </c>
      <c r="H632">
        <v>87</v>
      </c>
      <c r="I632" s="8">
        <f>E632/H632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3">
        <f>(((L632/60)/60)/24)+DATE(1970,1,1)</f>
        <v>43586.208333333328</v>
      </c>
      <c r="O632" s="12">
        <f>(((M632/60)/60)/24)+DATE(1970,1,1)</f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>(E633/D633)*100</f>
        <v>310.39864864864865</v>
      </c>
      <c r="G633" s="5" t="s">
        <v>20</v>
      </c>
      <c r="H633">
        <v>3063</v>
      </c>
      <c r="I633" s="8">
        <f>E633/H633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3">
        <f>(((L633/60)/60)/24)+DATE(1970,1,1)</f>
        <v>43550.208333333328</v>
      </c>
      <c r="O633" s="12">
        <f>(((M633/60)/60)/24)+DATE(1970,1,1)</f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>(E634/D634)*100</f>
        <v>42.859916782246884</v>
      </c>
      <c r="G634" s="5" t="s">
        <v>47</v>
      </c>
      <c r="H634">
        <v>278</v>
      </c>
      <c r="I634" s="8">
        <f>E634/H634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3">
        <f>(((L634/60)/60)/24)+DATE(1970,1,1)</f>
        <v>41945.208333333336</v>
      </c>
      <c r="O634" s="12">
        <f>(((M634/60)/60)/24)+DATE(1970,1,1)</f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>(E635/D635)*100</f>
        <v>83.119402985074629</v>
      </c>
      <c r="G635" s="5" t="s">
        <v>14</v>
      </c>
      <c r="H635">
        <v>105</v>
      </c>
      <c r="I635" s="8">
        <f>E635/H635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3">
        <f>(((L635/60)/60)/24)+DATE(1970,1,1)</f>
        <v>42315.25</v>
      </c>
      <c r="O635" s="12">
        <f>(((M635/60)/60)/24)+DATE(1970,1,1)</f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>(E636/D636)*100</f>
        <v>78.531302876480552</v>
      </c>
      <c r="G636" s="5" t="s">
        <v>74</v>
      </c>
      <c r="H636">
        <v>1658</v>
      </c>
      <c r="I636" s="8">
        <f>E636/H636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3">
        <f>(((L636/60)/60)/24)+DATE(1970,1,1)</f>
        <v>42819.208333333328</v>
      </c>
      <c r="O636" s="12">
        <f>(((M636/60)/60)/24)+DATE(1970,1,1)</f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>(E637/D637)*100</f>
        <v>114.09352517985612</v>
      </c>
      <c r="G637" s="5" t="s">
        <v>20</v>
      </c>
      <c r="H637">
        <v>2266</v>
      </c>
      <c r="I637" s="8">
        <f>E637/H637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3">
        <f>(((L637/60)/60)/24)+DATE(1970,1,1)</f>
        <v>41314.25</v>
      </c>
      <c r="O637" s="12">
        <f>(((M637/60)/60)/24)+DATE(1970,1,1)</f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>(E638/D638)*100</f>
        <v>64.537683358624179</v>
      </c>
      <c r="G638" s="5" t="s">
        <v>14</v>
      </c>
      <c r="H638">
        <v>2604</v>
      </c>
      <c r="I638" s="8">
        <f>E638/H638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3">
        <f>(((L638/60)/60)/24)+DATE(1970,1,1)</f>
        <v>40926.25</v>
      </c>
      <c r="O638" s="12">
        <f>(((M638/60)/60)/24)+DATE(1970,1,1)</f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>(E639/D639)*100</f>
        <v>79.411764705882348</v>
      </c>
      <c r="G639" s="5" t="s">
        <v>14</v>
      </c>
      <c r="H639">
        <v>65</v>
      </c>
      <c r="I639" s="8">
        <f>E639/H639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3">
        <f>(((L639/60)/60)/24)+DATE(1970,1,1)</f>
        <v>42688.25</v>
      </c>
      <c r="O639" s="12">
        <f>(((M639/60)/60)/24)+DATE(1970,1,1)</f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>(E640/D640)*100</f>
        <v>11.419117647058824</v>
      </c>
      <c r="G640" s="5" t="s">
        <v>14</v>
      </c>
      <c r="H640">
        <v>94</v>
      </c>
      <c r="I640" s="8">
        <f>E640/H640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3">
        <f>(((L640/60)/60)/24)+DATE(1970,1,1)</f>
        <v>40386.208333333336</v>
      </c>
      <c r="O640" s="12">
        <f>(((M640/60)/60)/24)+DATE(1970,1,1)</f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>(E641/D641)*100</f>
        <v>56.186046511627907</v>
      </c>
      <c r="G641" s="5" t="s">
        <v>47</v>
      </c>
      <c r="H641">
        <v>45</v>
      </c>
      <c r="I641" s="8">
        <f>E641/H641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3">
        <f>(((L641/60)/60)/24)+DATE(1970,1,1)</f>
        <v>43309.208333333328</v>
      </c>
      <c r="O641" s="12">
        <f>(((M641/60)/60)/24)+DATE(1970,1,1)</f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>(E642/D642)*100</f>
        <v>16.501669449081803</v>
      </c>
      <c r="G642" s="5" t="s">
        <v>14</v>
      </c>
      <c r="H642">
        <v>257</v>
      </c>
      <c r="I642" s="8">
        <f>E642/H642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3">
        <f>(((L642/60)/60)/24)+DATE(1970,1,1)</f>
        <v>42387.25</v>
      </c>
      <c r="O642" s="12">
        <f>(((M642/60)/60)/24)+DATE(1970,1,1)</f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>(E643/D643)*100</f>
        <v>119.96808510638297</v>
      </c>
      <c r="G643" s="5" t="s">
        <v>20</v>
      </c>
      <c r="H643">
        <v>194</v>
      </c>
      <c r="I643" s="8">
        <f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3">
        <f>(((L643/60)/60)/24)+DATE(1970,1,1)</f>
        <v>42786.25</v>
      </c>
      <c r="O643" s="12">
        <f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>(E644/D644)*100</f>
        <v>145.45652173913044</v>
      </c>
      <c r="G644" s="5" t="s">
        <v>20</v>
      </c>
      <c r="H644">
        <v>129</v>
      </c>
      <c r="I644" s="8">
        <f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3">
        <f>(((L644/60)/60)/24)+DATE(1970,1,1)</f>
        <v>43451.25</v>
      </c>
      <c r="O644" s="12">
        <f>(((M644/60)/60)/24)+DATE(1970,1,1)</f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>(E645/D645)*100</f>
        <v>221.38255033557047</v>
      </c>
      <c r="G645" s="5" t="s">
        <v>20</v>
      </c>
      <c r="H645">
        <v>375</v>
      </c>
      <c r="I645" s="8">
        <f>E645/H645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3">
        <f>(((L645/60)/60)/24)+DATE(1970,1,1)</f>
        <v>42795.25</v>
      </c>
      <c r="O645" s="12">
        <f>(((M645/60)/60)/24)+DATE(1970,1,1)</f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>(E646/D646)*100</f>
        <v>48.396694214876035</v>
      </c>
      <c r="G646" s="5" t="s">
        <v>14</v>
      </c>
      <c r="H646">
        <v>2928</v>
      </c>
      <c r="I646" s="8">
        <f>E646/H646</f>
        <v>28</v>
      </c>
      <c r="J646" t="s">
        <v>15</v>
      </c>
      <c r="K646" t="s">
        <v>16</v>
      </c>
      <c r="L646">
        <v>1545112800</v>
      </c>
      <c r="M646">
        <v>1546495200</v>
      </c>
      <c r="N646" s="13">
        <f>(((L646/60)/60)/24)+DATE(1970,1,1)</f>
        <v>43452.25</v>
      </c>
      <c r="O646" s="12">
        <f>(((M646/60)/60)/24)+DATE(1970,1,1)</f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>(E647/D647)*100</f>
        <v>92.911504424778755</v>
      </c>
      <c r="G647" s="5" t="s">
        <v>14</v>
      </c>
      <c r="H647">
        <v>4697</v>
      </c>
      <c r="I647" s="8">
        <f>E647/H647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3">
        <f>(((L647/60)/60)/24)+DATE(1970,1,1)</f>
        <v>43369.208333333328</v>
      </c>
      <c r="O647" s="12">
        <f>(((M647/60)/60)/24)+DATE(1970,1,1)</f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>(E648/D648)*100</f>
        <v>88.599797365754824</v>
      </c>
      <c r="G648" s="5" t="s">
        <v>14</v>
      </c>
      <c r="H648">
        <v>2915</v>
      </c>
      <c r="I648" s="8">
        <f>E648/H648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3">
        <f>(((L648/60)/60)/24)+DATE(1970,1,1)</f>
        <v>41346.208333333336</v>
      </c>
      <c r="O648" s="12">
        <f>(((M648/60)/60)/24)+DATE(1970,1,1)</f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>(E649/D649)*100</f>
        <v>41.4</v>
      </c>
      <c r="G649" s="5" t="s">
        <v>14</v>
      </c>
      <c r="H649">
        <v>18</v>
      </c>
      <c r="I649" s="8">
        <f>E649/H649</f>
        <v>103.5</v>
      </c>
      <c r="J649" t="s">
        <v>21</v>
      </c>
      <c r="K649" t="s">
        <v>22</v>
      </c>
      <c r="L649">
        <v>1523250000</v>
      </c>
      <c r="M649">
        <v>1525323600</v>
      </c>
      <c r="N649" s="13">
        <f>(((L649/60)/60)/24)+DATE(1970,1,1)</f>
        <v>43199.208333333328</v>
      </c>
      <c r="O649" s="12">
        <f>(((M649/60)/60)/24)+DATE(1970,1,1)</f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>(E650/D650)*100</f>
        <v>63.056795131845846</v>
      </c>
      <c r="G650" s="5" t="s">
        <v>74</v>
      </c>
      <c r="H650">
        <v>723</v>
      </c>
      <c r="I650" s="8">
        <f>E650/H650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3">
        <f>(((L650/60)/60)/24)+DATE(1970,1,1)</f>
        <v>42922.208333333328</v>
      </c>
      <c r="O650" s="12">
        <f>(((M650/60)/60)/24)+DATE(1970,1,1)</f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>(E651/D651)*100</f>
        <v>48.482333607230892</v>
      </c>
      <c r="G651" s="5" t="s">
        <v>14</v>
      </c>
      <c r="H651">
        <v>602</v>
      </c>
      <c r="I651" s="8">
        <f>E651/H651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3">
        <f>(((L651/60)/60)/24)+DATE(1970,1,1)</f>
        <v>40471.208333333336</v>
      </c>
      <c r="O651" s="12">
        <f>(((M651/60)/60)/24)+DATE(1970,1,1)</f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>(E652/D652)*100</f>
        <v>2</v>
      </c>
      <c r="G652" s="5" t="s">
        <v>14</v>
      </c>
      <c r="H652">
        <v>1</v>
      </c>
      <c r="I652" s="8">
        <f>E652/H652</f>
        <v>2</v>
      </c>
      <c r="J652" t="s">
        <v>21</v>
      </c>
      <c r="K652" t="s">
        <v>22</v>
      </c>
      <c r="L652">
        <v>1404795600</v>
      </c>
      <c r="M652">
        <v>1407128400</v>
      </c>
      <c r="N652" s="13">
        <f>(((L652/60)/60)/24)+DATE(1970,1,1)</f>
        <v>41828.208333333336</v>
      </c>
      <c r="O652" s="12">
        <f>(((M652/60)/60)/24)+DATE(1970,1,1)</f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>(E653/D653)*100</f>
        <v>88.47941026944585</v>
      </c>
      <c r="G653" s="5" t="s">
        <v>14</v>
      </c>
      <c r="H653">
        <v>3868</v>
      </c>
      <c r="I653" s="8">
        <f>E653/H653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3">
        <f>(((L653/60)/60)/24)+DATE(1970,1,1)</f>
        <v>41692.25</v>
      </c>
      <c r="O653" s="12">
        <f>(((M653/60)/60)/24)+DATE(1970,1,1)</f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>(E654/D654)*100</f>
        <v>126.84</v>
      </c>
      <c r="G654" s="5" t="s">
        <v>20</v>
      </c>
      <c r="H654">
        <v>409</v>
      </c>
      <c r="I654" s="8">
        <f>E654/H654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3">
        <f>(((L654/60)/60)/24)+DATE(1970,1,1)</f>
        <v>42587.208333333328</v>
      </c>
      <c r="O654" s="12">
        <f>(((M654/60)/60)/24)+DATE(1970,1,1)</f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>(E655/D655)*100</f>
        <v>2338.833333333333</v>
      </c>
      <c r="G655" s="5" t="s">
        <v>20</v>
      </c>
      <c r="H655">
        <v>234</v>
      </c>
      <c r="I655" s="8">
        <f>E655/H655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3">
        <f>(((L655/60)/60)/24)+DATE(1970,1,1)</f>
        <v>42468.208333333328</v>
      </c>
      <c r="O655" s="12">
        <f>(((M655/60)/60)/24)+DATE(1970,1,1)</f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>(E656/D656)*100</f>
        <v>508.38857142857148</v>
      </c>
      <c r="G656" s="5" t="s">
        <v>20</v>
      </c>
      <c r="H656">
        <v>3016</v>
      </c>
      <c r="I656" s="8">
        <f>E656/H656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3">
        <f>(((L656/60)/60)/24)+DATE(1970,1,1)</f>
        <v>42240.208333333328</v>
      </c>
      <c r="O656" s="12">
        <f>(((M656/60)/60)/24)+DATE(1970,1,1)</f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>(E657/D657)*100</f>
        <v>191.47826086956522</v>
      </c>
      <c r="G657" s="5" t="s">
        <v>20</v>
      </c>
      <c r="H657">
        <v>264</v>
      </c>
      <c r="I657" s="8">
        <f>E657/H657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3">
        <f>(((L657/60)/60)/24)+DATE(1970,1,1)</f>
        <v>42796.25</v>
      </c>
      <c r="O657" s="12">
        <f>(((M657/60)/60)/24)+DATE(1970,1,1)</f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>(E658/D658)*100</f>
        <v>42.127533783783782</v>
      </c>
      <c r="G658" s="5" t="s">
        <v>14</v>
      </c>
      <c r="H658">
        <v>504</v>
      </c>
      <c r="I658" s="8">
        <f>E658/H658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3">
        <f>(((L658/60)/60)/24)+DATE(1970,1,1)</f>
        <v>43097.25</v>
      </c>
      <c r="O658" s="12">
        <f>(((M658/60)/60)/24)+DATE(1970,1,1)</f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>(E659/D659)*100</f>
        <v>8.24</v>
      </c>
      <c r="G659" s="5" t="s">
        <v>14</v>
      </c>
      <c r="H659">
        <v>14</v>
      </c>
      <c r="I659" s="8">
        <f>E659/H659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3">
        <f>(((L659/60)/60)/24)+DATE(1970,1,1)</f>
        <v>43096.25</v>
      </c>
      <c r="O659" s="12">
        <f>(((M659/60)/60)/24)+DATE(1970,1,1)</f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>(E660/D660)*100</f>
        <v>60.064638783269963</v>
      </c>
      <c r="G660" s="5" t="s">
        <v>74</v>
      </c>
      <c r="H660">
        <v>390</v>
      </c>
      <c r="I660" s="8">
        <f>E660/H660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3">
        <f>(((L660/60)/60)/24)+DATE(1970,1,1)</f>
        <v>42246.208333333328</v>
      </c>
      <c r="O660" s="12">
        <f>(((M660/60)/60)/24)+DATE(1970,1,1)</f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>(E661/D661)*100</f>
        <v>47.232808616404313</v>
      </c>
      <c r="G661" s="5" t="s">
        <v>14</v>
      </c>
      <c r="H661">
        <v>750</v>
      </c>
      <c r="I661" s="8">
        <f>E661/H661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3">
        <f>(((L661/60)/60)/24)+DATE(1970,1,1)</f>
        <v>40570.25</v>
      </c>
      <c r="O661" s="12">
        <f>(((M661/60)/60)/24)+DATE(1970,1,1)</f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>(E662/D662)*100</f>
        <v>81.736263736263737</v>
      </c>
      <c r="G662" s="5" t="s">
        <v>14</v>
      </c>
      <c r="H662">
        <v>77</v>
      </c>
      <c r="I662" s="8">
        <f>E662/H662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3">
        <f>(((L662/60)/60)/24)+DATE(1970,1,1)</f>
        <v>42237.208333333328</v>
      </c>
      <c r="O662" s="12">
        <f>(((M662/60)/60)/24)+DATE(1970,1,1)</f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>(E663/D663)*100</f>
        <v>54.187265917603</v>
      </c>
      <c r="G663" s="5" t="s">
        <v>14</v>
      </c>
      <c r="H663">
        <v>752</v>
      </c>
      <c r="I663" s="8">
        <f>E663/H663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3">
        <f>(((L663/60)/60)/24)+DATE(1970,1,1)</f>
        <v>40996.208333333336</v>
      </c>
      <c r="O663" s="12">
        <f>(((M663/60)/60)/24)+DATE(1970,1,1)</f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>(E664/D664)*100</f>
        <v>97.868131868131869</v>
      </c>
      <c r="G664" s="5" t="s">
        <v>14</v>
      </c>
      <c r="H664">
        <v>131</v>
      </c>
      <c r="I664" s="8">
        <f>E664/H664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3">
        <f>(((L664/60)/60)/24)+DATE(1970,1,1)</f>
        <v>43443.25</v>
      </c>
      <c r="O664" s="12">
        <f>(((M664/60)/60)/24)+DATE(1970,1,1)</f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>(E665/D665)*100</f>
        <v>77.239999999999995</v>
      </c>
      <c r="G665" s="5" t="s">
        <v>14</v>
      </c>
      <c r="H665">
        <v>87</v>
      </c>
      <c r="I665" s="8">
        <f>E665/H665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3">
        <f>(((L665/60)/60)/24)+DATE(1970,1,1)</f>
        <v>40458.208333333336</v>
      </c>
      <c r="O665" s="12">
        <f>(((M665/60)/60)/24)+DATE(1970,1,1)</f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>(E666/D666)*100</f>
        <v>33.464735516372798</v>
      </c>
      <c r="G666" s="5" t="s">
        <v>14</v>
      </c>
      <c r="H666">
        <v>1063</v>
      </c>
      <c r="I666" s="8">
        <f>E666/H666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3">
        <f>(((L666/60)/60)/24)+DATE(1970,1,1)</f>
        <v>40959.25</v>
      </c>
      <c r="O666" s="12">
        <f>(((M666/60)/60)/24)+DATE(1970,1,1)</f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>(E667/D667)*100</f>
        <v>239.58823529411765</v>
      </c>
      <c r="G667" s="5" t="s">
        <v>20</v>
      </c>
      <c r="H667">
        <v>272</v>
      </c>
      <c r="I667" s="8">
        <f>E667/H667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3">
        <f>(((L667/60)/60)/24)+DATE(1970,1,1)</f>
        <v>40733.208333333336</v>
      </c>
      <c r="O667" s="12">
        <f>(((M667/60)/60)/24)+DATE(1970,1,1)</f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>(E668/D668)*100</f>
        <v>64.032258064516128</v>
      </c>
      <c r="G668" s="5" t="s">
        <v>74</v>
      </c>
      <c r="H668">
        <v>25</v>
      </c>
      <c r="I668" s="8">
        <f>E668/H668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3">
        <f>(((L668/60)/60)/24)+DATE(1970,1,1)</f>
        <v>41516.208333333336</v>
      </c>
      <c r="O668" s="12">
        <f>(((M668/60)/60)/24)+DATE(1970,1,1)</f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>(E669/D669)*100</f>
        <v>176.15942028985506</v>
      </c>
      <c r="G669" s="5" t="s">
        <v>20</v>
      </c>
      <c r="H669">
        <v>419</v>
      </c>
      <c r="I669" s="8">
        <f>E669/H669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3">
        <f>(((L669/60)/60)/24)+DATE(1970,1,1)</f>
        <v>41892.208333333336</v>
      </c>
      <c r="O669" s="12">
        <f>(((M669/60)/60)/24)+DATE(1970,1,1)</f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>(E670/D670)*100</f>
        <v>20.33818181818182</v>
      </c>
      <c r="G670" s="5" t="s">
        <v>14</v>
      </c>
      <c r="H670">
        <v>76</v>
      </c>
      <c r="I670" s="8">
        <f>E670/H670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3">
        <f>(((L670/60)/60)/24)+DATE(1970,1,1)</f>
        <v>41122.208333333336</v>
      </c>
      <c r="O670" s="12">
        <f>(((M670/60)/60)/24)+DATE(1970,1,1)</f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>(E671/D671)*100</f>
        <v>358.64754098360658</v>
      </c>
      <c r="G671" s="5" t="s">
        <v>20</v>
      </c>
      <c r="H671">
        <v>1621</v>
      </c>
      <c r="I671" s="8">
        <f>E671/H671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3">
        <f>(((L671/60)/60)/24)+DATE(1970,1,1)</f>
        <v>42912.208333333328</v>
      </c>
      <c r="O671" s="12">
        <f>(((M671/60)/60)/24)+DATE(1970,1,1)</f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>(E672/D672)*100</f>
        <v>468.85802469135803</v>
      </c>
      <c r="G672" s="5" t="s">
        <v>20</v>
      </c>
      <c r="H672">
        <v>1101</v>
      </c>
      <c r="I672" s="8">
        <f>E672/H672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3">
        <f>(((L672/60)/60)/24)+DATE(1970,1,1)</f>
        <v>42425.25</v>
      </c>
      <c r="O672" s="12">
        <f>(((M672/60)/60)/24)+DATE(1970,1,1)</f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>(E673/D673)*100</f>
        <v>122.05635245901641</v>
      </c>
      <c r="G673" s="5" t="s">
        <v>20</v>
      </c>
      <c r="H673">
        <v>1073</v>
      </c>
      <c r="I673" s="8">
        <f>E673/H673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3">
        <f>(((L673/60)/60)/24)+DATE(1970,1,1)</f>
        <v>40390.208333333336</v>
      </c>
      <c r="O673" s="12">
        <f>(((M673/60)/60)/24)+DATE(1970,1,1)</f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>(E674/D674)*100</f>
        <v>55.931783729156137</v>
      </c>
      <c r="G674" s="5" t="s">
        <v>14</v>
      </c>
      <c r="H674">
        <v>4428</v>
      </c>
      <c r="I674" s="8">
        <f>E674/H674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3">
        <f>(((L674/60)/60)/24)+DATE(1970,1,1)</f>
        <v>43180.208333333328</v>
      </c>
      <c r="O674" s="12">
        <f>(((M674/60)/60)/24)+DATE(1970,1,1)</f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>(E675/D675)*100</f>
        <v>43.660714285714285</v>
      </c>
      <c r="G675" s="5" t="s">
        <v>14</v>
      </c>
      <c r="H675">
        <v>58</v>
      </c>
      <c r="I675" s="8">
        <f>E675/H675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3">
        <f>(((L675/60)/60)/24)+DATE(1970,1,1)</f>
        <v>42475.208333333328</v>
      </c>
      <c r="O675" s="12">
        <f>(((M675/60)/60)/24)+DATE(1970,1,1)</f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>(E676/D676)*100</f>
        <v>33.53837141183363</v>
      </c>
      <c r="G676" s="5" t="s">
        <v>74</v>
      </c>
      <c r="H676">
        <v>1218</v>
      </c>
      <c r="I676" s="8">
        <f>E676/H676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3">
        <f>(((L676/60)/60)/24)+DATE(1970,1,1)</f>
        <v>40774.208333333336</v>
      </c>
      <c r="O676" s="12">
        <f>(((M676/60)/60)/24)+DATE(1970,1,1)</f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>(E677/D677)*100</f>
        <v>122.97938144329896</v>
      </c>
      <c r="G677" s="5" t="s">
        <v>20</v>
      </c>
      <c r="H677">
        <v>331</v>
      </c>
      <c r="I677" s="8">
        <f>E677/H677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3">
        <f>(((L677/60)/60)/24)+DATE(1970,1,1)</f>
        <v>43719.208333333328</v>
      </c>
      <c r="O677" s="12">
        <f>(((M677/60)/60)/24)+DATE(1970,1,1)</f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>(E678/D678)*100</f>
        <v>189.74959871589084</v>
      </c>
      <c r="G678" s="5" t="s">
        <v>20</v>
      </c>
      <c r="H678">
        <v>1170</v>
      </c>
      <c r="I678" s="8">
        <f>E678/H678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3">
        <f>(((L678/60)/60)/24)+DATE(1970,1,1)</f>
        <v>41178.208333333336</v>
      </c>
      <c r="O678" s="12">
        <f>(((M678/60)/60)/24)+DATE(1970,1,1)</f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>(E679/D679)*100</f>
        <v>83.622641509433961</v>
      </c>
      <c r="G679" s="5" t="s">
        <v>14</v>
      </c>
      <c r="H679">
        <v>111</v>
      </c>
      <c r="I679" s="8">
        <f>E679/H679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3">
        <f>(((L679/60)/60)/24)+DATE(1970,1,1)</f>
        <v>42561.208333333328</v>
      </c>
      <c r="O679" s="12">
        <f>(((M679/60)/60)/24)+DATE(1970,1,1)</f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>(E680/D680)*100</f>
        <v>17.968844221105527</v>
      </c>
      <c r="G680" s="5" t="s">
        <v>74</v>
      </c>
      <c r="H680">
        <v>215</v>
      </c>
      <c r="I680" s="8">
        <f>E680/H680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3">
        <f>(((L680/60)/60)/24)+DATE(1970,1,1)</f>
        <v>43484.25</v>
      </c>
      <c r="O680" s="12">
        <f>(((M680/60)/60)/24)+DATE(1970,1,1)</f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>(E681/D681)*100</f>
        <v>1036.5</v>
      </c>
      <c r="G681" s="5" t="s">
        <v>20</v>
      </c>
      <c r="H681">
        <v>363</v>
      </c>
      <c r="I681" s="8">
        <f>E681/H681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3">
        <f>(((L681/60)/60)/24)+DATE(1970,1,1)</f>
        <v>43756.208333333328</v>
      </c>
      <c r="O681" s="12">
        <f>(((M681/60)/60)/24)+DATE(1970,1,1)</f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>(E682/D682)*100</f>
        <v>97.405219780219781</v>
      </c>
      <c r="G682" s="5" t="s">
        <v>14</v>
      </c>
      <c r="H682">
        <v>2955</v>
      </c>
      <c r="I682" s="8">
        <f>E682/H682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3">
        <f>(((L682/60)/60)/24)+DATE(1970,1,1)</f>
        <v>43813.25</v>
      </c>
      <c r="O682" s="12">
        <f>(((M682/60)/60)/24)+DATE(1970,1,1)</f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>(E683/D683)*100</f>
        <v>86.386203150461711</v>
      </c>
      <c r="G683" s="5" t="s">
        <v>14</v>
      </c>
      <c r="H683">
        <v>1657</v>
      </c>
      <c r="I683" s="8">
        <f>E683/H683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3">
        <f>(((L683/60)/60)/24)+DATE(1970,1,1)</f>
        <v>40898.25</v>
      </c>
      <c r="O683" s="12">
        <f>(((M683/60)/60)/24)+DATE(1970,1,1)</f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>(E684/D684)*100</f>
        <v>150.16666666666666</v>
      </c>
      <c r="G684" s="5" t="s">
        <v>20</v>
      </c>
      <c r="H684">
        <v>103</v>
      </c>
      <c r="I684" s="8">
        <f>E684/H684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3">
        <f>(((L684/60)/60)/24)+DATE(1970,1,1)</f>
        <v>41619.25</v>
      </c>
      <c r="O684" s="12">
        <f>(((M684/60)/60)/24)+DATE(1970,1,1)</f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>(E685/D685)*100</f>
        <v>358.43478260869563</v>
      </c>
      <c r="G685" s="5" t="s">
        <v>20</v>
      </c>
      <c r="H685">
        <v>147</v>
      </c>
      <c r="I685" s="8">
        <f>E685/H685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3">
        <f>(((L685/60)/60)/24)+DATE(1970,1,1)</f>
        <v>43359.208333333328</v>
      </c>
      <c r="O685" s="12">
        <f>(((M685/60)/60)/24)+DATE(1970,1,1)</f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>(E686/D686)*100</f>
        <v>542.85714285714289</v>
      </c>
      <c r="G686" s="5" t="s">
        <v>20</v>
      </c>
      <c r="H686">
        <v>110</v>
      </c>
      <c r="I686" s="8">
        <f>E686/H686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3">
        <f>(((L686/60)/60)/24)+DATE(1970,1,1)</f>
        <v>40358.208333333336</v>
      </c>
      <c r="O686" s="12">
        <f>(((M686/60)/60)/24)+DATE(1970,1,1)</f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>(E687/D687)*100</f>
        <v>67.500714285714281</v>
      </c>
      <c r="G687" s="5" t="s">
        <v>14</v>
      </c>
      <c r="H687">
        <v>926</v>
      </c>
      <c r="I687" s="8">
        <f>E687/H687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3">
        <f>(((L687/60)/60)/24)+DATE(1970,1,1)</f>
        <v>42239.208333333328</v>
      </c>
      <c r="O687" s="12">
        <f>(((M687/60)/60)/24)+DATE(1970,1,1)</f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>(E688/D688)*100</f>
        <v>191.74666666666667</v>
      </c>
      <c r="G688" s="5" t="s">
        <v>20</v>
      </c>
      <c r="H688">
        <v>134</v>
      </c>
      <c r="I688" s="8">
        <f>E688/H688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3">
        <f>(((L688/60)/60)/24)+DATE(1970,1,1)</f>
        <v>43186.208333333328</v>
      </c>
      <c r="O688" s="12">
        <f>(((M688/60)/60)/24)+DATE(1970,1,1)</f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>(E689/D689)*100</f>
        <v>932</v>
      </c>
      <c r="G689" s="5" t="s">
        <v>20</v>
      </c>
      <c r="H689">
        <v>269</v>
      </c>
      <c r="I689" s="8">
        <f>E689/H689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3">
        <f>(((L689/60)/60)/24)+DATE(1970,1,1)</f>
        <v>42806.25</v>
      </c>
      <c r="O689" s="12">
        <f>(((M689/60)/60)/24)+DATE(1970,1,1)</f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>(E690/D690)*100</f>
        <v>429.27586206896552</v>
      </c>
      <c r="G690" s="5" t="s">
        <v>20</v>
      </c>
      <c r="H690">
        <v>175</v>
      </c>
      <c r="I690" s="8">
        <f>E690/H690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3">
        <f>(((L690/60)/60)/24)+DATE(1970,1,1)</f>
        <v>43475.25</v>
      </c>
      <c r="O690" s="12">
        <f>(((M690/60)/60)/24)+DATE(1970,1,1)</f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>(E691/D691)*100</f>
        <v>100.65753424657535</v>
      </c>
      <c r="G691" s="5" t="s">
        <v>20</v>
      </c>
      <c r="H691">
        <v>69</v>
      </c>
      <c r="I691" s="8">
        <f>E691/H691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3">
        <f>(((L691/60)/60)/24)+DATE(1970,1,1)</f>
        <v>41576.208333333336</v>
      </c>
      <c r="O691" s="12">
        <f>(((M691/60)/60)/24)+DATE(1970,1,1)</f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>(E692/D692)*100</f>
        <v>226.61111111111109</v>
      </c>
      <c r="G692" s="5" t="s">
        <v>20</v>
      </c>
      <c r="H692">
        <v>190</v>
      </c>
      <c r="I692" s="8">
        <f>E692/H692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3">
        <f>(((L692/60)/60)/24)+DATE(1970,1,1)</f>
        <v>40874.25</v>
      </c>
      <c r="O692" s="12">
        <f>(((M692/60)/60)/24)+DATE(1970,1,1)</f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>(E693/D693)*100</f>
        <v>142.38</v>
      </c>
      <c r="G693" s="5" t="s">
        <v>20</v>
      </c>
      <c r="H693">
        <v>237</v>
      </c>
      <c r="I693" s="8">
        <f>E693/H693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3">
        <f>(((L693/60)/60)/24)+DATE(1970,1,1)</f>
        <v>41185.208333333336</v>
      </c>
      <c r="O693" s="12">
        <f>(((M693/60)/60)/24)+DATE(1970,1,1)</f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>(E694/D694)*100</f>
        <v>90.633333333333326</v>
      </c>
      <c r="G694" s="5" t="s">
        <v>14</v>
      </c>
      <c r="H694">
        <v>77</v>
      </c>
      <c r="I694" s="8">
        <f>E694/H694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3">
        <f>(((L694/60)/60)/24)+DATE(1970,1,1)</f>
        <v>43655.208333333328</v>
      </c>
      <c r="O694" s="12">
        <f>(((M694/60)/60)/24)+DATE(1970,1,1)</f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>(E695/D695)*100</f>
        <v>63.966740576496676</v>
      </c>
      <c r="G695" s="5" t="s">
        <v>14</v>
      </c>
      <c r="H695">
        <v>1748</v>
      </c>
      <c r="I695" s="8">
        <f>E695/H695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3">
        <f>(((L695/60)/60)/24)+DATE(1970,1,1)</f>
        <v>43025.208333333328</v>
      </c>
      <c r="O695" s="12">
        <f>(((M695/60)/60)/24)+DATE(1970,1,1)</f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>(E696/D696)*100</f>
        <v>84.131868131868131</v>
      </c>
      <c r="G696" s="5" t="s">
        <v>14</v>
      </c>
      <c r="H696">
        <v>79</v>
      </c>
      <c r="I696" s="8">
        <f>E696/H696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3">
        <f>(((L696/60)/60)/24)+DATE(1970,1,1)</f>
        <v>43066.25</v>
      </c>
      <c r="O696" s="12">
        <f>(((M696/60)/60)/24)+DATE(1970,1,1)</f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>(E697/D697)*100</f>
        <v>133.93478260869566</v>
      </c>
      <c r="G697" s="5" t="s">
        <v>20</v>
      </c>
      <c r="H697">
        <v>196</v>
      </c>
      <c r="I697" s="8">
        <f>E697/H697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3">
        <f>(((L697/60)/60)/24)+DATE(1970,1,1)</f>
        <v>42322.25</v>
      </c>
      <c r="O697" s="12">
        <f>(((M697/60)/60)/24)+DATE(1970,1,1)</f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>(E698/D698)*100</f>
        <v>59.042047531992694</v>
      </c>
      <c r="G698" s="5" t="s">
        <v>14</v>
      </c>
      <c r="H698">
        <v>889</v>
      </c>
      <c r="I698" s="8">
        <f>E698/H698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3">
        <f>(((L698/60)/60)/24)+DATE(1970,1,1)</f>
        <v>42114.208333333328</v>
      </c>
      <c r="O698" s="12">
        <f>(((M698/60)/60)/24)+DATE(1970,1,1)</f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>(E699/D699)*100</f>
        <v>152.80062063615205</v>
      </c>
      <c r="G699" s="5" t="s">
        <v>20</v>
      </c>
      <c r="H699">
        <v>7295</v>
      </c>
      <c r="I699" s="8">
        <f>E699/H699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3">
        <f>(((L699/60)/60)/24)+DATE(1970,1,1)</f>
        <v>43190.208333333328</v>
      </c>
      <c r="O699" s="12">
        <f>(((M699/60)/60)/24)+DATE(1970,1,1)</f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>(E700/D700)*100</f>
        <v>446.69121140142522</v>
      </c>
      <c r="G700" s="5" t="s">
        <v>20</v>
      </c>
      <c r="H700">
        <v>2893</v>
      </c>
      <c r="I700" s="8">
        <f>E700/H700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3">
        <f>(((L700/60)/60)/24)+DATE(1970,1,1)</f>
        <v>40871.25</v>
      </c>
      <c r="O700" s="12">
        <f>(((M700/60)/60)/24)+DATE(1970,1,1)</f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>(E701/D701)*100</f>
        <v>84.391891891891888</v>
      </c>
      <c r="G701" s="5" t="s">
        <v>14</v>
      </c>
      <c r="H701">
        <v>56</v>
      </c>
      <c r="I701" s="8">
        <f>E701/H701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3">
        <f>(((L701/60)/60)/24)+DATE(1970,1,1)</f>
        <v>43641.208333333328</v>
      </c>
      <c r="O701" s="12">
        <f>(((M701/60)/60)/24)+DATE(1970,1,1)</f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>(E702/D702)*100</f>
        <v>3</v>
      </c>
      <c r="G702" s="5" t="s">
        <v>14</v>
      </c>
      <c r="H702">
        <v>1</v>
      </c>
      <c r="I702" s="8">
        <f>E702/H702</f>
        <v>3</v>
      </c>
      <c r="J702" t="s">
        <v>21</v>
      </c>
      <c r="K702" t="s">
        <v>22</v>
      </c>
      <c r="L702">
        <v>1264399200</v>
      </c>
      <c r="M702">
        <v>1265695200</v>
      </c>
      <c r="N702" s="13">
        <f>(((L702/60)/60)/24)+DATE(1970,1,1)</f>
        <v>40203.25</v>
      </c>
      <c r="O702" s="12">
        <f>(((M702/60)/60)/24)+DATE(1970,1,1)</f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>(E703/D703)*100</f>
        <v>175.02692307692308</v>
      </c>
      <c r="G703" s="5" t="s">
        <v>20</v>
      </c>
      <c r="H703">
        <v>820</v>
      </c>
      <c r="I703" s="8">
        <f>E703/H703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3">
        <f>(((L703/60)/60)/24)+DATE(1970,1,1)</f>
        <v>40629.208333333336</v>
      </c>
      <c r="O703" s="12">
        <f>(((M703/60)/60)/24)+DATE(1970,1,1)</f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>(E704/D704)*100</f>
        <v>54.137931034482754</v>
      </c>
      <c r="G704" s="5" t="s">
        <v>14</v>
      </c>
      <c r="H704">
        <v>83</v>
      </c>
      <c r="I704" s="8">
        <f>E704/H704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3">
        <f>(((L704/60)/60)/24)+DATE(1970,1,1)</f>
        <v>41477.208333333336</v>
      </c>
      <c r="O704" s="12">
        <f>(((M704/60)/60)/24)+DATE(1970,1,1)</f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>(E705/D705)*100</f>
        <v>311.87381703470032</v>
      </c>
      <c r="G705" s="5" t="s">
        <v>20</v>
      </c>
      <c r="H705">
        <v>2038</v>
      </c>
      <c r="I705" s="8">
        <f>E705/H705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3">
        <f>(((L705/60)/60)/24)+DATE(1970,1,1)</f>
        <v>41020.208333333336</v>
      </c>
      <c r="O705" s="12">
        <f>(((M705/60)/60)/24)+DATE(1970,1,1)</f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>(E706/D706)*100</f>
        <v>122.78160919540231</v>
      </c>
      <c r="G706" s="5" t="s">
        <v>20</v>
      </c>
      <c r="H706">
        <v>116</v>
      </c>
      <c r="I706" s="8">
        <f>E706/H706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3">
        <f>(((L706/60)/60)/24)+DATE(1970,1,1)</f>
        <v>42555.208333333328</v>
      </c>
      <c r="O706" s="12">
        <f>(((M706/60)/60)/24)+DATE(1970,1,1)</f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>(E707/D707)*100</f>
        <v>99.026517383618156</v>
      </c>
      <c r="G707" s="5" t="s">
        <v>14</v>
      </c>
      <c r="H707">
        <v>2025</v>
      </c>
      <c r="I707" s="8">
        <f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3">
        <f>(((L707/60)/60)/24)+DATE(1970,1,1)</f>
        <v>41619.25</v>
      </c>
      <c r="O707" s="12">
        <f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>(E708/D708)*100</f>
        <v>127.84686346863469</v>
      </c>
      <c r="G708" s="5" t="s">
        <v>20</v>
      </c>
      <c r="H708">
        <v>1345</v>
      </c>
      <c r="I708" s="8">
        <f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3">
        <f>(((L708/60)/60)/24)+DATE(1970,1,1)</f>
        <v>43471.25</v>
      </c>
      <c r="O708" s="12">
        <f>(((M708/60)/60)/24)+DATE(1970,1,1)</f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>(E709/D709)*100</f>
        <v>158.61643835616439</v>
      </c>
      <c r="G709" s="5" t="s">
        <v>20</v>
      </c>
      <c r="H709">
        <v>168</v>
      </c>
      <c r="I709" s="8">
        <f>E709/H709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3">
        <f>(((L709/60)/60)/24)+DATE(1970,1,1)</f>
        <v>43442.25</v>
      </c>
      <c r="O709" s="12">
        <f>(((M709/60)/60)/24)+DATE(1970,1,1)</f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>(E710/D710)*100</f>
        <v>707.05882352941171</v>
      </c>
      <c r="G710" s="5" t="s">
        <v>20</v>
      </c>
      <c r="H710">
        <v>137</v>
      </c>
      <c r="I710" s="8">
        <f>E710/H710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3">
        <f>(((L710/60)/60)/24)+DATE(1970,1,1)</f>
        <v>42877.208333333328</v>
      </c>
      <c r="O710" s="12">
        <f>(((M710/60)/60)/24)+DATE(1970,1,1)</f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>(E711/D711)*100</f>
        <v>142.38775510204081</v>
      </c>
      <c r="G711" s="5" t="s">
        <v>20</v>
      </c>
      <c r="H711">
        <v>186</v>
      </c>
      <c r="I711" s="8">
        <f>E711/H711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3">
        <f>(((L711/60)/60)/24)+DATE(1970,1,1)</f>
        <v>41018.208333333336</v>
      </c>
      <c r="O711" s="12">
        <f>(((M711/60)/60)/24)+DATE(1970,1,1)</f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>(E712/D712)*100</f>
        <v>147.86046511627907</v>
      </c>
      <c r="G712" s="5" t="s">
        <v>20</v>
      </c>
      <c r="H712">
        <v>125</v>
      </c>
      <c r="I712" s="8">
        <f>E712/H712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3">
        <f>(((L712/60)/60)/24)+DATE(1970,1,1)</f>
        <v>43295.208333333328</v>
      </c>
      <c r="O712" s="12">
        <f>(((M712/60)/60)/24)+DATE(1970,1,1)</f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>(E713/D713)*100</f>
        <v>20.322580645161288</v>
      </c>
      <c r="G713" s="5" t="s">
        <v>14</v>
      </c>
      <c r="H713">
        <v>14</v>
      </c>
      <c r="I713" s="8">
        <f>E713/H713</f>
        <v>90</v>
      </c>
      <c r="J713" t="s">
        <v>107</v>
      </c>
      <c r="K713" t="s">
        <v>108</v>
      </c>
      <c r="L713">
        <v>1453615200</v>
      </c>
      <c r="M713">
        <v>1453788000</v>
      </c>
      <c r="N713" s="13">
        <f>(((L713/60)/60)/24)+DATE(1970,1,1)</f>
        <v>42393.25</v>
      </c>
      <c r="O713" s="12">
        <f>(((M713/60)/60)/24)+DATE(1970,1,1)</f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>(E714/D714)*100</f>
        <v>1840.625</v>
      </c>
      <c r="G714" s="5" t="s">
        <v>20</v>
      </c>
      <c r="H714">
        <v>202</v>
      </c>
      <c r="I714" s="8">
        <f>E714/H714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3">
        <f>(((L714/60)/60)/24)+DATE(1970,1,1)</f>
        <v>42559.208333333328</v>
      </c>
      <c r="O714" s="12">
        <f>(((M714/60)/60)/24)+DATE(1970,1,1)</f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>(E715/D715)*100</f>
        <v>161.94202898550725</v>
      </c>
      <c r="G715" s="5" t="s">
        <v>20</v>
      </c>
      <c r="H715">
        <v>103</v>
      </c>
      <c r="I715" s="8">
        <f>E715/H715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3">
        <f>(((L715/60)/60)/24)+DATE(1970,1,1)</f>
        <v>42604.208333333328</v>
      </c>
      <c r="O715" s="12">
        <f>(((M715/60)/60)/24)+DATE(1970,1,1)</f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>(E716/D716)*100</f>
        <v>472.82077922077923</v>
      </c>
      <c r="G716" s="5" t="s">
        <v>20</v>
      </c>
      <c r="H716">
        <v>1785</v>
      </c>
      <c r="I716" s="8">
        <f>E716/H716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3">
        <f>(((L716/60)/60)/24)+DATE(1970,1,1)</f>
        <v>41870.208333333336</v>
      </c>
      <c r="O716" s="12">
        <f>(((M716/60)/60)/24)+DATE(1970,1,1)</f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>(E717/D717)*100</f>
        <v>24.466101694915253</v>
      </c>
      <c r="G717" s="5" t="s">
        <v>14</v>
      </c>
      <c r="H717">
        <v>656</v>
      </c>
      <c r="I717" s="8">
        <f>E717/H717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3">
        <f>(((L717/60)/60)/24)+DATE(1970,1,1)</f>
        <v>40397.208333333336</v>
      </c>
      <c r="O717" s="12">
        <f>(((M717/60)/60)/24)+DATE(1970,1,1)</f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>(E718/D718)*100</f>
        <v>517.65</v>
      </c>
      <c r="G718" s="5" t="s">
        <v>20</v>
      </c>
      <c r="H718">
        <v>157</v>
      </c>
      <c r="I718" s="8">
        <f>E718/H718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3">
        <f>(((L718/60)/60)/24)+DATE(1970,1,1)</f>
        <v>41465.208333333336</v>
      </c>
      <c r="O718" s="12">
        <f>(((M718/60)/60)/24)+DATE(1970,1,1)</f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>(E719/D719)*100</f>
        <v>247.64285714285714</v>
      </c>
      <c r="G719" s="5" t="s">
        <v>20</v>
      </c>
      <c r="H719">
        <v>555</v>
      </c>
      <c r="I719" s="8">
        <f>E719/H719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3">
        <f>(((L719/60)/60)/24)+DATE(1970,1,1)</f>
        <v>40777.208333333336</v>
      </c>
      <c r="O719" s="12">
        <f>(((M719/60)/60)/24)+DATE(1970,1,1)</f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>(E720/D720)*100</f>
        <v>100.20481927710843</v>
      </c>
      <c r="G720" s="5" t="s">
        <v>20</v>
      </c>
      <c r="H720">
        <v>297</v>
      </c>
      <c r="I720" s="8">
        <f>E720/H720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3">
        <f>(((L720/60)/60)/24)+DATE(1970,1,1)</f>
        <v>41442.208333333336</v>
      </c>
      <c r="O720" s="12">
        <f>(((M720/60)/60)/24)+DATE(1970,1,1)</f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>(E721/D721)*100</f>
        <v>153</v>
      </c>
      <c r="G721" s="5" t="s">
        <v>20</v>
      </c>
      <c r="H721">
        <v>123</v>
      </c>
      <c r="I721" s="8">
        <f>E721/H721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3">
        <f>(((L721/60)/60)/24)+DATE(1970,1,1)</f>
        <v>41058.208333333336</v>
      </c>
      <c r="O721" s="12">
        <f>(((M721/60)/60)/24)+DATE(1970,1,1)</f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>(E722/D722)*100</f>
        <v>37.091954022988503</v>
      </c>
      <c r="G722" s="5" t="s">
        <v>74</v>
      </c>
      <c r="H722">
        <v>38</v>
      </c>
      <c r="I722" s="8">
        <f>E722/H722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3">
        <f>(((L722/60)/60)/24)+DATE(1970,1,1)</f>
        <v>43152.25</v>
      </c>
      <c r="O722" s="12">
        <f>(((M722/60)/60)/24)+DATE(1970,1,1)</f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>(E723/D723)*100</f>
        <v>4.392394822006473</v>
      </c>
      <c r="G723" s="5" t="s">
        <v>74</v>
      </c>
      <c r="H723">
        <v>60</v>
      </c>
      <c r="I723" s="8">
        <f>E723/H723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3">
        <f>(((L723/60)/60)/24)+DATE(1970,1,1)</f>
        <v>43194.208333333328</v>
      </c>
      <c r="O723" s="12">
        <f>(((M723/60)/60)/24)+DATE(1970,1,1)</f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>(E724/D724)*100</f>
        <v>156.50721649484535</v>
      </c>
      <c r="G724" s="5" t="s">
        <v>20</v>
      </c>
      <c r="H724">
        <v>3036</v>
      </c>
      <c r="I724" s="8">
        <f>E724/H724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3">
        <f>(((L724/60)/60)/24)+DATE(1970,1,1)</f>
        <v>43045.25</v>
      </c>
      <c r="O724" s="12">
        <f>(((M724/60)/60)/24)+DATE(1970,1,1)</f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>(E725/D725)*100</f>
        <v>270.40816326530609</v>
      </c>
      <c r="G725" s="5" t="s">
        <v>20</v>
      </c>
      <c r="H725">
        <v>144</v>
      </c>
      <c r="I725" s="8">
        <f>E725/H725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3">
        <f>(((L725/60)/60)/24)+DATE(1970,1,1)</f>
        <v>42431.25</v>
      </c>
      <c r="O725" s="12">
        <f>(((M725/60)/60)/24)+DATE(1970,1,1)</f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>(E726/D726)*100</f>
        <v>134.05952380952382</v>
      </c>
      <c r="G726" s="5" t="s">
        <v>20</v>
      </c>
      <c r="H726">
        <v>121</v>
      </c>
      <c r="I726" s="8">
        <f>E726/H726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3">
        <f>(((L726/60)/60)/24)+DATE(1970,1,1)</f>
        <v>41934.208333333336</v>
      </c>
      <c r="O726" s="12">
        <f>(((M726/60)/60)/24)+DATE(1970,1,1)</f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>(E727/D727)*100</f>
        <v>50.398033126293996</v>
      </c>
      <c r="G727" s="5" t="s">
        <v>14</v>
      </c>
      <c r="H727">
        <v>1596</v>
      </c>
      <c r="I727" s="8">
        <f>E727/H727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3">
        <f>(((L727/60)/60)/24)+DATE(1970,1,1)</f>
        <v>41958.25</v>
      </c>
      <c r="O727" s="12">
        <f>(((M727/60)/60)/24)+DATE(1970,1,1)</f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>(E728/D728)*100</f>
        <v>88.815837937384899</v>
      </c>
      <c r="G728" s="5" t="s">
        <v>74</v>
      </c>
      <c r="H728">
        <v>524</v>
      </c>
      <c r="I728" s="8">
        <f>E728/H728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3">
        <f>(((L728/60)/60)/24)+DATE(1970,1,1)</f>
        <v>40476.208333333336</v>
      </c>
      <c r="O728" s="12">
        <f>(((M728/60)/60)/24)+DATE(1970,1,1)</f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>(E729/D729)*100</f>
        <v>165</v>
      </c>
      <c r="G729" s="5" t="s">
        <v>20</v>
      </c>
      <c r="H729">
        <v>181</v>
      </c>
      <c r="I729" s="8">
        <f>E729/H729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3">
        <f>(((L729/60)/60)/24)+DATE(1970,1,1)</f>
        <v>43485.25</v>
      </c>
      <c r="O729" s="12">
        <f>(((M729/60)/60)/24)+DATE(1970,1,1)</f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>(E730/D730)*100</f>
        <v>17.5</v>
      </c>
      <c r="G730" s="5" t="s">
        <v>14</v>
      </c>
      <c r="H730">
        <v>10</v>
      </c>
      <c r="I730" s="8">
        <f>E730/H730</f>
        <v>73.5</v>
      </c>
      <c r="J730" t="s">
        <v>21</v>
      </c>
      <c r="K730" t="s">
        <v>22</v>
      </c>
      <c r="L730">
        <v>1464152400</v>
      </c>
      <c r="M730">
        <v>1465102800</v>
      </c>
      <c r="N730" s="13">
        <f>(((L730/60)/60)/24)+DATE(1970,1,1)</f>
        <v>42515.208333333328</v>
      </c>
      <c r="O730" s="12">
        <f>(((M730/60)/60)/24)+DATE(1970,1,1)</f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>(E731/D731)*100</f>
        <v>185.66071428571428</v>
      </c>
      <c r="G731" s="5" t="s">
        <v>20</v>
      </c>
      <c r="H731">
        <v>122</v>
      </c>
      <c r="I731" s="8">
        <f>E731/H731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3">
        <f>(((L731/60)/60)/24)+DATE(1970,1,1)</f>
        <v>41309.25</v>
      </c>
      <c r="O731" s="12">
        <f>(((M731/60)/60)/24)+DATE(1970,1,1)</f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>(E732/D732)*100</f>
        <v>412.6631944444444</v>
      </c>
      <c r="G732" s="5" t="s">
        <v>20</v>
      </c>
      <c r="H732">
        <v>1071</v>
      </c>
      <c r="I732" s="8">
        <f>E732/H732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3">
        <f>(((L732/60)/60)/24)+DATE(1970,1,1)</f>
        <v>42147.208333333328</v>
      </c>
      <c r="O732" s="12">
        <f>(((M732/60)/60)/24)+DATE(1970,1,1)</f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>(E733/D733)*100</f>
        <v>90.25</v>
      </c>
      <c r="G733" s="5" t="s">
        <v>74</v>
      </c>
      <c r="H733">
        <v>219</v>
      </c>
      <c r="I733" s="8">
        <f>E733/H733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3">
        <f>(((L733/60)/60)/24)+DATE(1970,1,1)</f>
        <v>42939.208333333328</v>
      </c>
      <c r="O733" s="12">
        <f>(((M733/60)/60)/24)+DATE(1970,1,1)</f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>(E734/D734)*100</f>
        <v>91.984615384615381</v>
      </c>
      <c r="G734" s="5" t="s">
        <v>14</v>
      </c>
      <c r="H734">
        <v>1121</v>
      </c>
      <c r="I734" s="8">
        <f>E734/H734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3">
        <f>(((L734/60)/60)/24)+DATE(1970,1,1)</f>
        <v>42816.208333333328</v>
      </c>
      <c r="O734" s="12">
        <f>(((M734/60)/60)/24)+DATE(1970,1,1)</f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>(E735/D735)*100</f>
        <v>527.00632911392404</v>
      </c>
      <c r="G735" s="5" t="s">
        <v>20</v>
      </c>
      <c r="H735">
        <v>980</v>
      </c>
      <c r="I735" s="8">
        <f>E735/H735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3">
        <f>(((L735/60)/60)/24)+DATE(1970,1,1)</f>
        <v>41844.208333333336</v>
      </c>
      <c r="O735" s="12">
        <f>(((M735/60)/60)/24)+DATE(1970,1,1)</f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>(E736/D736)*100</f>
        <v>319.14285714285711</v>
      </c>
      <c r="G736" s="5" t="s">
        <v>20</v>
      </c>
      <c r="H736">
        <v>536</v>
      </c>
      <c r="I736" s="8">
        <f>E736/H736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3">
        <f>(((L736/60)/60)/24)+DATE(1970,1,1)</f>
        <v>42763.25</v>
      </c>
      <c r="O736" s="12">
        <f>(((M736/60)/60)/24)+DATE(1970,1,1)</f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>(E737/D737)*100</f>
        <v>354.18867924528303</v>
      </c>
      <c r="G737" s="5" t="s">
        <v>20</v>
      </c>
      <c r="H737">
        <v>1991</v>
      </c>
      <c r="I737" s="8">
        <f>E737/H737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3">
        <f>(((L737/60)/60)/24)+DATE(1970,1,1)</f>
        <v>42459.208333333328</v>
      </c>
      <c r="O737" s="12">
        <f>(((M737/60)/60)/24)+DATE(1970,1,1)</f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>(E738/D738)*100</f>
        <v>32.896103896103895</v>
      </c>
      <c r="G738" s="5" t="s">
        <v>74</v>
      </c>
      <c r="H738">
        <v>29</v>
      </c>
      <c r="I738" s="8">
        <f>E738/H738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3">
        <f>(((L738/60)/60)/24)+DATE(1970,1,1)</f>
        <v>42055.25</v>
      </c>
      <c r="O738" s="12">
        <f>(((M738/60)/60)/24)+DATE(1970,1,1)</f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>(E739/D739)*100</f>
        <v>135.8918918918919</v>
      </c>
      <c r="G739" s="5" t="s">
        <v>20</v>
      </c>
      <c r="H739">
        <v>180</v>
      </c>
      <c r="I739" s="8">
        <f>E739/H739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3">
        <f>(((L739/60)/60)/24)+DATE(1970,1,1)</f>
        <v>42685.25</v>
      </c>
      <c r="O739" s="12">
        <f>(((M739/60)/60)/24)+DATE(1970,1,1)</f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>(E740/D740)*100</f>
        <v>2.0843373493975905</v>
      </c>
      <c r="G740" s="5" t="s">
        <v>14</v>
      </c>
      <c r="H740">
        <v>15</v>
      </c>
      <c r="I740" s="8">
        <f>E740/H740</f>
        <v>103.8</v>
      </c>
      <c r="J740" t="s">
        <v>21</v>
      </c>
      <c r="K740" t="s">
        <v>22</v>
      </c>
      <c r="L740">
        <v>1416117600</v>
      </c>
      <c r="M740">
        <v>1418018400</v>
      </c>
      <c r="N740" s="13">
        <f>(((L740/60)/60)/24)+DATE(1970,1,1)</f>
        <v>41959.25</v>
      </c>
      <c r="O740" s="12">
        <f>(((M740/60)/60)/24)+DATE(1970,1,1)</f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>(E741/D741)*100</f>
        <v>61</v>
      </c>
      <c r="G741" s="5" t="s">
        <v>14</v>
      </c>
      <c r="H741">
        <v>191</v>
      </c>
      <c r="I741" s="8">
        <f>E741/H741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3">
        <f>(((L741/60)/60)/24)+DATE(1970,1,1)</f>
        <v>41089.208333333336</v>
      </c>
      <c r="O741" s="12">
        <f>(((M741/60)/60)/24)+DATE(1970,1,1)</f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>(E742/D742)*100</f>
        <v>30.037735849056602</v>
      </c>
      <c r="G742" s="5" t="s">
        <v>14</v>
      </c>
      <c r="H742">
        <v>16</v>
      </c>
      <c r="I742" s="8">
        <f>E742/H742</f>
        <v>99.5</v>
      </c>
      <c r="J742" t="s">
        <v>21</v>
      </c>
      <c r="K742" t="s">
        <v>22</v>
      </c>
      <c r="L742">
        <v>1486101600</v>
      </c>
      <c r="M742">
        <v>1486360800</v>
      </c>
      <c r="N742" s="13">
        <f>(((L742/60)/60)/24)+DATE(1970,1,1)</f>
        <v>42769.25</v>
      </c>
      <c r="O742" s="12">
        <f>(((M742/60)/60)/24)+DATE(1970,1,1)</f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>(E743/D743)*100</f>
        <v>1179.1666666666665</v>
      </c>
      <c r="G743" s="5" t="s">
        <v>20</v>
      </c>
      <c r="H743">
        <v>130</v>
      </c>
      <c r="I743" s="8">
        <f>E743/H743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3">
        <f>(((L743/60)/60)/24)+DATE(1970,1,1)</f>
        <v>40321.208333333336</v>
      </c>
      <c r="O743" s="12">
        <f>(((M743/60)/60)/24)+DATE(1970,1,1)</f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>(E744/D744)*100</f>
        <v>1126.0833333333335</v>
      </c>
      <c r="G744" s="5" t="s">
        <v>20</v>
      </c>
      <c r="H744">
        <v>122</v>
      </c>
      <c r="I744" s="8">
        <f>E744/H744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3">
        <f>(((L744/60)/60)/24)+DATE(1970,1,1)</f>
        <v>40197.25</v>
      </c>
      <c r="O744" s="12">
        <f>(((M744/60)/60)/24)+DATE(1970,1,1)</f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>(E745/D745)*100</f>
        <v>12.923076923076923</v>
      </c>
      <c r="G745" s="5" t="s">
        <v>14</v>
      </c>
      <c r="H745">
        <v>17</v>
      </c>
      <c r="I745" s="8">
        <f>E745/H745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3">
        <f>(((L745/60)/60)/24)+DATE(1970,1,1)</f>
        <v>42298.208333333328</v>
      </c>
      <c r="O745" s="12">
        <f>(((M745/60)/60)/24)+DATE(1970,1,1)</f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>(E746/D746)*100</f>
        <v>712</v>
      </c>
      <c r="G746" s="5" t="s">
        <v>20</v>
      </c>
      <c r="H746">
        <v>140</v>
      </c>
      <c r="I746" s="8">
        <f>E746/H746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3">
        <f>(((L746/60)/60)/24)+DATE(1970,1,1)</f>
        <v>43322.208333333328</v>
      </c>
      <c r="O746" s="12">
        <f>(((M746/60)/60)/24)+DATE(1970,1,1)</f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>(E747/D747)*100</f>
        <v>30.304347826086957</v>
      </c>
      <c r="G747" s="5" t="s">
        <v>14</v>
      </c>
      <c r="H747">
        <v>34</v>
      </c>
      <c r="I747" s="8">
        <f>E747/H747</f>
        <v>61.5</v>
      </c>
      <c r="J747" t="s">
        <v>21</v>
      </c>
      <c r="K747" t="s">
        <v>22</v>
      </c>
      <c r="L747">
        <v>1275195600</v>
      </c>
      <c r="M747">
        <v>1277528400</v>
      </c>
      <c r="N747" s="13">
        <f>(((L747/60)/60)/24)+DATE(1970,1,1)</f>
        <v>40328.208333333336</v>
      </c>
      <c r="O747" s="12">
        <f>(((M747/60)/60)/24)+DATE(1970,1,1)</f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>(E748/D748)*100</f>
        <v>212.50896057347671</v>
      </c>
      <c r="G748" s="5" t="s">
        <v>20</v>
      </c>
      <c r="H748">
        <v>3388</v>
      </c>
      <c r="I748" s="8">
        <f>E748/H748</f>
        <v>35</v>
      </c>
      <c r="J748" t="s">
        <v>21</v>
      </c>
      <c r="K748" t="s">
        <v>22</v>
      </c>
      <c r="L748">
        <v>1318136400</v>
      </c>
      <c r="M748">
        <v>1318568400</v>
      </c>
      <c r="N748" s="13">
        <f>(((L748/60)/60)/24)+DATE(1970,1,1)</f>
        <v>40825.208333333336</v>
      </c>
      <c r="O748" s="12">
        <f>(((M748/60)/60)/24)+DATE(1970,1,1)</f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>(E749/D749)*100</f>
        <v>228.85714285714286</v>
      </c>
      <c r="G749" s="5" t="s">
        <v>20</v>
      </c>
      <c r="H749">
        <v>280</v>
      </c>
      <c r="I749" s="8">
        <f>E749/H749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3">
        <f>(((L749/60)/60)/24)+DATE(1970,1,1)</f>
        <v>40423.208333333336</v>
      </c>
      <c r="O749" s="12">
        <f>(((M749/60)/60)/24)+DATE(1970,1,1)</f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>(E750/D750)*100</f>
        <v>34.959979476654695</v>
      </c>
      <c r="G750" s="5" t="s">
        <v>74</v>
      </c>
      <c r="H750">
        <v>614</v>
      </c>
      <c r="I750" s="8">
        <f>E750/H750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3">
        <f>(((L750/60)/60)/24)+DATE(1970,1,1)</f>
        <v>40238.25</v>
      </c>
      <c r="O750" s="12">
        <f>(((M750/60)/60)/24)+DATE(1970,1,1)</f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>(E751/D751)*100</f>
        <v>157.29069767441862</v>
      </c>
      <c r="G751" s="5" t="s">
        <v>20</v>
      </c>
      <c r="H751">
        <v>366</v>
      </c>
      <c r="I751" s="8">
        <f>E751/H751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3">
        <f>(((L751/60)/60)/24)+DATE(1970,1,1)</f>
        <v>41920.208333333336</v>
      </c>
      <c r="O751" s="12">
        <f>(((M751/60)/60)/24)+DATE(1970,1,1)</f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>(E752/D752)*100</f>
        <v>1</v>
      </c>
      <c r="G752" s="5" t="s">
        <v>14</v>
      </c>
      <c r="H752">
        <v>1</v>
      </c>
      <c r="I752" s="8">
        <f>E752/H752</f>
        <v>1</v>
      </c>
      <c r="J752" t="s">
        <v>40</v>
      </c>
      <c r="K752" t="s">
        <v>41</v>
      </c>
      <c r="L752">
        <v>1277960400</v>
      </c>
      <c r="M752">
        <v>1280120400</v>
      </c>
      <c r="N752" s="13">
        <f>(((L752/60)/60)/24)+DATE(1970,1,1)</f>
        <v>40360.208333333336</v>
      </c>
      <c r="O752" s="12">
        <f>(((M752/60)/60)/24)+DATE(1970,1,1)</f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>(E753/D753)*100</f>
        <v>232.30555555555554</v>
      </c>
      <c r="G753" s="5" t="s">
        <v>20</v>
      </c>
      <c r="H753">
        <v>270</v>
      </c>
      <c r="I753" s="8">
        <f>E753/H753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3">
        <f>(((L753/60)/60)/24)+DATE(1970,1,1)</f>
        <v>42446.208333333328</v>
      </c>
      <c r="O753" s="12">
        <f>(((M753/60)/60)/24)+DATE(1970,1,1)</f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>(E754/D754)*100</f>
        <v>92.448275862068968</v>
      </c>
      <c r="G754" s="5" t="s">
        <v>74</v>
      </c>
      <c r="H754">
        <v>114</v>
      </c>
      <c r="I754" s="8">
        <f>E754/H754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3">
        <f>(((L754/60)/60)/24)+DATE(1970,1,1)</f>
        <v>40395.208333333336</v>
      </c>
      <c r="O754" s="12">
        <f>(((M754/60)/60)/24)+DATE(1970,1,1)</f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>(E755/D755)*100</f>
        <v>256.70212765957444</v>
      </c>
      <c r="G755" s="5" t="s">
        <v>20</v>
      </c>
      <c r="H755">
        <v>137</v>
      </c>
      <c r="I755" s="8">
        <f>E755/H755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3">
        <f>(((L755/60)/60)/24)+DATE(1970,1,1)</f>
        <v>40321.208333333336</v>
      </c>
      <c r="O755" s="12">
        <f>(((M755/60)/60)/24)+DATE(1970,1,1)</f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>(E756/D756)*100</f>
        <v>168.47017045454547</v>
      </c>
      <c r="G756" s="5" t="s">
        <v>20</v>
      </c>
      <c r="H756">
        <v>3205</v>
      </c>
      <c r="I756" s="8">
        <f>E756/H756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3">
        <f>(((L756/60)/60)/24)+DATE(1970,1,1)</f>
        <v>41210.208333333336</v>
      </c>
      <c r="O756" s="12">
        <f>(((M756/60)/60)/24)+DATE(1970,1,1)</f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>(E757/D757)*100</f>
        <v>166.57777777777778</v>
      </c>
      <c r="G757" s="5" t="s">
        <v>20</v>
      </c>
      <c r="H757">
        <v>288</v>
      </c>
      <c r="I757" s="8">
        <f>E757/H757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3">
        <f>(((L757/60)/60)/24)+DATE(1970,1,1)</f>
        <v>43096.25</v>
      </c>
      <c r="O757" s="12">
        <f>(((M757/60)/60)/24)+DATE(1970,1,1)</f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>(E758/D758)*100</f>
        <v>772.07692307692309</v>
      </c>
      <c r="G758" s="5" t="s">
        <v>20</v>
      </c>
      <c r="H758">
        <v>148</v>
      </c>
      <c r="I758" s="8">
        <f>E758/H758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3">
        <f>(((L758/60)/60)/24)+DATE(1970,1,1)</f>
        <v>42024.25</v>
      </c>
      <c r="O758" s="12">
        <f>(((M758/60)/60)/24)+DATE(1970,1,1)</f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>(E759/D759)*100</f>
        <v>406.85714285714283</v>
      </c>
      <c r="G759" s="5" t="s">
        <v>20</v>
      </c>
      <c r="H759">
        <v>114</v>
      </c>
      <c r="I759" s="8">
        <f>E759/H759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3">
        <f>(((L759/60)/60)/24)+DATE(1970,1,1)</f>
        <v>40675.208333333336</v>
      </c>
      <c r="O759" s="12">
        <f>(((M759/60)/60)/24)+DATE(1970,1,1)</f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>(E760/D760)*100</f>
        <v>564.20608108108115</v>
      </c>
      <c r="G760" s="5" t="s">
        <v>20</v>
      </c>
      <c r="H760">
        <v>1518</v>
      </c>
      <c r="I760" s="8">
        <f>E760/H760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3">
        <f>(((L760/60)/60)/24)+DATE(1970,1,1)</f>
        <v>41936.208333333336</v>
      </c>
      <c r="O760" s="12">
        <f>(((M760/60)/60)/24)+DATE(1970,1,1)</f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>(E761/D761)*100</f>
        <v>68.426865671641792</v>
      </c>
      <c r="G761" s="5" t="s">
        <v>14</v>
      </c>
      <c r="H761">
        <v>1274</v>
      </c>
      <c r="I761" s="8">
        <f>E761/H761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3">
        <f>(((L761/60)/60)/24)+DATE(1970,1,1)</f>
        <v>43136.25</v>
      </c>
      <c r="O761" s="12">
        <f>(((M761/60)/60)/24)+DATE(1970,1,1)</f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>(E762/D762)*100</f>
        <v>34.351966873706004</v>
      </c>
      <c r="G762" s="5" t="s">
        <v>14</v>
      </c>
      <c r="H762">
        <v>210</v>
      </c>
      <c r="I762" s="8">
        <f>E762/H762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3">
        <f>(((L762/60)/60)/24)+DATE(1970,1,1)</f>
        <v>43678.208333333328</v>
      </c>
      <c r="O762" s="12">
        <f>(((M762/60)/60)/24)+DATE(1970,1,1)</f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>(E763/D763)*100</f>
        <v>655.4545454545455</v>
      </c>
      <c r="G763" s="5" t="s">
        <v>20</v>
      </c>
      <c r="H763">
        <v>166</v>
      </c>
      <c r="I763" s="8">
        <f>E763/H763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3">
        <f>(((L763/60)/60)/24)+DATE(1970,1,1)</f>
        <v>42938.208333333328</v>
      </c>
      <c r="O763" s="12">
        <f>(((M763/60)/60)/24)+DATE(1970,1,1)</f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>(E764/D764)*100</f>
        <v>177.25714285714284</v>
      </c>
      <c r="G764" s="5" t="s">
        <v>20</v>
      </c>
      <c r="H764">
        <v>100</v>
      </c>
      <c r="I764" s="8">
        <f>E764/H764</f>
        <v>62.04</v>
      </c>
      <c r="J764" t="s">
        <v>26</v>
      </c>
      <c r="K764" t="s">
        <v>27</v>
      </c>
      <c r="L764">
        <v>1354082400</v>
      </c>
      <c r="M764">
        <v>1355032800</v>
      </c>
      <c r="N764" s="13">
        <f>(((L764/60)/60)/24)+DATE(1970,1,1)</f>
        <v>41241.25</v>
      </c>
      <c r="O764" s="12">
        <f>(((M764/60)/60)/24)+DATE(1970,1,1)</f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>(E765/D765)*100</f>
        <v>113.17857142857144</v>
      </c>
      <c r="G765" s="5" t="s">
        <v>20</v>
      </c>
      <c r="H765">
        <v>235</v>
      </c>
      <c r="I765" s="8">
        <f>E765/H765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3">
        <f>(((L765/60)/60)/24)+DATE(1970,1,1)</f>
        <v>41037.208333333336</v>
      </c>
      <c r="O765" s="12">
        <f>(((M765/60)/60)/24)+DATE(1970,1,1)</f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>(E766/D766)*100</f>
        <v>728.18181818181824</v>
      </c>
      <c r="G766" s="5" t="s">
        <v>20</v>
      </c>
      <c r="H766">
        <v>148</v>
      </c>
      <c r="I766" s="8">
        <f>E766/H766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3">
        <f>(((L766/60)/60)/24)+DATE(1970,1,1)</f>
        <v>40676.208333333336</v>
      </c>
      <c r="O766" s="12">
        <f>(((M766/60)/60)/24)+DATE(1970,1,1)</f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>(E767/D767)*100</f>
        <v>208.33333333333334</v>
      </c>
      <c r="G767" s="5" t="s">
        <v>20</v>
      </c>
      <c r="H767">
        <v>198</v>
      </c>
      <c r="I767" s="8">
        <f>E767/H767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3">
        <f>(((L767/60)/60)/24)+DATE(1970,1,1)</f>
        <v>42840.208333333328</v>
      </c>
      <c r="O767" s="12">
        <f>(((M767/60)/60)/24)+DATE(1970,1,1)</f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>(E768/D768)*100</f>
        <v>31.171232876712331</v>
      </c>
      <c r="G768" s="5" t="s">
        <v>14</v>
      </c>
      <c r="H768">
        <v>248</v>
      </c>
      <c r="I768" s="8">
        <f>E768/H768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3">
        <f>(((L768/60)/60)/24)+DATE(1970,1,1)</f>
        <v>43362.208333333328</v>
      </c>
      <c r="O768" s="12">
        <f>(((M768/60)/60)/24)+DATE(1970,1,1)</f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>(E769/D769)*100</f>
        <v>56.967078189300416</v>
      </c>
      <c r="G769" s="5" t="s">
        <v>14</v>
      </c>
      <c r="H769">
        <v>513</v>
      </c>
      <c r="I769" s="8">
        <f>E769/H769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3">
        <f>(((L769/60)/60)/24)+DATE(1970,1,1)</f>
        <v>42283.208333333328</v>
      </c>
      <c r="O769" s="12">
        <f>(((M769/60)/60)/24)+DATE(1970,1,1)</f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>(E770/D770)*100</f>
        <v>231</v>
      </c>
      <c r="G770" s="5" t="s">
        <v>20</v>
      </c>
      <c r="H770">
        <v>150</v>
      </c>
      <c r="I770" s="8">
        <f>E770/H770</f>
        <v>73.92</v>
      </c>
      <c r="J770" t="s">
        <v>21</v>
      </c>
      <c r="K770" t="s">
        <v>22</v>
      </c>
      <c r="L770">
        <v>1386741600</v>
      </c>
      <c r="M770">
        <v>1388037600</v>
      </c>
      <c r="N770" s="13">
        <f>(((L770/60)/60)/24)+DATE(1970,1,1)</f>
        <v>41619.25</v>
      </c>
      <c r="O770" s="12">
        <f>(((M770/60)/60)/24)+DATE(1970,1,1)</f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>(E771/D771)*100</f>
        <v>86.867834394904463</v>
      </c>
      <c r="G771" s="5" t="s">
        <v>14</v>
      </c>
      <c r="H771">
        <v>3410</v>
      </c>
      <c r="I771" s="8">
        <f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3">
        <f>(((L771/60)/60)/24)+DATE(1970,1,1)</f>
        <v>41501.208333333336</v>
      </c>
      <c r="O771" s="12">
        <f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>(E772/D772)*100</f>
        <v>270.74418604651163</v>
      </c>
      <c r="G772" s="5" t="s">
        <v>20</v>
      </c>
      <c r="H772">
        <v>216</v>
      </c>
      <c r="I772" s="8">
        <f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3">
        <f>(((L772/60)/60)/24)+DATE(1970,1,1)</f>
        <v>41743.208333333336</v>
      </c>
      <c r="O772" s="12">
        <f>(((M772/60)/60)/24)+DATE(1970,1,1)</f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>(E773/D773)*100</f>
        <v>49.446428571428569</v>
      </c>
      <c r="G773" s="5" t="s">
        <v>74</v>
      </c>
      <c r="H773">
        <v>26</v>
      </c>
      <c r="I773" s="8">
        <f>E773/H773</f>
        <v>106.5</v>
      </c>
      <c r="J773" t="s">
        <v>21</v>
      </c>
      <c r="K773" t="s">
        <v>22</v>
      </c>
      <c r="L773">
        <v>1548482400</v>
      </c>
      <c r="M773">
        <v>1550815200</v>
      </c>
      <c r="N773" s="13">
        <f>(((L773/60)/60)/24)+DATE(1970,1,1)</f>
        <v>43491.25</v>
      </c>
      <c r="O773" s="12">
        <f>(((M773/60)/60)/24)+DATE(1970,1,1)</f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>(E774/D774)*100</f>
        <v>113.3596256684492</v>
      </c>
      <c r="G774" s="5" t="s">
        <v>20</v>
      </c>
      <c r="H774">
        <v>5139</v>
      </c>
      <c r="I774" s="8">
        <f>E774/H774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3">
        <f>(((L774/60)/60)/24)+DATE(1970,1,1)</f>
        <v>43505.25</v>
      </c>
      <c r="O774" s="12">
        <f>(((M774/60)/60)/24)+DATE(1970,1,1)</f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>(E775/D775)*100</f>
        <v>190.55555555555554</v>
      </c>
      <c r="G775" s="5" t="s">
        <v>20</v>
      </c>
      <c r="H775">
        <v>2353</v>
      </c>
      <c r="I775" s="8">
        <f>E775/H775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3">
        <f>(((L775/60)/60)/24)+DATE(1970,1,1)</f>
        <v>42838.208333333328</v>
      </c>
      <c r="O775" s="12">
        <f>(((M775/60)/60)/24)+DATE(1970,1,1)</f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>(E776/D776)*100</f>
        <v>135.5</v>
      </c>
      <c r="G776" s="5" t="s">
        <v>20</v>
      </c>
      <c r="H776">
        <v>78</v>
      </c>
      <c r="I776" s="8">
        <f>E776/H776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3">
        <f>(((L776/60)/60)/24)+DATE(1970,1,1)</f>
        <v>42513.208333333328</v>
      </c>
      <c r="O776" s="12">
        <f>(((M776/60)/60)/24)+DATE(1970,1,1)</f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>(E777/D777)*100</f>
        <v>10.297872340425531</v>
      </c>
      <c r="G777" s="5" t="s">
        <v>14</v>
      </c>
      <c r="H777">
        <v>10</v>
      </c>
      <c r="I777" s="8">
        <f>E777/H777</f>
        <v>96.8</v>
      </c>
      <c r="J777" t="s">
        <v>21</v>
      </c>
      <c r="K777" t="s">
        <v>22</v>
      </c>
      <c r="L777">
        <v>1415253600</v>
      </c>
      <c r="M777">
        <v>1416117600</v>
      </c>
      <c r="N777" s="13">
        <f>(((L777/60)/60)/24)+DATE(1970,1,1)</f>
        <v>41949.25</v>
      </c>
      <c r="O777" s="12">
        <f>(((M777/60)/60)/24)+DATE(1970,1,1)</f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>(E778/D778)*100</f>
        <v>65.544223826714799</v>
      </c>
      <c r="G778" s="5" t="s">
        <v>14</v>
      </c>
      <c r="H778">
        <v>2201</v>
      </c>
      <c r="I778" s="8">
        <f>E778/H778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3">
        <f>(((L778/60)/60)/24)+DATE(1970,1,1)</f>
        <v>43650.208333333328</v>
      </c>
      <c r="O778" s="12">
        <f>(((M778/60)/60)/24)+DATE(1970,1,1)</f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>(E779/D779)*100</f>
        <v>49.026652452025587</v>
      </c>
      <c r="G779" s="5" t="s">
        <v>14</v>
      </c>
      <c r="H779">
        <v>676</v>
      </c>
      <c r="I779" s="8">
        <f>E779/H779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3">
        <f>(((L779/60)/60)/24)+DATE(1970,1,1)</f>
        <v>40809.208333333336</v>
      </c>
      <c r="O779" s="12">
        <f>(((M779/60)/60)/24)+DATE(1970,1,1)</f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>(E780/D780)*100</f>
        <v>787.92307692307691</v>
      </c>
      <c r="G780" s="5" t="s">
        <v>20</v>
      </c>
      <c r="H780">
        <v>174</v>
      </c>
      <c r="I780" s="8">
        <f>E780/H780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3">
        <f>(((L780/60)/60)/24)+DATE(1970,1,1)</f>
        <v>40768.208333333336</v>
      </c>
      <c r="O780" s="12">
        <f>(((M780/60)/60)/24)+DATE(1970,1,1)</f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>(E781/D781)*100</f>
        <v>80.306347746090154</v>
      </c>
      <c r="G781" s="5" t="s">
        <v>14</v>
      </c>
      <c r="H781">
        <v>831</v>
      </c>
      <c r="I781" s="8">
        <f>E781/H781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3">
        <f>(((L781/60)/60)/24)+DATE(1970,1,1)</f>
        <v>42230.208333333328</v>
      </c>
      <c r="O781" s="12">
        <f>(((M781/60)/60)/24)+DATE(1970,1,1)</f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>(E782/D782)*100</f>
        <v>106.29411764705883</v>
      </c>
      <c r="G782" s="5" t="s">
        <v>20</v>
      </c>
      <c r="H782">
        <v>164</v>
      </c>
      <c r="I782" s="8">
        <f>E782/H782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3">
        <f>(((L782/60)/60)/24)+DATE(1970,1,1)</f>
        <v>42573.208333333328</v>
      </c>
      <c r="O782" s="12">
        <f>(((M782/60)/60)/24)+DATE(1970,1,1)</f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>(E783/D783)*100</f>
        <v>50.735632183908038</v>
      </c>
      <c r="G783" s="5" t="s">
        <v>74</v>
      </c>
      <c r="H783">
        <v>56</v>
      </c>
      <c r="I783" s="8">
        <f>E783/H783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3">
        <f>(((L783/60)/60)/24)+DATE(1970,1,1)</f>
        <v>40482.208333333336</v>
      </c>
      <c r="O783" s="12">
        <f>(((M783/60)/60)/24)+DATE(1970,1,1)</f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>(E784/D784)*100</f>
        <v>215.31372549019611</v>
      </c>
      <c r="G784" s="5" t="s">
        <v>20</v>
      </c>
      <c r="H784">
        <v>161</v>
      </c>
      <c r="I784" s="8">
        <f>E784/H784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3">
        <f>(((L784/60)/60)/24)+DATE(1970,1,1)</f>
        <v>40603.25</v>
      </c>
      <c r="O784" s="12">
        <f>(((M784/60)/60)/24)+DATE(1970,1,1)</f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>(E785/D785)*100</f>
        <v>141.22972972972974</v>
      </c>
      <c r="G785" s="5" t="s">
        <v>20</v>
      </c>
      <c r="H785">
        <v>138</v>
      </c>
      <c r="I785" s="8">
        <f>E785/H785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3">
        <f>(((L785/60)/60)/24)+DATE(1970,1,1)</f>
        <v>41625.25</v>
      </c>
      <c r="O785" s="12">
        <f>(((M785/60)/60)/24)+DATE(1970,1,1)</f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>(E786/D786)*100</f>
        <v>115.33745781777279</v>
      </c>
      <c r="G786" s="5" t="s">
        <v>20</v>
      </c>
      <c r="H786">
        <v>3308</v>
      </c>
      <c r="I786" s="8">
        <f>E786/H786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3">
        <f>(((L786/60)/60)/24)+DATE(1970,1,1)</f>
        <v>42435.25</v>
      </c>
      <c r="O786" s="12">
        <f>(((M786/60)/60)/24)+DATE(1970,1,1)</f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>(E787/D787)*100</f>
        <v>193.11940298507463</v>
      </c>
      <c r="G787" s="5" t="s">
        <v>20</v>
      </c>
      <c r="H787">
        <v>127</v>
      </c>
      <c r="I787" s="8">
        <f>E787/H787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3">
        <f>(((L787/60)/60)/24)+DATE(1970,1,1)</f>
        <v>43582.208333333328</v>
      </c>
      <c r="O787" s="12">
        <f>(((M787/60)/60)/24)+DATE(1970,1,1)</f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>(E788/D788)*100</f>
        <v>729.73333333333335</v>
      </c>
      <c r="G788" s="5" t="s">
        <v>20</v>
      </c>
      <c r="H788">
        <v>207</v>
      </c>
      <c r="I788" s="8">
        <f>E788/H788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3">
        <f>(((L788/60)/60)/24)+DATE(1970,1,1)</f>
        <v>43186.208333333328</v>
      </c>
      <c r="O788" s="12">
        <f>(((M788/60)/60)/24)+DATE(1970,1,1)</f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>(E789/D789)*100</f>
        <v>99.66339869281046</v>
      </c>
      <c r="G789" s="5" t="s">
        <v>14</v>
      </c>
      <c r="H789">
        <v>859</v>
      </c>
      <c r="I789" s="8">
        <f>E789/H789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3">
        <f>(((L789/60)/60)/24)+DATE(1970,1,1)</f>
        <v>40684.208333333336</v>
      </c>
      <c r="O789" s="12">
        <f>(((M789/60)/60)/24)+DATE(1970,1,1)</f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>(E790/D790)*100</f>
        <v>88.166666666666671</v>
      </c>
      <c r="G790" s="5" t="s">
        <v>47</v>
      </c>
      <c r="H790">
        <v>31</v>
      </c>
      <c r="I790" s="8">
        <f>E790/H790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3">
        <f>(((L790/60)/60)/24)+DATE(1970,1,1)</f>
        <v>41202.208333333336</v>
      </c>
      <c r="O790" s="12">
        <f>(((M790/60)/60)/24)+DATE(1970,1,1)</f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>(E791/D791)*100</f>
        <v>37.233333333333334</v>
      </c>
      <c r="G791" s="5" t="s">
        <v>14</v>
      </c>
      <c r="H791">
        <v>45</v>
      </c>
      <c r="I791" s="8">
        <f>E791/H791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3">
        <f>(((L791/60)/60)/24)+DATE(1970,1,1)</f>
        <v>41786.208333333336</v>
      </c>
      <c r="O791" s="12">
        <f>(((M791/60)/60)/24)+DATE(1970,1,1)</f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>(E792/D792)*100</f>
        <v>30.540075309306079</v>
      </c>
      <c r="G792" s="5" t="s">
        <v>74</v>
      </c>
      <c r="H792">
        <v>1113</v>
      </c>
      <c r="I792" s="8">
        <f>E792/H792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3">
        <f>(((L792/60)/60)/24)+DATE(1970,1,1)</f>
        <v>40223.25</v>
      </c>
      <c r="O792" s="12">
        <f>(((M792/60)/60)/24)+DATE(1970,1,1)</f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>(E793/D793)*100</f>
        <v>25.714285714285712</v>
      </c>
      <c r="G793" s="5" t="s">
        <v>14</v>
      </c>
      <c r="H793">
        <v>6</v>
      </c>
      <c r="I793" s="8">
        <f>E793/H793</f>
        <v>90</v>
      </c>
      <c r="J793" t="s">
        <v>21</v>
      </c>
      <c r="K793" t="s">
        <v>22</v>
      </c>
      <c r="L793">
        <v>1481436000</v>
      </c>
      <c r="M793">
        <v>1482818400</v>
      </c>
      <c r="N793" s="13">
        <f>(((L793/60)/60)/24)+DATE(1970,1,1)</f>
        <v>42715.25</v>
      </c>
      <c r="O793" s="12">
        <f>(((M793/60)/60)/24)+DATE(1970,1,1)</f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>(E794/D794)*100</f>
        <v>34</v>
      </c>
      <c r="G794" s="5" t="s">
        <v>14</v>
      </c>
      <c r="H794">
        <v>7</v>
      </c>
      <c r="I794" s="8">
        <f>E794/H794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3">
        <f>(((L794/60)/60)/24)+DATE(1970,1,1)</f>
        <v>41451.208333333336</v>
      </c>
      <c r="O794" s="12">
        <f>(((M794/60)/60)/24)+DATE(1970,1,1)</f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>(E795/D795)*100</f>
        <v>1185.909090909091</v>
      </c>
      <c r="G795" s="5" t="s">
        <v>20</v>
      </c>
      <c r="H795">
        <v>181</v>
      </c>
      <c r="I795" s="8">
        <f>E795/H795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3">
        <f>(((L795/60)/60)/24)+DATE(1970,1,1)</f>
        <v>41450.208333333336</v>
      </c>
      <c r="O795" s="12">
        <f>(((M795/60)/60)/24)+DATE(1970,1,1)</f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>(E796/D796)*100</f>
        <v>125.39393939393939</v>
      </c>
      <c r="G796" s="5" t="s">
        <v>20</v>
      </c>
      <c r="H796">
        <v>110</v>
      </c>
      <c r="I796" s="8">
        <f>E796/H796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3">
        <f>(((L796/60)/60)/24)+DATE(1970,1,1)</f>
        <v>43091.25</v>
      </c>
      <c r="O796" s="12">
        <f>(((M796/60)/60)/24)+DATE(1970,1,1)</f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>(E797/D797)*100</f>
        <v>14.394366197183098</v>
      </c>
      <c r="G797" s="5" t="s">
        <v>14</v>
      </c>
      <c r="H797">
        <v>31</v>
      </c>
      <c r="I797" s="8">
        <f>E797/H797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3">
        <f>(((L797/60)/60)/24)+DATE(1970,1,1)</f>
        <v>42675.208333333328</v>
      </c>
      <c r="O797" s="12">
        <f>(((M797/60)/60)/24)+DATE(1970,1,1)</f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>(E798/D798)*100</f>
        <v>54.807692307692314</v>
      </c>
      <c r="G798" s="5" t="s">
        <v>14</v>
      </c>
      <c r="H798">
        <v>78</v>
      </c>
      <c r="I798" s="8">
        <f>E798/H798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3">
        <f>(((L798/60)/60)/24)+DATE(1970,1,1)</f>
        <v>41859.208333333336</v>
      </c>
      <c r="O798" s="12">
        <f>(((M798/60)/60)/24)+DATE(1970,1,1)</f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>(E799/D799)*100</f>
        <v>109.63157894736841</v>
      </c>
      <c r="G799" s="5" t="s">
        <v>20</v>
      </c>
      <c r="H799">
        <v>185</v>
      </c>
      <c r="I799" s="8">
        <f>E799/H799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3">
        <f>(((L799/60)/60)/24)+DATE(1970,1,1)</f>
        <v>43464.25</v>
      </c>
      <c r="O799" s="12">
        <f>(((M799/60)/60)/24)+DATE(1970,1,1)</f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>(E800/D800)*100</f>
        <v>188.47058823529412</v>
      </c>
      <c r="G800" s="5" t="s">
        <v>20</v>
      </c>
      <c r="H800">
        <v>121</v>
      </c>
      <c r="I800" s="8">
        <f>E800/H800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3">
        <f>(((L800/60)/60)/24)+DATE(1970,1,1)</f>
        <v>41060.208333333336</v>
      </c>
      <c r="O800" s="12">
        <f>(((M800/60)/60)/24)+DATE(1970,1,1)</f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>(E801/D801)*100</f>
        <v>87.008284023668637</v>
      </c>
      <c r="G801" s="5" t="s">
        <v>14</v>
      </c>
      <c r="H801">
        <v>1225</v>
      </c>
      <c r="I801" s="8">
        <f>E801/H801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3">
        <f>(((L801/60)/60)/24)+DATE(1970,1,1)</f>
        <v>42399.25</v>
      </c>
      <c r="O801" s="12">
        <f>(((M801/60)/60)/24)+DATE(1970,1,1)</f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>(E802/D802)*100</f>
        <v>1</v>
      </c>
      <c r="G802" s="5" t="s">
        <v>14</v>
      </c>
      <c r="H802">
        <v>1</v>
      </c>
      <c r="I802" s="8">
        <f>E802/H802</f>
        <v>1</v>
      </c>
      <c r="J802" t="s">
        <v>98</v>
      </c>
      <c r="K802" t="s">
        <v>99</v>
      </c>
      <c r="L802">
        <v>1434085200</v>
      </c>
      <c r="M802">
        <v>1434430800</v>
      </c>
      <c r="N802" s="13">
        <f>(((L802/60)/60)/24)+DATE(1970,1,1)</f>
        <v>42167.208333333328</v>
      </c>
      <c r="O802" s="12">
        <f>(((M802/60)/60)/24)+DATE(1970,1,1)</f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>(E803/D803)*100</f>
        <v>202.9130434782609</v>
      </c>
      <c r="G803" s="5" t="s">
        <v>20</v>
      </c>
      <c r="H803">
        <v>106</v>
      </c>
      <c r="I803" s="8">
        <f>E803/H803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3">
        <f>(((L803/60)/60)/24)+DATE(1970,1,1)</f>
        <v>43830.25</v>
      </c>
      <c r="O803" s="12">
        <f>(((M803/60)/60)/24)+DATE(1970,1,1)</f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>(E804/D804)*100</f>
        <v>197.03225806451613</v>
      </c>
      <c r="G804" s="5" t="s">
        <v>20</v>
      </c>
      <c r="H804">
        <v>142</v>
      </c>
      <c r="I804" s="8">
        <f>E804/H804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3">
        <f>(((L804/60)/60)/24)+DATE(1970,1,1)</f>
        <v>43650.208333333328</v>
      </c>
      <c r="O804" s="12">
        <f>(((M804/60)/60)/24)+DATE(1970,1,1)</f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>(E805/D805)*100</f>
        <v>107</v>
      </c>
      <c r="G805" s="5" t="s">
        <v>20</v>
      </c>
      <c r="H805">
        <v>233</v>
      </c>
      <c r="I805" s="8">
        <f>E805/H805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3">
        <f>(((L805/60)/60)/24)+DATE(1970,1,1)</f>
        <v>43492.25</v>
      </c>
      <c r="O805" s="12">
        <f>(((M805/60)/60)/24)+DATE(1970,1,1)</f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>(E806/D806)*100</f>
        <v>268.73076923076923</v>
      </c>
      <c r="G806" s="5" t="s">
        <v>20</v>
      </c>
      <c r="H806">
        <v>218</v>
      </c>
      <c r="I806" s="8">
        <f>E806/H806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3">
        <f>(((L806/60)/60)/24)+DATE(1970,1,1)</f>
        <v>43102.25</v>
      </c>
      <c r="O806" s="12">
        <f>(((M806/60)/60)/24)+DATE(1970,1,1)</f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>(E807/D807)*100</f>
        <v>50.845360824742272</v>
      </c>
      <c r="G807" s="5" t="s">
        <v>14</v>
      </c>
      <c r="H807">
        <v>67</v>
      </c>
      <c r="I807" s="8">
        <f>E807/H807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3">
        <f>(((L807/60)/60)/24)+DATE(1970,1,1)</f>
        <v>41958.25</v>
      </c>
      <c r="O807" s="12">
        <f>(((M807/60)/60)/24)+DATE(1970,1,1)</f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>(E808/D808)*100</f>
        <v>1180.2857142857142</v>
      </c>
      <c r="G808" s="5" t="s">
        <v>20</v>
      </c>
      <c r="H808">
        <v>76</v>
      </c>
      <c r="I808" s="8">
        <f>E808/H808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3">
        <f>(((L808/60)/60)/24)+DATE(1970,1,1)</f>
        <v>40973.25</v>
      </c>
      <c r="O808" s="12">
        <f>(((M808/60)/60)/24)+DATE(1970,1,1)</f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>(E809/D809)*100</f>
        <v>264</v>
      </c>
      <c r="G809" s="5" t="s">
        <v>20</v>
      </c>
      <c r="H809">
        <v>43</v>
      </c>
      <c r="I809" s="8">
        <f>E809/H809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3">
        <f>(((L809/60)/60)/24)+DATE(1970,1,1)</f>
        <v>43753.208333333328</v>
      </c>
      <c r="O809" s="12">
        <f>(((M809/60)/60)/24)+DATE(1970,1,1)</f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>(E810/D810)*100</f>
        <v>30.44230769230769</v>
      </c>
      <c r="G810" s="5" t="s">
        <v>14</v>
      </c>
      <c r="H810">
        <v>19</v>
      </c>
      <c r="I810" s="8">
        <f>E810/H810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3">
        <f>(((L810/60)/60)/24)+DATE(1970,1,1)</f>
        <v>42507.208333333328</v>
      </c>
      <c r="O810" s="12">
        <f>(((M810/60)/60)/24)+DATE(1970,1,1)</f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>(E811/D811)*100</f>
        <v>62.880681818181813</v>
      </c>
      <c r="G811" s="5" t="s">
        <v>14</v>
      </c>
      <c r="H811">
        <v>2108</v>
      </c>
      <c r="I811" s="8">
        <f>E811/H811</f>
        <v>42</v>
      </c>
      <c r="J811" t="s">
        <v>98</v>
      </c>
      <c r="K811" t="s">
        <v>99</v>
      </c>
      <c r="L811">
        <v>1344920400</v>
      </c>
      <c r="M811">
        <v>1345006800</v>
      </c>
      <c r="N811" s="13">
        <f>(((L811/60)/60)/24)+DATE(1970,1,1)</f>
        <v>41135.208333333336</v>
      </c>
      <c r="O811" s="12">
        <f>(((M811/60)/60)/24)+DATE(1970,1,1)</f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>(E812/D812)*100</f>
        <v>193.125</v>
      </c>
      <c r="G812" s="5" t="s">
        <v>20</v>
      </c>
      <c r="H812">
        <v>221</v>
      </c>
      <c r="I812" s="8">
        <f>E812/H812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3">
        <f>(((L812/60)/60)/24)+DATE(1970,1,1)</f>
        <v>43067.25</v>
      </c>
      <c r="O812" s="12">
        <f>(((M812/60)/60)/24)+DATE(1970,1,1)</f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>(E813/D813)*100</f>
        <v>77.102702702702715</v>
      </c>
      <c r="G813" s="5" t="s">
        <v>14</v>
      </c>
      <c r="H813">
        <v>679</v>
      </c>
      <c r="I813" s="8">
        <f>E813/H813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3">
        <f>(((L813/60)/60)/24)+DATE(1970,1,1)</f>
        <v>42378.25</v>
      </c>
      <c r="O813" s="12">
        <f>(((M813/60)/60)/24)+DATE(1970,1,1)</f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>(E814/D814)*100</f>
        <v>225.52763819095478</v>
      </c>
      <c r="G814" s="5" t="s">
        <v>20</v>
      </c>
      <c r="H814">
        <v>2805</v>
      </c>
      <c r="I814" s="8">
        <f>E814/H814</f>
        <v>48</v>
      </c>
      <c r="J814" t="s">
        <v>15</v>
      </c>
      <c r="K814" t="s">
        <v>16</v>
      </c>
      <c r="L814">
        <v>1523854800</v>
      </c>
      <c r="M814">
        <v>1524286800</v>
      </c>
      <c r="N814" s="13">
        <f>(((L814/60)/60)/24)+DATE(1970,1,1)</f>
        <v>43206.208333333328</v>
      </c>
      <c r="O814" s="12">
        <f>(((M814/60)/60)/24)+DATE(1970,1,1)</f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>(E815/D815)*100</f>
        <v>239.40625</v>
      </c>
      <c r="G815" s="5" t="s">
        <v>20</v>
      </c>
      <c r="H815">
        <v>68</v>
      </c>
      <c r="I815" s="8">
        <f>E815/H815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3">
        <f>(((L815/60)/60)/24)+DATE(1970,1,1)</f>
        <v>41148.208333333336</v>
      </c>
      <c r="O815" s="12">
        <f>(((M815/60)/60)/24)+DATE(1970,1,1)</f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>(E816/D816)*100</f>
        <v>92.1875</v>
      </c>
      <c r="G816" s="5" t="s">
        <v>14</v>
      </c>
      <c r="H816">
        <v>36</v>
      </c>
      <c r="I816" s="8">
        <f>E816/H816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3">
        <f>(((L816/60)/60)/24)+DATE(1970,1,1)</f>
        <v>42517.208333333328</v>
      </c>
      <c r="O816" s="12">
        <f>(((M816/60)/60)/24)+DATE(1970,1,1)</f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>(E817/D817)*100</f>
        <v>130.23333333333335</v>
      </c>
      <c r="G817" s="5" t="s">
        <v>20</v>
      </c>
      <c r="H817">
        <v>183</v>
      </c>
      <c r="I817" s="8">
        <f>E817/H817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3">
        <f>(((L817/60)/60)/24)+DATE(1970,1,1)</f>
        <v>43068.25</v>
      </c>
      <c r="O817" s="12">
        <f>(((M817/60)/60)/24)+DATE(1970,1,1)</f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>(E818/D818)*100</f>
        <v>615.21739130434787</v>
      </c>
      <c r="G818" s="5" t="s">
        <v>20</v>
      </c>
      <c r="H818">
        <v>133</v>
      </c>
      <c r="I818" s="8">
        <f>E818/H818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3">
        <f>(((L818/60)/60)/24)+DATE(1970,1,1)</f>
        <v>41680.25</v>
      </c>
      <c r="O818" s="12">
        <f>(((M818/60)/60)/24)+DATE(1970,1,1)</f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>(E819/D819)*100</f>
        <v>368.79532163742692</v>
      </c>
      <c r="G819" s="5" t="s">
        <v>20</v>
      </c>
      <c r="H819">
        <v>2489</v>
      </c>
      <c r="I819" s="8">
        <f>E819/H819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3">
        <f>(((L819/60)/60)/24)+DATE(1970,1,1)</f>
        <v>43589.208333333328</v>
      </c>
      <c r="O819" s="12">
        <f>(((M819/60)/60)/24)+DATE(1970,1,1)</f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>(E820/D820)*100</f>
        <v>1094.8571428571429</v>
      </c>
      <c r="G820" s="5" t="s">
        <v>20</v>
      </c>
      <c r="H820">
        <v>69</v>
      </c>
      <c r="I820" s="8">
        <f>E820/H820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3">
        <f>(((L820/60)/60)/24)+DATE(1970,1,1)</f>
        <v>43486.25</v>
      </c>
      <c r="O820" s="12">
        <f>(((M820/60)/60)/24)+DATE(1970,1,1)</f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>(E821/D821)*100</f>
        <v>50.662921348314605</v>
      </c>
      <c r="G821" s="5" t="s">
        <v>14</v>
      </c>
      <c r="H821">
        <v>47</v>
      </c>
      <c r="I821" s="8">
        <f>E821/H821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3">
        <f>(((L821/60)/60)/24)+DATE(1970,1,1)</f>
        <v>41237.25</v>
      </c>
      <c r="O821" s="12">
        <f>(((M821/60)/60)/24)+DATE(1970,1,1)</f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>(E822/D822)*100</f>
        <v>800.6</v>
      </c>
      <c r="G822" s="5" t="s">
        <v>20</v>
      </c>
      <c r="H822">
        <v>279</v>
      </c>
      <c r="I822" s="8">
        <f>E822/H822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3">
        <f>(((L822/60)/60)/24)+DATE(1970,1,1)</f>
        <v>43310.208333333328</v>
      </c>
      <c r="O822" s="12">
        <f>(((M822/60)/60)/24)+DATE(1970,1,1)</f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>(E823/D823)*100</f>
        <v>291.28571428571428</v>
      </c>
      <c r="G823" s="5" t="s">
        <v>20</v>
      </c>
      <c r="H823">
        <v>210</v>
      </c>
      <c r="I823" s="8">
        <f>E823/H823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3">
        <f>(((L823/60)/60)/24)+DATE(1970,1,1)</f>
        <v>42794.25</v>
      </c>
      <c r="O823" s="12">
        <f>(((M823/60)/60)/24)+DATE(1970,1,1)</f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>(E824/D824)*100</f>
        <v>349.9666666666667</v>
      </c>
      <c r="G824" s="5" t="s">
        <v>20</v>
      </c>
      <c r="H824">
        <v>2100</v>
      </c>
      <c r="I824" s="8">
        <f>E824/H824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3">
        <f>(((L824/60)/60)/24)+DATE(1970,1,1)</f>
        <v>41698.25</v>
      </c>
      <c r="O824" s="12">
        <f>(((M824/60)/60)/24)+DATE(1970,1,1)</f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>(E825/D825)*100</f>
        <v>357.07317073170731</v>
      </c>
      <c r="G825" s="5" t="s">
        <v>20</v>
      </c>
      <c r="H825">
        <v>252</v>
      </c>
      <c r="I825" s="8">
        <f>E825/H825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3">
        <f>(((L825/60)/60)/24)+DATE(1970,1,1)</f>
        <v>41892.208333333336</v>
      </c>
      <c r="O825" s="12">
        <f>(((M825/60)/60)/24)+DATE(1970,1,1)</f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>(E826/D826)*100</f>
        <v>126.48941176470588</v>
      </c>
      <c r="G826" s="5" t="s">
        <v>20</v>
      </c>
      <c r="H826">
        <v>1280</v>
      </c>
      <c r="I826" s="8">
        <f>E826/H826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3">
        <f>(((L826/60)/60)/24)+DATE(1970,1,1)</f>
        <v>40348.208333333336</v>
      </c>
      <c r="O826" s="12">
        <f>(((M826/60)/60)/24)+DATE(1970,1,1)</f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>(E827/D827)*100</f>
        <v>387.5</v>
      </c>
      <c r="G827" s="5" t="s">
        <v>20</v>
      </c>
      <c r="H827">
        <v>157</v>
      </c>
      <c r="I827" s="8">
        <f>E827/H827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3">
        <f>(((L827/60)/60)/24)+DATE(1970,1,1)</f>
        <v>42941.208333333328</v>
      </c>
      <c r="O827" s="12">
        <f>(((M827/60)/60)/24)+DATE(1970,1,1)</f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>(E828/D828)*100</f>
        <v>457.03571428571428</v>
      </c>
      <c r="G828" s="5" t="s">
        <v>20</v>
      </c>
      <c r="H828">
        <v>194</v>
      </c>
      <c r="I828" s="8">
        <f>E828/H828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3">
        <f>(((L828/60)/60)/24)+DATE(1970,1,1)</f>
        <v>40525.25</v>
      </c>
      <c r="O828" s="12">
        <f>(((M828/60)/60)/24)+DATE(1970,1,1)</f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>(E829/D829)*100</f>
        <v>266.69565217391306</v>
      </c>
      <c r="G829" s="5" t="s">
        <v>20</v>
      </c>
      <c r="H829">
        <v>82</v>
      </c>
      <c r="I829" s="8">
        <f>E829/H829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3">
        <f>(((L829/60)/60)/24)+DATE(1970,1,1)</f>
        <v>40666.208333333336</v>
      </c>
      <c r="O829" s="12">
        <f>(((M829/60)/60)/24)+DATE(1970,1,1)</f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>(E830/D830)*100</f>
        <v>69</v>
      </c>
      <c r="G830" s="5" t="s">
        <v>14</v>
      </c>
      <c r="H830">
        <v>70</v>
      </c>
      <c r="I830" s="8">
        <f>E830/H830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3">
        <f>(((L830/60)/60)/24)+DATE(1970,1,1)</f>
        <v>43340.208333333328</v>
      </c>
      <c r="O830" s="12">
        <f>(((M830/60)/60)/24)+DATE(1970,1,1)</f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>(E831/D831)*100</f>
        <v>51.34375</v>
      </c>
      <c r="G831" s="5" t="s">
        <v>14</v>
      </c>
      <c r="H831">
        <v>154</v>
      </c>
      <c r="I831" s="8">
        <f>E831/H831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3">
        <f>(((L831/60)/60)/24)+DATE(1970,1,1)</f>
        <v>42164.208333333328</v>
      </c>
      <c r="O831" s="12">
        <f>(((M831/60)/60)/24)+DATE(1970,1,1)</f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>(E832/D832)*100</f>
        <v>1.1710526315789473</v>
      </c>
      <c r="G832" s="5" t="s">
        <v>14</v>
      </c>
      <c r="H832">
        <v>22</v>
      </c>
      <c r="I832" s="8">
        <f>E832/H832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3">
        <f>(((L832/60)/60)/24)+DATE(1970,1,1)</f>
        <v>43103.25</v>
      </c>
      <c r="O832" s="12">
        <f>(((M832/60)/60)/24)+DATE(1970,1,1)</f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>(E833/D833)*100</f>
        <v>108.97734294541709</v>
      </c>
      <c r="G833" s="5" t="s">
        <v>20</v>
      </c>
      <c r="H833">
        <v>4233</v>
      </c>
      <c r="I833" s="8">
        <f>E833/H833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3">
        <f>(((L833/60)/60)/24)+DATE(1970,1,1)</f>
        <v>40994.208333333336</v>
      </c>
      <c r="O833" s="12">
        <f>(((M833/60)/60)/24)+DATE(1970,1,1)</f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>(E834/D834)*100</f>
        <v>315.17592592592592</v>
      </c>
      <c r="G834" s="5" t="s">
        <v>20</v>
      </c>
      <c r="H834">
        <v>1297</v>
      </c>
      <c r="I834" s="8">
        <f>E834/H834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3">
        <f>(((L834/60)/60)/24)+DATE(1970,1,1)</f>
        <v>42299.208333333328</v>
      </c>
      <c r="O834" s="12">
        <f>(((M834/60)/60)/24)+DATE(1970,1,1)</f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>(E835/D835)*100</f>
        <v>157.69117647058823</v>
      </c>
      <c r="G835" s="5" t="s">
        <v>20</v>
      </c>
      <c r="H835">
        <v>165</v>
      </c>
      <c r="I835" s="8">
        <f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3">
        <f>(((L835/60)/60)/24)+DATE(1970,1,1)</f>
        <v>40588.25</v>
      </c>
      <c r="O835" s="12">
        <f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>(E836/D836)*100</f>
        <v>153.8082191780822</v>
      </c>
      <c r="G836" s="5" t="s">
        <v>20</v>
      </c>
      <c r="H836">
        <v>119</v>
      </c>
      <c r="I836" s="8">
        <f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3">
        <f>(((L836/60)/60)/24)+DATE(1970,1,1)</f>
        <v>41448.208333333336</v>
      </c>
      <c r="O836" s="12">
        <f>(((M836/60)/60)/24)+DATE(1970,1,1)</f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>(E837/D837)*100</f>
        <v>89.738979118329468</v>
      </c>
      <c r="G837" s="5" t="s">
        <v>14</v>
      </c>
      <c r="H837">
        <v>1758</v>
      </c>
      <c r="I837" s="8">
        <f>E837/H837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3">
        <f>(((L837/60)/60)/24)+DATE(1970,1,1)</f>
        <v>42063.25</v>
      </c>
      <c r="O837" s="12">
        <f>(((M837/60)/60)/24)+DATE(1970,1,1)</f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>(E838/D838)*100</f>
        <v>75.135802469135797</v>
      </c>
      <c r="G838" s="5" t="s">
        <v>14</v>
      </c>
      <c r="H838">
        <v>94</v>
      </c>
      <c r="I838" s="8">
        <f>E838/H838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3">
        <f>(((L838/60)/60)/24)+DATE(1970,1,1)</f>
        <v>40214.25</v>
      </c>
      <c r="O838" s="12">
        <f>(((M838/60)/60)/24)+DATE(1970,1,1)</f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>(E839/D839)*100</f>
        <v>852.88135593220341</v>
      </c>
      <c r="G839" s="5" t="s">
        <v>20</v>
      </c>
      <c r="H839">
        <v>1797</v>
      </c>
      <c r="I839" s="8">
        <f>E839/H839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3">
        <f>(((L839/60)/60)/24)+DATE(1970,1,1)</f>
        <v>40629.208333333336</v>
      </c>
      <c r="O839" s="12">
        <f>(((M839/60)/60)/24)+DATE(1970,1,1)</f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>(E840/D840)*100</f>
        <v>138.90625</v>
      </c>
      <c r="G840" s="5" t="s">
        <v>20</v>
      </c>
      <c r="H840">
        <v>261</v>
      </c>
      <c r="I840" s="8">
        <f>E840/H840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3">
        <f>(((L840/60)/60)/24)+DATE(1970,1,1)</f>
        <v>43370.208333333328</v>
      </c>
      <c r="O840" s="12">
        <f>(((M840/60)/60)/24)+DATE(1970,1,1)</f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>(E841/D841)*100</f>
        <v>190.18181818181819</v>
      </c>
      <c r="G841" s="5" t="s">
        <v>20</v>
      </c>
      <c r="H841">
        <v>157</v>
      </c>
      <c r="I841" s="8">
        <f>E841/H841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3">
        <f>(((L841/60)/60)/24)+DATE(1970,1,1)</f>
        <v>41715.208333333336</v>
      </c>
      <c r="O841" s="12">
        <f>(((M841/60)/60)/24)+DATE(1970,1,1)</f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>(E842/D842)*100</f>
        <v>100.24333619948409</v>
      </c>
      <c r="G842" s="5" t="s">
        <v>20</v>
      </c>
      <c r="H842">
        <v>3533</v>
      </c>
      <c r="I842" s="8">
        <f>E842/H842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3">
        <f>(((L842/60)/60)/24)+DATE(1970,1,1)</f>
        <v>41836.208333333336</v>
      </c>
      <c r="O842" s="12">
        <f>(((M842/60)/60)/24)+DATE(1970,1,1)</f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>(E843/D843)*100</f>
        <v>142.75824175824175</v>
      </c>
      <c r="G843" s="5" t="s">
        <v>20</v>
      </c>
      <c r="H843">
        <v>155</v>
      </c>
      <c r="I843" s="8">
        <f>E843/H843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3">
        <f>(((L843/60)/60)/24)+DATE(1970,1,1)</f>
        <v>42419.25</v>
      </c>
      <c r="O843" s="12">
        <f>(((M843/60)/60)/24)+DATE(1970,1,1)</f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>(E844/D844)*100</f>
        <v>563.13333333333333</v>
      </c>
      <c r="G844" s="5" t="s">
        <v>20</v>
      </c>
      <c r="H844">
        <v>132</v>
      </c>
      <c r="I844" s="8">
        <f>E844/H844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3">
        <f>(((L844/60)/60)/24)+DATE(1970,1,1)</f>
        <v>43266.208333333328</v>
      </c>
      <c r="O844" s="12">
        <f>(((M844/60)/60)/24)+DATE(1970,1,1)</f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>(E845/D845)*100</f>
        <v>30.715909090909086</v>
      </c>
      <c r="G845" s="5" t="s">
        <v>14</v>
      </c>
      <c r="H845">
        <v>33</v>
      </c>
      <c r="I845" s="8">
        <f>E845/H845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3">
        <f>(((L845/60)/60)/24)+DATE(1970,1,1)</f>
        <v>43338.208333333328</v>
      </c>
      <c r="O845" s="12">
        <f>(((M845/60)/60)/24)+DATE(1970,1,1)</f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>(E846/D846)*100</f>
        <v>99.39772727272728</v>
      </c>
      <c r="G846" s="5" t="s">
        <v>74</v>
      </c>
      <c r="H846">
        <v>94</v>
      </c>
      <c r="I846" s="8">
        <f>E846/H846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3">
        <f>(((L846/60)/60)/24)+DATE(1970,1,1)</f>
        <v>40930.25</v>
      </c>
      <c r="O846" s="12">
        <f>(((M846/60)/60)/24)+DATE(1970,1,1)</f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>(E847/D847)*100</f>
        <v>197.54935622317598</v>
      </c>
      <c r="G847" s="5" t="s">
        <v>20</v>
      </c>
      <c r="H847">
        <v>1354</v>
      </c>
      <c r="I847" s="8">
        <f>E847/H847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3">
        <f>(((L847/60)/60)/24)+DATE(1970,1,1)</f>
        <v>43235.208333333328</v>
      </c>
      <c r="O847" s="12">
        <f>(((M847/60)/60)/24)+DATE(1970,1,1)</f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>(E848/D848)*100</f>
        <v>508.5</v>
      </c>
      <c r="G848" s="5" t="s">
        <v>20</v>
      </c>
      <c r="H848">
        <v>48</v>
      </c>
      <c r="I848" s="8">
        <f>E848/H848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13">
        <f>(((L848/60)/60)/24)+DATE(1970,1,1)</f>
        <v>43302.208333333328</v>
      </c>
      <c r="O848" s="12">
        <f>(((M848/60)/60)/24)+DATE(1970,1,1)</f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>(E849/D849)*100</f>
        <v>237.74468085106383</v>
      </c>
      <c r="G849" s="5" t="s">
        <v>20</v>
      </c>
      <c r="H849">
        <v>110</v>
      </c>
      <c r="I849" s="8">
        <f>E849/H849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3">
        <f>(((L849/60)/60)/24)+DATE(1970,1,1)</f>
        <v>43107.25</v>
      </c>
      <c r="O849" s="12">
        <f>(((M849/60)/60)/24)+DATE(1970,1,1)</f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>(E850/D850)*100</f>
        <v>338.46875</v>
      </c>
      <c r="G850" s="5" t="s">
        <v>20</v>
      </c>
      <c r="H850">
        <v>172</v>
      </c>
      <c r="I850" s="8">
        <f>E850/H850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3">
        <f>(((L850/60)/60)/24)+DATE(1970,1,1)</f>
        <v>40341.208333333336</v>
      </c>
      <c r="O850" s="12">
        <f>(((M850/60)/60)/24)+DATE(1970,1,1)</f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>(E851/D851)*100</f>
        <v>133.08955223880596</v>
      </c>
      <c r="G851" s="5" t="s">
        <v>20</v>
      </c>
      <c r="H851">
        <v>307</v>
      </c>
      <c r="I851" s="8">
        <f>E851/H851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3">
        <f>(((L851/60)/60)/24)+DATE(1970,1,1)</f>
        <v>40948.25</v>
      </c>
      <c r="O851" s="12">
        <f>(((M851/60)/60)/24)+DATE(1970,1,1)</f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>(E852/D852)*100</f>
        <v>1</v>
      </c>
      <c r="G852" s="5" t="s">
        <v>14</v>
      </c>
      <c r="H852">
        <v>1</v>
      </c>
      <c r="I852" s="8">
        <f>E852/H852</f>
        <v>1</v>
      </c>
      <c r="J852" t="s">
        <v>21</v>
      </c>
      <c r="K852" t="s">
        <v>22</v>
      </c>
      <c r="L852">
        <v>1321682400</v>
      </c>
      <c r="M852">
        <v>1322978400</v>
      </c>
      <c r="N852" s="13">
        <f>(((L852/60)/60)/24)+DATE(1970,1,1)</f>
        <v>40866.25</v>
      </c>
      <c r="O852" s="12">
        <f>(((M852/60)/60)/24)+DATE(1970,1,1)</f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>(E853/D853)*100</f>
        <v>207.79999999999998</v>
      </c>
      <c r="G853" s="5" t="s">
        <v>20</v>
      </c>
      <c r="H853">
        <v>160</v>
      </c>
      <c r="I853" s="8">
        <f>E853/H853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3">
        <f>(((L853/60)/60)/24)+DATE(1970,1,1)</f>
        <v>41031.208333333336</v>
      </c>
      <c r="O853" s="12">
        <f>(((M853/60)/60)/24)+DATE(1970,1,1)</f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>(E854/D854)*100</f>
        <v>51.122448979591837</v>
      </c>
      <c r="G854" s="5" t="s">
        <v>14</v>
      </c>
      <c r="H854">
        <v>31</v>
      </c>
      <c r="I854" s="8">
        <f>E854/H854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3">
        <f>(((L854/60)/60)/24)+DATE(1970,1,1)</f>
        <v>40740.208333333336</v>
      </c>
      <c r="O854" s="12">
        <f>(((M854/60)/60)/24)+DATE(1970,1,1)</f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>(E855/D855)*100</f>
        <v>652.05847953216369</v>
      </c>
      <c r="G855" s="5" t="s">
        <v>20</v>
      </c>
      <c r="H855">
        <v>1467</v>
      </c>
      <c r="I855" s="8">
        <f>E855/H855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3">
        <f>(((L855/60)/60)/24)+DATE(1970,1,1)</f>
        <v>40714.208333333336</v>
      </c>
      <c r="O855" s="12">
        <f>(((M855/60)/60)/24)+DATE(1970,1,1)</f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>(E856/D856)*100</f>
        <v>113.63099415204678</v>
      </c>
      <c r="G856" s="5" t="s">
        <v>20</v>
      </c>
      <c r="H856">
        <v>2662</v>
      </c>
      <c r="I856" s="8">
        <f>E856/H856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3">
        <f>(((L856/60)/60)/24)+DATE(1970,1,1)</f>
        <v>43787.25</v>
      </c>
      <c r="O856" s="12">
        <f>(((M856/60)/60)/24)+DATE(1970,1,1)</f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>(E857/D857)*100</f>
        <v>102.37606837606839</v>
      </c>
      <c r="G857" s="5" t="s">
        <v>20</v>
      </c>
      <c r="H857">
        <v>452</v>
      </c>
      <c r="I857" s="8">
        <f>E857/H857</f>
        <v>53</v>
      </c>
      <c r="J857" t="s">
        <v>26</v>
      </c>
      <c r="K857" t="s">
        <v>27</v>
      </c>
      <c r="L857">
        <v>1308373200</v>
      </c>
      <c r="M857">
        <v>1311051600</v>
      </c>
      <c r="N857" s="13">
        <f>(((L857/60)/60)/24)+DATE(1970,1,1)</f>
        <v>40712.208333333336</v>
      </c>
      <c r="O857" s="12">
        <f>(((M857/60)/60)/24)+DATE(1970,1,1)</f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>(E858/D858)*100</f>
        <v>356.58333333333331</v>
      </c>
      <c r="G858" s="5" t="s">
        <v>20</v>
      </c>
      <c r="H858">
        <v>158</v>
      </c>
      <c r="I858" s="8">
        <f>E858/H858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3">
        <f>(((L858/60)/60)/24)+DATE(1970,1,1)</f>
        <v>41023.208333333336</v>
      </c>
      <c r="O858" s="12">
        <f>(((M858/60)/60)/24)+DATE(1970,1,1)</f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>(E859/D859)*100</f>
        <v>139.86792452830187</v>
      </c>
      <c r="G859" s="5" t="s">
        <v>20</v>
      </c>
      <c r="H859">
        <v>225</v>
      </c>
      <c r="I859" s="8">
        <f>E859/H859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3">
        <f>(((L859/60)/60)/24)+DATE(1970,1,1)</f>
        <v>40944.25</v>
      </c>
      <c r="O859" s="12">
        <f>(((M859/60)/60)/24)+DATE(1970,1,1)</f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>(E860/D860)*100</f>
        <v>69.45</v>
      </c>
      <c r="G860" s="5" t="s">
        <v>14</v>
      </c>
      <c r="H860">
        <v>35</v>
      </c>
      <c r="I860" s="8">
        <f>E860/H860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3">
        <f>(((L860/60)/60)/24)+DATE(1970,1,1)</f>
        <v>43211.208333333328</v>
      </c>
      <c r="O860" s="12">
        <f>(((M860/60)/60)/24)+DATE(1970,1,1)</f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>(E861/D861)*100</f>
        <v>35.534246575342465</v>
      </c>
      <c r="G861" s="5" t="s">
        <v>14</v>
      </c>
      <c r="H861">
        <v>63</v>
      </c>
      <c r="I861" s="8">
        <f>E861/H861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3">
        <f>(((L861/60)/60)/24)+DATE(1970,1,1)</f>
        <v>41334.25</v>
      </c>
      <c r="O861" s="12">
        <f>(((M861/60)/60)/24)+DATE(1970,1,1)</f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>(E862/D862)*100</f>
        <v>251.65</v>
      </c>
      <c r="G862" s="5" t="s">
        <v>20</v>
      </c>
      <c r="H862">
        <v>65</v>
      </c>
      <c r="I862" s="8">
        <f>E862/H862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3">
        <f>(((L862/60)/60)/24)+DATE(1970,1,1)</f>
        <v>43515.25</v>
      </c>
      <c r="O862" s="12">
        <f>(((M862/60)/60)/24)+DATE(1970,1,1)</f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>(E863/D863)*100</f>
        <v>105.87500000000001</v>
      </c>
      <c r="G863" s="5" t="s">
        <v>20</v>
      </c>
      <c r="H863">
        <v>163</v>
      </c>
      <c r="I863" s="8">
        <f>E863/H863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3">
        <f>(((L863/60)/60)/24)+DATE(1970,1,1)</f>
        <v>40258.208333333336</v>
      </c>
      <c r="O863" s="12">
        <f>(((M863/60)/60)/24)+DATE(1970,1,1)</f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>(E864/D864)*100</f>
        <v>187.42857142857144</v>
      </c>
      <c r="G864" s="5" t="s">
        <v>20</v>
      </c>
      <c r="H864">
        <v>85</v>
      </c>
      <c r="I864" s="8">
        <f>E864/H864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3">
        <f>(((L864/60)/60)/24)+DATE(1970,1,1)</f>
        <v>40756.208333333336</v>
      </c>
      <c r="O864" s="12">
        <f>(((M864/60)/60)/24)+DATE(1970,1,1)</f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>(E865/D865)*100</f>
        <v>386.78571428571428</v>
      </c>
      <c r="G865" s="5" t="s">
        <v>20</v>
      </c>
      <c r="H865">
        <v>217</v>
      </c>
      <c r="I865" s="8">
        <f>E865/H865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3">
        <f>(((L865/60)/60)/24)+DATE(1970,1,1)</f>
        <v>42172.208333333328</v>
      </c>
      <c r="O865" s="12">
        <f>(((M865/60)/60)/24)+DATE(1970,1,1)</f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>(E866/D866)*100</f>
        <v>347.07142857142856</v>
      </c>
      <c r="G866" s="5" t="s">
        <v>20</v>
      </c>
      <c r="H866">
        <v>150</v>
      </c>
      <c r="I866" s="8">
        <f>E866/H866</f>
        <v>97.18</v>
      </c>
      <c r="J866" t="s">
        <v>21</v>
      </c>
      <c r="K866" t="s">
        <v>22</v>
      </c>
      <c r="L866">
        <v>1471582800</v>
      </c>
      <c r="M866">
        <v>1472014800</v>
      </c>
      <c r="N866" s="13">
        <f>(((L866/60)/60)/24)+DATE(1970,1,1)</f>
        <v>42601.208333333328</v>
      </c>
      <c r="O866" s="12">
        <f>(((M866/60)/60)/24)+DATE(1970,1,1)</f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>(E867/D867)*100</f>
        <v>185.82098765432099</v>
      </c>
      <c r="G867" s="5" t="s">
        <v>20</v>
      </c>
      <c r="H867">
        <v>3272</v>
      </c>
      <c r="I867" s="8">
        <f>E867/H867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3">
        <f>(((L867/60)/60)/24)+DATE(1970,1,1)</f>
        <v>41897.208333333336</v>
      </c>
      <c r="O867" s="12">
        <f>(((M867/60)/60)/24)+DATE(1970,1,1)</f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>(E868/D868)*100</f>
        <v>43.241247264770237</v>
      </c>
      <c r="G868" s="5" t="s">
        <v>74</v>
      </c>
      <c r="H868">
        <v>898</v>
      </c>
      <c r="I868" s="8">
        <f>E868/H868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3">
        <f>(((L868/60)/60)/24)+DATE(1970,1,1)</f>
        <v>40671.208333333336</v>
      </c>
      <c r="O868" s="12">
        <f>(((M868/60)/60)/24)+DATE(1970,1,1)</f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>(E869/D869)*100</f>
        <v>162.4375</v>
      </c>
      <c r="G869" s="5" t="s">
        <v>20</v>
      </c>
      <c r="H869">
        <v>300</v>
      </c>
      <c r="I869" s="8">
        <f>E869/H869</f>
        <v>25.99</v>
      </c>
      <c r="J869" t="s">
        <v>21</v>
      </c>
      <c r="K869" t="s">
        <v>22</v>
      </c>
      <c r="L869">
        <v>1539061200</v>
      </c>
      <c r="M869">
        <v>1539579600</v>
      </c>
      <c r="N869" s="13">
        <f>(((L869/60)/60)/24)+DATE(1970,1,1)</f>
        <v>43382.208333333328</v>
      </c>
      <c r="O869" s="12">
        <f>(((M869/60)/60)/24)+DATE(1970,1,1)</f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>(E870/D870)*100</f>
        <v>184.84285714285716</v>
      </c>
      <c r="G870" s="5" t="s">
        <v>20</v>
      </c>
      <c r="H870">
        <v>126</v>
      </c>
      <c r="I870" s="8">
        <f>E870/H870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3">
        <f>(((L870/60)/60)/24)+DATE(1970,1,1)</f>
        <v>41559.208333333336</v>
      </c>
      <c r="O870" s="12">
        <f>(((M870/60)/60)/24)+DATE(1970,1,1)</f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>(E871/D871)*100</f>
        <v>23.703520691785052</v>
      </c>
      <c r="G871" s="5" t="s">
        <v>14</v>
      </c>
      <c r="H871">
        <v>526</v>
      </c>
      <c r="I871" s="8">
        <f>E871/H871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3">
        <f>(((L871/60)/60)/24)+DATE(1970,1,1)</f>
        <v>40350.208333333336</v>
      </c>
      <c r="O871" s="12">
        <f>(((M871/60)/60)/24)+DATE(1970,1,1)</f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>(E872/D872)*100</f>
        <v>89.870129870129873</v>
      </c>
      <c r="G872" s="5" t="s">
        <v>14</v>
      </c>
      <c r="H872">
        <v>121</v>
      </c>
      <c r="I872" s="8">
        <f>E872/H872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3">
        <f>(((L872/60)/60)/24)+DATE(1970,1,1)</f>
        <v>42240.208333333328</v>
      </c>
      <c r="O872" s="12">
        <f>(((M872/60)/60)/24)+DATE(1970,1,1)</f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>(E873/D873)*100</f>
        <v>272.6041958041958</v>
      </c>
      <c r="G873" s="5" t="s">
        <v>20</v>
      </c>
      <c r="H873">
        <v>2320</v>
      </c>
      <c r="I873" s="8">
        <f>E873/H873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3">
        <f>(((L873/60)/60)/24)+DATE(1970,1,1)</f>
        <v>43040.208333333328</v>
      </c>
      <c r="O873" s="12">
        <f>(((M873/60)/60)/24)+DATE(1970,1,1)</f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>(E874/D874)*100</f>
        <v>170.04255319148936</v>
      </c>
      <c r="G874" s="5" t="s">
        <v>20</v>
      </c>
      <c r="H874">
        <v>81</v>
      </c>
      <c r="I874" s="8">
        <f>E874/H874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3">
        <f>(((L874/60)/60)/24)+DATE(1970,1,1)</f>
        <v>43346.208333333328</v>
      </c>
      <c r="O874" s="12">
        <f>(((M874/60)/60)/24)+DATE(1970,1,1)</f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>(E875/D875)*100</f>
        <v>188.28503562945369</v>
      </c>
      <c r="G875" s="5" t="s">
        <v>20</v>
      </c>
      <c r="H875">
        <v>1887</v>
      </c>
      <c r="I875" s="8">
        <f>E875/H875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3">
        <f>(((L875/60)/60)/24)+DATE(1970,1,1)</f>
        <v>41647.25</v>
      </c>
      <c r="O875" s="12">
        <f>(((M875/60)/60)/24)+DATE(1970,1,1)</f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>(E876/D876)*100</f>
        <v>346.93532338308455</v>
      </c>
      <c r="G876" s="5" t="s">
        <v>20</v>
      </c>
      <c r="H876">
        <v>4358</v>
      </c>
      <c r="I876" s="8">
        <f>E876/H876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3">
        <f>(((L876/60)/60)/24)+DATE(1970,1,1)</f>
        <v>40291.208333333336</v>
      </c>
      <c r="O876" s="12">
        <f>(((M876/60)/60)/24)+DATE(1970,1,1)</f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>(E877/D877)*100</f>
        <v>69.177215189873422</v>
      </c>
      <c r="G877" s="5" t="s">
        <v>14</v>
      </c>
      <c r="H877">
        <v>67</v>
      </c>
      <c r="I877" s="8">
        <f>E877/H877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3">
        <f>(((L877/60)/60)/24)+DATE(1970,1,1)</f>
        <v>40556.25</v>
      </c>
      <c r="O877" s="12">
        <f>(((M877/60)/60)/24)+DATE(1970,1,1)</f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>(E878/D878)*100</f>
        <v>25.433734939759034</v>
      </c>
      <c r="G878" s="5" t="s">
        <v>14</v>
      </c>
      <c r="H878">
        <v>57</v>
      </c>
      <c r="I878" s="8">
        <f>E878/H878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3">
        <f>(((L878/60)/60)/24)+DATE(1970,1,1)</f>
        <v>43624.208333333328</v>
      </c>
      <c r="O878" s="12">
        <f>(((M878/60)/60)/24)+DATE(1970,1,1)</f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>(E879/D879)*100</f>
        <v>77.400977995110026</v>
      </c>
      <c r="G879" s="5" t="s">
        <v>14</v>
      </c>
      <c r="H879">
        <v>1229</v>
      </c>
      <c r="I879" s="8">
        <f>E879/H879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3">
        <f>(((L879/60)/60)/24)+DATE(1970,1,1)</f>
        <v>42577.208333333328</v>
      </c>
      <c r="O879" s="12">
        <f>(((M879/60)/60)/24)+DATE(1970,1,1)</f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>(E880/D880)*100</f>
        <v>37.481481481481481</v>
      </c>
      <c r="G880" s="5" t="s">
        <v>14</v>
      </c>
      <c r="H880">
        <v>12</v>
      </c>
      <c r="I880" s="8">
        <f>E880/H880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3">
        <f>(((L880/60)/60)/24)+DATE(1970,1,1)</f>
        <v>43845.25</v>
      </c>
      <c r="O880" s="12">
        <f>(((M880/60)/60)/24)+DATE(1970,1,1)</f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>(E881/D881)*100</f>
        <v>543.79999999999995</v>
      </c>
      <c r="G881" s="5" t="s">
        <v>20</v>
      </c>
      <c r="H881">
        <v>53</v>
      </c>
      <c r="I881" s="8">
        <f>E881/H881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3">
        <f>(((L881/60)/60)/24)+DATE(1970,1,1)</f>
        <v>42788.25</v>
      </c>
      <c r="O881" s="12">
        <f>(((M881/60)/60)/24)+DATE(1970,1,1)</f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>(E882/D882)*100</f>
        <v>228.52189349112427</v>
      </c>
      <c r="G882" s="5" t="s">
        <v>20</v>
      </c>
      <c r="H882">
        <v>2414</v>
      </c>
      <c r="I882" s="8">
        <f>E882/H882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3">
        <f>(((L882/60)/60)/24)+DATE(1970,1,1)</f>
        <v>43667.208333333328</v>
      </c>
      <c r="O882" s="12">
        <f>(((M882/60)/60)/24)+DATE(1970,1,1)</f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>(E883/D883)*100</f>
        <v>38.948339483394832</v>
      </c>
      <c r="G883" s="5" t="s">
        <v>14</v>
      </c>
      <c r="H883">
        <v>452</v>
      </c>
      <c r="I883" s="8">
        <f>E883/H883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3">
        <f>(((L883/60)/60)/24)+DATE(1970,1,1)</f>
        <v>42194.208333333328</v>
      </c>
      <c r="O883" s="12">
        <f>(((M883/60)/60)/24)+DATE(1970,1,1)</f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>(E884/D884)*100</f>
        <v>370</v>
      </c>
      <c r="G884" s="5" t="s">
        <v>20</v>
      </c>
      <c r="H884">
        <v>80</v>
      </c>
      <c r="I884" s="8">
        <f>E884/H884</f>
        <v>37</v>
      </c>
      <c r="J884" t="s">
        <v>21</v>
      </c>
      <c r="K884" t="s">
        <v>22</v>
      </c>
      <c r="L884">
        <v>1421820000</v>
      </c>
      <c r="M884">
        <v>1422165600</v>
      </c>
      <c r="N884" s="13">
        <f>(((L884/60)/60)/24)+DATE(1970,1,1)</f>
        <v>42025.25</v>
      </c>
      <c r="O884" s="12">
        <f>(((M884/60)/60)/24)+DATE(1970,1,1)</f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>(E885/D885)*100</f>
        <v>237.91176470588232</v>
      </c>
      <c r="G885" s="5" t="s">
        <v>20</v>
      </c>
      <c r="H885">
        <v>193</v>
      </c>
      <c r="I885" s="8">
        <f>E885/H885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3">
        <f>(((L885/60)/60)/24)+DATE(1970,1,1)</f>
        <v>40323.208333333336</v>
      </c>
      <c r="O885" s="12">
        <f>(((M885/60)/60)/24)+DATE(1970,1,1)</f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>(E886/D886)*100</f>
        <v>64.036299765807954</v>
      </c>
      <c r="G886" s="5" t="s">
        <v>14</v>
      </c>
      <c r="H886">
        <v>1886</v>
      </c>
      <c r="I886" s="8">
        <f>E886/H886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3">
        <f>(((L886/60)/60)/24)+DATE(1970,1,1)</f>
        <v>41763.208333333336</v>
      </c>
      <c r="O886" s="12">
        <f>(((M886/60)/60)/24)+DATE(1970,1,1)</f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>(E887/D887)*100</f>
        <v>118.27777777777777</v>
      </c>
      <c r="G887" s="5" t="s">
        <v>20</v>
      </c>
      <c r="H887">
        <v>52</v>
      </c>
      <c r="I887" s="8">
        <f>E887/H887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3">
        <f>(((L887/60)/60)/24)+DATE(1970,1,1)</f>
        <v>40335.208333333336</v>
      </c>
      <c r="O887" s="12">
        <f>(((M887/60)/60)/24)+DATE(1970,1,1)</f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>(E888/D888)*100</f>
        <v>84.824037184594957</v>
      </c>
      <c r="G888" s="5" t="s">
        <v>14</v>
      </c>
      <c r="H888">
        <v>1825</v>
      </c>
      <c r="I888" s="8">
        <f>E888/H888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3">
        <f>(((L888/60)/60)/24)+DATE(1970,1,1)</f>
        <v>40416.208333333336</v>
      </c>
      <c r="O888" s="12">
        <f>(((M888/60)/60)/24)+DATE(1970,1,1)</f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>(E889/D889)*100</f>
        <v>29.346153846153843</v>
      </c>
      <c r="G889" s="5" t="s">
        <v>14</v>
      </c>
      <c r="H889">
        <v>31</v>
      </c>
      <c r="I889" s="8">
        <f>E889/H889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3">
        <f>(((L889/60)/60)/24)+DATE(1970,1,1)</f>
        <v>42202.208333333328</v>
      </c>
      <c r="O889" s="12">
        <f>(((M889/60)/60)/24)+DATE(1970,1,1)</f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>(E890/D890)*100</f>
        <v>209.89655172413794</v>
      </c>
      <c r="G890" s="5" t="s">
        <v>20</v>
      </c>
      <c r="H890">
        <v>290</v>
      </c>
      <c r="I890" s="8">
        <f>E890/H890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3">
        <f>(((L890/60)/60)/24)+DATE(1970,1,1)</f>
        <v>42836.208333333328</v>
      </c>
      <c r="O890" s="12">
        <f>(((M890/60)/60)/24)+DATE(1970,1,1)</f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>(E891/D891)*100</f>
        <v>169.78571428571431</v>
      </c>
      <c r="G891" s="5" t="s">
        <v>20</v>
      </c>
      <c r="H891">
        <v>122</v>
      </c>
      <c r="I891" s="8">
        <f>E891/H891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3">
        <f>(((L891/60)/60)/24)+DATE(1970,1,1)</f>
        <v>41710.208333333336</v>
      </c>
      <c r="O891" s="12">
        <f>(((M891/60)/60)/24)+DATE(1970,1,1)</f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>(E892/D892)*100</f>
        <v>115.95907738095239</v>
      </c>
      <c r="G892" s="5" t="s">
        <v>20</v>
      </c>
      <c r="H892">
        <v>1470</v>
      </c>
      <c r="I892" s="8">
        <f>E892/H892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3">
        <f>(((L892/60)/60)/24)+DATE(1970,1,1)</f>
        <v>43640.208333333328</v>
      </c>
      <c r="O892" s="12">
        <f>(((M892/60)/60)/24)+DATE(1970,1,1)</f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>(E893/D893)*100</f>
        <v>258.59999999999997</v>
      </c>
      <c r="G893" s="5" t="s">
        <v>20</v>
      </c>
      <c r="H893">
        <v>165</v>
      </c>
      <c r="I893" s="8">
        <f>E893/H893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3">
        <f>(((L893/60)/60)/24)+DATE(1970,1,1)</f>
        <v>40880.25</v>
      </c>
      <c r="O893" s="12">
        <f>(((M893/60)/60)/24)+DATE(1970,1,1)</f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>(E894/D894)*100</f>
        <v>230.58333333333331</v>
      </c>
      <c r="G894" s="5" t="s">
        <v>20</v>
      </c>
      <c r="H894">
        <v>182</v>
      </c>
      <c r="I894" s="8">
        <f>E894/H894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3">
        <f>(((L894/60)/60)/24)+DATE(1970,1,1)</f>
        <v>40319.208333333336</v>
      </c>
      <c r="O894" s="12">
        <f>(((M894/60)/60)/24)+DATE(1970,1,1)</f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>(E895/D895)*100</f>
        <v>128.21428571428572</v>
      </c>
      <c r="G895" s="5" t="s">
        <v>20</v>
      </c>
      <c r="H895">
        <v>199</v>
      </c>
      <c r="I895" s="8">
        <f>E895/H895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3">
        <f>(((L895/60)/60)/24)+DATE(1970,1,1)</f>
        <v>42170.208333333328</v>
      </c>
      <c r="O895" s="12">
        <f>(((M895/60)/60)/24)+DATE(1970,1,1)</f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>(E896/D896)*100</f>
        <v>188.70588235294116</v>
      </c>
      <c r="G896" s="5" t="s">
        <v>20</v>
      </c>
      <c r="H896">
        <v>56</v>
      </c>
      <c r="I896" s="8">
        <f>E896/H896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3">
        <f>(((L896/60)/60)/24)+DATE(1970,1,1)</f>
        <v>41466.208333333336</v>
      </c>
      <c r="O896" s="12">
        <f>(((M896/60)/60)/24)+DATE(1970,1,1)</f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>(E897/D897)*100</f>
        <v>6.9511889862327907</v>
      </c>
      <c r="G897" s="5" t="s">
        <v>14</v>
      </c>
      <c r="H897">
        <v>107</v>
      </c>
      <c r="I897" s="8">
        <f>E897/H897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3">
        <f>(((L897/60)/60)/24)+DATE(1970,1,1)</f>
        <v>43134.25</v>
      </c>
      <c r="O897" s="12">
        <f>(((M897/60)/60)/24)+DATE(1970,1,1)</f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>(E898/D898)*100</f>
        <v>774.43434343434342</v>
      </c>
      <c r="G898" s="5" t="s">
        <v>20</v>
      </c>
      <c r="H898">
        <v>1460</v>
      </c>
      <c r="I898" s="8">
        <f>E898/H898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3">
        <f>(((L898/60)/60)/24)+DATE(1970,1,1)</f>
        <v>40738.208333333336</v>
      </c>
      <c r="O898" s="12">
        <f>(((M898/60)/60)/24)+DATE(1970,1,1)</f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>(E899/D899)*100</f>
        <v>27.693181818181817</v>
      </c>
      <c r="G899" s="5" t="s">
        <v>14</v>
      </c>
      <c r="H899">
        <v>27</v>
      </c>
      <c r="I899" s="8">
        <f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3">
        <f>(((L899/60)/60)/24)+DATE(1970,1,1)</f>
        <v>43583.208333333328</v>
      </c>
      <c r="O899" s="12">
        <f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>(E900/D900)*100</f>
        <v>52.479620323841424</v>
      </c>
      <c r="G900" s="5" t="s">
        <v>14</v>
      </c>
      <c r="H900">
        <v>1221</v>
      </c>
      <c r="I900" s="8">
        <f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3">
        <f>(((L900/60)/60)/24)+DATE(1970,1,1)</f>
        <v>43815.25</v>
      </c>
      <c r="O900" s="12">
        <f>(((M900/60)/60)/24)+DATE(1970,1,1)</f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>(E901/D901)*100</f>
        <v>407.09677419354841</v>
      </c>
      <c r="G901" s="5" t="s">
        <v>20</v>
      </c>
      <c r="H901">
        <v>123</v>
      </c>
      <c r="I901" s="8">
        <f>E901/H901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3">
        <f>(((L901/60)/60)/24)+DATE(1970,1,1)</f>
        <v>41554.208333333336</v>
      </c>
      <c r="O901" s="12">
        <f>(((M901/60)/60)/24)+DATE(1970,1,1)</f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>(E902/D902)*100</f>
        <v>2</v>
      </c>
      <c r="G902" s="5" t="s">
        <v>14</v>
      </c>
      <c r="H902">
        <v>1</v>
      </c>
      <c r="I902" s="8">
        <f>E902/H902</f>
        <v>2</v>
      </c>
      <c r="J902" t="s">
        <v>21</v>
      </c>
      <c r="K902" t="s">
        <v>22</v>
      </c>
      <c r="L902">
        <v>1411102800</v>
      </c>
      <c r="M902">
        <v>1411189200</v>
      </c>
      <c r="N902" s="13">
        <f>(((L902/60)/60)/24)+DATE(1970,1,1)</f>
        <v>41901.208333333336</v>
      </c>
      <c r="O902" s="12">
        <f>(((M902/60)/60)/24)+DATE(1970,1,1)</f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>(E903/D903)*100</f>
        <v>156.17857142857144</v>
      </c>
      <c r="G903" s="5" t="s">
        <v>20</v>
      </c>
      <c r="H903">
        <v>159</v>
      </c>
      <c r="I903" s="8">
        <f>E903/H903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3">
        <f>(((L903/60)/60)/24)+DATE(1970,1,1)</f>
        <v>43298.208333333328</v>
      </c>
      <c r="O903" s="12">
        <f>(((M903/60)/60)/24)+DATE(1970,1,1)</f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>(E904/D904)*100</f>
        <v>252.42857142857144</v>
      </c>
      <c r="G904" s="5" t="s">
        <v>20</v>
      </c>
      <c r="H904">
        <v>110</v>
      </c>
      <c r="I904" s="8">
        <f>E904/H904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3">
        <f>(((L904/60)/60)/24)+DATE(1970,1,1)</f>
        <v>42399.25</v>
      </c>
      <c r="O904" s="12">
        <f>(((M904/60)/60)/24)+DATE(1970,1,1)</f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>(E905/D905)*100</f>
        <v>1.729268292682927</v>
      </c>
      <c r="G905" s="5" t="s">
        <v>47</v>
      </c>
      <c r="H905">
        <v>14</v>
      </c>
      <c r="I905" s="8">
        <f>E905/H905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3">
        <f>(((L905/60)/60)/24)+DATE(1970,1,1)</f>
        <v>41034.208333333336</v>
      </c>
      <c r="O905" s="12">
        <f>(((M905/60)/60)/24)+DATE(1970,1,1)</f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>(E906/D906)*100</f>
        <v>12.230769230769232</v>
      </c>
      <c r="G906" s="5" t="s">
        <v>14</v>
      </c>
      <c r="H906">
        <v>16</v>
      </c>
      <c r="I906" s="8">
        <f>E906/H906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13">
        <f>(((L906/60)/60)/24)+DATE(1970,1,1)</f>
        <v>41186.208333333336</v>
      </c>
      <c r="O906" s="12">
        <f>(((M906/60)/60)/24)+DATE(1970,1,1)</f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>(E907/D907)*100</f>
        <v>163.98734177215189</v>
      </c>
      <c r="G907" s="5" t="s">
        <v>20</v>
      </c>
      <c r="H907">
        <v>236</v>
      </c>
      <c r="I907" s="8">
        <f>E907/H907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3">
        <f>(((L907/60)/60)/24)+DATE(1970,1,1)</f>
        <v>41536.208333333336</v>
      </c>
      <c r="O907" s="12">
        <f>(((M907/60)/60)/24)+DATE(1970,1,1)</f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>(E908/D908)*100</f>
        <v>162.98181818181817</v>
      </c>
      <c r="G908" s="5" t="s">
        <v>20</v>
      </c>
      <c r="H908">
        <v>191</v>
      </c>
      <c r="I908" s="8">
        <f>E908/H908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3">
        <f>(((L908/60)/60)/24)+DATE(1970,1,1)</f>
        <v>42868.208333333328</v>
      </c>
      <c r="O908" s="12">
        <f>(((M908/60)/60)/24)+DATE(1970,1,1)</f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>(E909/D909)*100</f>
        <v>20.252747252747252</v>
      </c>
      <c r="G909" s="5" t="s">
        <v>14</v>
      </c>
      <c r="H909">
        <v>41</v>
      </c>
      <c r="I909" s="8">
        <f>E909/H909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3">
        <f>(((L909/60)/60)/24)+DATE(1970,1,1)</f>
        <v>40660.208333333336</v>
      </c>
      <c r="O909" s="12">
        <f>(((M909/60)/60)/24)+DATE(1970,1,1)</f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>(E910/D910)*100</f>
        <v>319.24083769633506</v>
      </c>
      <c r="G910" s="5" t="s">
        <v>20</v>
      </c>
      <c r="H910">
        <v>3934</v>
      </c>
      <c r="I910" s="8">
        <f>E910/H910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3">
        <f>(((L910/60)/60)/24)+DATE(1970,1,1)</f>
        <v>41031.208333333336</v>
      </c>
      <c r="O910" s="12">
        <f>(((M910/60)/60)/24)+DATE(1970,1,1)</f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>(E911/D911)*100</f>
        <v>478.94444444444446</v>
      </c>
      <c r="G911" s="5" t="s">
        <v>20</v>
      </c>
      <c r="H911">
        <v>80</v>
      </c>
      <c r="I911" s="8">
        <f>E911/H911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13">
        <f>(((L911/60)/60)/24)+DATE(1970,1,1)</f>
        <v>43255.208333333328</v>
      </c>
      <c r="O911" s="12">
        <f>(((M911/60)/60)/24)+DATE(1970,1,1)</f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>(E912/D912)*100</f>
        <v>19.556634304207122</v>
      </c>
      <c r="G912" s="5" t="s">
        <v>74</v>
      </c>
      <c r="H912">
        <v>296</v>
      </c>
      <c r="I912" s="8">
        <f>E912/H912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3">
        <f>(((L912/60)/60)/24)+DATE(1970,1,1)</f>
        <v>42026.25</v>
      </c>
      <c r="O912" s="12">
        <f>(((M912/60)/60)/24)+DATE(1970,1,1)</f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>(E913/D913)*100</f>
        <v>198.94827586206895</v>
      </c>
      <c r="G913" s="5" t="s">
        <v>20</v>
      </c>
      <c r="H913">
        <v>462</v>
      </c>
      <c r="I913" s="8">
        <f>E913/H913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3">
        <f>(((L913/60)/60)/24)+DATE(1970,1,1)</f>
        <v>43717.208333333328</v>
      </c>
      <c r="O913" s="12">
        <f>(((M913/60)/60)/24)+DATE(1970,1,1)</f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>(E914/D914)*100</f>
        <v>795</v>
      </c>
      <c r="G914" s="5" t="s">
        <v>20</v>
      </c>
      <c r="H914">
        <v>179</v>
      </c>
      <c r="I914" s="8">
        <f>E914/H914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3">
        <f>(((L914/60)/60)/24)+DATE(1970,1,1)</f>
        <v>41157.208333333336</v>
      </c>
      <c r="O914" s="12">
        <f>(((M914/60)/60)/24)+DATE(1970,1,1)</f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>(E915/D915)*100</f>
        <v>50.621082621082621</v>
      </c>
      <c r="G915" s="5" t="s">
        <v>14</v>
      </c>
      <c r="H915">
        <v>523</v>
      </c>
      <c r="I915" s="8">
        <f>E915/H915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3">
        <f>(((L915/60)/60)/24)+DATE(1970,1,1)</f>
        <v>43597.208333333328</v>
      </c>
      <c r="O915" s="12">
        <f>(((M915/60)/60)/24)+DATE(1970,1,1)</f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>(E916/D916)*100</f>
        <v>57.4375</v>
      </c>
      <c r="G916" s="5" t="s">
        <v>14</v>
      </c>
      <c r="H916">
        <v>141</v>
      </c>
      <c r="I916" s="8">
        <f>E916/H916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3">
        <f>(((L916/60)/60)/24)+DATE(1970,1,1)</f>
        <v>41490.208333333336</v>
      </c>
      <c r="O916" s="12">
        <f>(((M916/60)/60)/24)+DATE(1970,1,1)</f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>(E917/D917)*100</f>
        <v>155.62827640984909</v>
      </c>
      <c r="G917" s="5" t="s">
        <v>20</v>
      </c>
      <c r="H917">
        <v>1866</v>
      </c>
      <c r="I917" s="8">
        <f>E917/H917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3">
        <f>(((L917/60)/60)/24)+DATE(1970,1,1)</f>
        <v>42976.208333333328</v>
      </c>
      <c r="O917" s="12">
        <f>(((M917/60)/60)/24)+DATE(1970,1,1)</f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>(E918/D918)*100</f>
        <v>36.297297297297298</v>
      </c>
      <c r="G918" s="5" t="s">
        <v>14</v>
      </c>
      <c r="H918">
        <v>52</v>
      </c>
      <c r="I918" s="8">
        <f>E918/H918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3">
        <f>(((L918/60)/60)/24)+DATE(1970,1,1)</f>
        <v>41991.25</v>
      </c>
      <c r="O918" s="12">
        <f>(((M918/60)/60)/24)+DATE(1970,1,1)</f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>(E919/D919)*100</f>
        <v>58.25</v>
      </c>
      <c r="G919" s="5" t="s">
        <v>47</v>
      </c>
      <c r="H919">
        <v>27</v>
      </c>
      <c r="I919" s="8">
        <f>E919/H919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3">
        <f>(((L919/60)/60)/24)+DATE(1970,1,1)</f>
        <v>40722.208333333336</v>
      </c>
      <c r="O919" s="12">
        <f>(((M919/60)/60)/24)+DATE(1970,1,1)</f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>(E920/D920)*100</f>
        <v>237.39473684210526</v>
      </c>
      <c r="G920" s="5" t="s">
        <v>20</v>
      </c>
      <c r="H920">
        <v>156</v>
      </c>
      <c r="I920" s="8">
        <f>E920/H920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3">
        <f>(((L920/60)/60)/24)+DATE(1970,1,1)</f>
        <v>41117.208333333336</v>
      </c>
      <c r="O920" s="12">
        <f>(((M920/60)/60)/24)+DATE(1970,1,1)</f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>(E921/D921)*100</f>
        <v>58.75</v>
      </c>
      <c r="G921" s="5" t="s">
        <v>14</v>
      </c>
      <c r="H921">
        <v>225</v>
      </c>
      <c r="I921" s="8">
        <f>E921/H921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3">
        <f>(((L921/60)/60)/24)+DATE(1970,1,1)</f>
        <v>43022.208333333328</v>
      </c>
      <c r="O921" s="12">
        <f>(((M921/60)/60)/24)+DATE(1970,1,1)</f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>(E922/D922)*100</f>
        <v>182.56603773584905</v>
      </c>
      <c r="G922" s="5" t="s">
        <v>20</v>
      </c>
      <c r="H922">
        <v>255</v>
      </c>
      <c r="I922" s="8">
        <f>E922/H922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3">
        <f>(((L922/60)/60)/24)+DATE(1970,1,1)</f>
        <v>43503.25</v>
      </c>
      <c r="O922" s="12">
        <f>(((M922/60)/60)/24)+DATE(1970,1,1)</f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>(E923/D923)*100</f>
        <v>0.75436408977556113</v>
      </c>
      <c r="G923" s="5" t="s">
        <v>14</v>
      </c>
      <c r="H923">
        <v>38</v>
      </c>
      <c r="I923" s="8">
        <f>E923/H923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3">
        <f>(((L923/60)/60)/24)+DATE(1970,1,1)</f>
        <v>40951.25</v>
      </c>
      <c r="O923" s="12">
        <f>(((M923/60)/60)/24)+DATE(1970,1,1)</f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>(E924/D924)*100</f>
        <v>175.95330739299609</v>
      </c>
      <c r="G924" s="5" t="s">
        <v>20</v>
      </c>
      <c r="H924">
        <v>2261</v>
      </c>
      <c r="I924" s="8">
        <f>E924/H924</f>
        <v>40</v>
      </c>
      <c r="J924" t="s">
        <v>21</v>
      </c>
      <c r="K924" t="s">
        <v>22</v>
      </c>
      <c r="L924">
        <v>1544335200</v>
      </c>
      <c r="M924">
        <v>1545112800</v>
      </c>
      <c r="N924" s="13">
        <f>(((L924/60)/60)/24)+DATE(1970,1,1)</f>
        <v>43443.25</v>
      </c>
      <c r="O924" s="12">
        <f>(((M924/60)/60)/24)+DATE(1970,1,1)</f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>(E925/D925)*100</f>
        <v>237.88235294117646</v>
      </c>
      <c r="G925" s="5" t="s">
        <v>20</v>
      </c>
      <c r="H925">
        <v>40</v>
      </c>
      <c r="I925" s="8">
        <f>E925/H925</f>
        <v>101.1</v>
      </c>
      <c r="J925" t="s">
        <v>21</v>
      </c>
      <c r="K925" t="s">
        <v>22</v>
      </c>
      <c r="L925">
        <v>1279083600</v>
      </c>
      <c r="M925">
        <v>1279170000</v>
      </c>
      <c r="N925" s="13">
        <f>(((L925/60)/60)/24)+DATE(1970,1,1)</f>
        <v>40373.208333333336</v>
      </c>
      <c r="O925" s="12">
        <f>(((M925/60)/60)/24)+DATE(1970,1,1)</f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>(E926/D926)*100</f>
        <v>488.05076142131981</v>
      </c>
      <c r="G926" s="5" t="s">
        <v>20</v>
      </c>
      <c r="H926">
        <v>2289</v>
      </c>
      <c r="I926" s="8">
        <f>E926/H926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3">
        <f>(((L926/60)/60)/24)+DATE(1970,1,1)</f>
        <v>43769.208333333328</v>
      </c>
      <c r="O926" s="12">
        <f>(((M926/60)/60)/24)+DATE(1970,1,1)</f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>(E927/D927)*100</f>
        <v>224.06666666666669</v>
      </c>
      <c r="G927" s="5" t="s">
        <v>20</v>
      </c>
      <c r="H927">
        <v>65</v>
      </c>
      <c r="I927" s="8">
        <f>E927/H927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3">
        <f>(((L927/60)/60)/24)+DATE(1970,1,1)</f>
        <v>43000.208333333328</v>
      </c>
      <c r="O927" s="12">
        <f>(((M927/60)/60)/24)+DATE(1970,1,1)</f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>(E928/D928)*100</f>
        <v>18.126436781609197</v>
      </c>
      <c r="G928" s="5" t="s">
        <v>14</v>
      </c>
      <c r="H928">
        <v>15</v>
      </c>
      <c r="I928" s="8">
        <f>E928/H928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3">
        <f>(((L928/60)/60)/24)+DATE(1970,1,1)</f>
        <v>42502.208333333328</v>
      </c>
      <c r="O928" s="12">
        <f>(((M928/60)/60)/24)+DATE(1970,1,1)</f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>(E929/D929)*100</f>
        <v>45.847222222222221</v>
      </c>
      <c r="G929" s="5" t="s">
        <v>14</v>
      </c>
      <c r="H929">
        <v>37</v>
      </c>
      <c r="I929" s="8">
        <f>E929/H929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3">
        <f>(((L929/60)/60)/24)+DATE(1970,1,1)</f>
        <v>41102.208333333336</v>
      </c>
      <c r="O929" s="12">
        <f>(((M929/60)/60)/24)+DATE(1970,1,1)</f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>(E930/D930)*100</f>
        <v>117.31541218637993</v>
      </c>
      <c r="G930" s="5" t="s">
        <v>20</v>
      </c>
      <c r="H930">
        <v>3777</v>
      </c>
      <c r="I930" s="8">
        <f>E930/H930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3">
        <f>(((L930/60)/60)/24)+DATE(1970,1,1)</f>
        <v>41637.25</v>
      </c>
      <c r="O930" s="12">
        <f>(((M930/60)/60)/24)+DATE(1970,1,1)</f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>(E931/D931)*100</f>
        <v>217.30909090909088</v>
      </c>
      <c r="G931" s="5" t="s">
        <v>20</v>
      </c>
      <c r="H931">
        <v>184</v>
      </c>
      <c r="I931" s="8">
        <f>E931/H931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3">
        <f>(((L931/60)/60)/24)+DATE(1970,1,1)</f>
        <v>42858.208333333328</v>
      </c>
      <c r="O931" s="12">
        <f>(((M931/60)/60)/24)+DATE(1970,1,1)</f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>(E932/D932)*100</f>
        <v>112.28571428571428</v>
      </c>
      <c r="G932" s="5" t="s">
        <v>20</v>
      </c>
      <c r="H932">
        <v>85</v>
      </c>
      <c r="I932" s="8">
        <f>E932/H932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3">
        <f>(((L932/60)/60)/24)+DATE(1970,1,1)</f>
        <v>42060.25</v>
      </c>
      <c r="O932" s="12">
        <f>(((M932/60)/60)/24)+DATE(1970,1,1)</f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>(E933/D933)*100</f>
        <v>72.51898734177216</v>
      </c>
      <c r="G933" s="5" t="s">
        <v>14</v>
      </c>
      <c r="H933">
        <v>112</v>
      </c>
      <c r="I933" s="8">
        <f>E933/H933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3">
        <f>(((L933/60)/60)/24)+DATE(1970,1,1)</f>
        <v>41818.208333333336</v>
      </c>
      <c r="O933" s="12">
        <f>(((M933/60)/60)/24)+DATE(1970,1,1)</f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>(E934/D934)*100</f>
        <v>212.30434782608697</v>
      </c>
      <c r="G934" s="5" t="s">
        <v>20</v>
      </c>
      <c r="H934">
        <v>144</v>
      </c>
      <c r="I934" s="8">
        <f>E934/H934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3">
        <f>(((L934/60)/60)/24)+DATE(1970,1,1)</f>
        <v>41709.208333333336</v>
      </c>
      <c r="O934" s="12">
        <f>(((M934/60)/60)/24)+DATE(1970,1,1)</f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>(E935/D935)*100</f>
        <v>239.74657534246577</v>
      </c>
      <c r="G935" s="5" t="s">
        <v>20</v>
      </c>
      <c r="H935">
        <v>1902</v>
      </c>
      <c r="I935" s="8">
        <f>E935/H935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3">
        <f>(((L935/60)/60)/24)+DATE(1970,1,1)</f>
        <v>41372.208333333336</v>
      </c>
      <c r="O935" s="12">
        <f>(((M935/60)/60)/24)+DATE(1970,1,1)</f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>(E936/D936)*100</f>
        <v>181.93548387096774</v>
      </c>
      <c r="G936" s="5" t="s">
        <v>20</v>
      </c>
      <c r="H936">
        <v>105</v>
      </c>
      <c r="I936" s="8">
        <f>E936/H936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3">
        <f>(((L936/60)/60)/24)+DATE(1970,1,1)</f>
        <v>42422.25</v>
      </c>
      <c r="O936" s="12">
        <f>(((M936/60)/60)/24)+DATE(1970,1,1)</f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>(E937/D937)*100</f>
        <v>164.13114754098362</v>
      </c>
      <c r="G937" s="5" t="s">
        <v>20</v>
      </c>
      <c r="H937">
        <v>132</v>
      </c>
      <c r="I937" s="8">
        <f>E937/H937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3">
        <f>(((L937/60)/60)/24)+DATE(1970,1,1)</f>
        <v>42209.208333333328</v>
      </c>
      <c r="O937" s="12">
        <f>(((M937/60)/60)/24)+DATE(1970,1,1)</f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>(E938/D938)*100</f>
        <v>1.6375968992248062</v>
      </c>
      <c r="G938" s="5" t="s">
        <v>14</v>
      </c>
      <c r="H938">
        <v>21</v>
      </c>
      <c r="I938" s="8">
        <f>E938/H938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3">
        <f>(((L938/60)/60)/24)+DATE(1970,1,1)</f>
        <v>43668.208333333328</v>
      </c>
      <c r="O938" s="12">
        <f>(((M938/60)/60)/24)+DATE(1970,1,1)</f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>(E939/D939)*100</f>
        <v>49.64385964912281</v>
      </c>
      <c r="G939" s="5" t="s">
        <v>74</v>
      </c>
      <c r="H939">
        <v>976</v>
      </c>
      <c r="I939" s="8">
        <f>E939/H939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3">
        <f>(((L939/60)/60)/24)+DATE(1970,1,1)</f>
        <v>42334.25</v>
      </c>
      <c r="O939" s="12">
        <f>(((M939/60)/60)/24)+DATE(1970,1,1)</f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>(E940/D940)*100</f>
        <v>109.70652173913042</v>
      </c>
      <c r="G940" s="5" t="s">
        <v>20</v>
      </c>
      <c r="H940">
        <v>96</v>
      </c>
      <c r="I940" s="8">
        <f>E940/H940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3">
        <f>(((L940/60)/60)/24)+DATE(1970,1,1)</f>
        <v>43263.208333333328</v>
      </c>
      <c r="O940" s="12">
        <f>(((M940/60)/60)/24)+DATE(1970,1,1)</f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>(E941/D941)*100</f>
        <v>49.217948717948715</v>
      </c>
      <c r="G941" s="5" t="s">
        <v>14</v>
      </c>
      <c r="H941">
        <v>67</v>
      </c>
      <c r="I941" s="8">
        <f>E941/H941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3">
        <f>(((L941/60)/60)/24)+DATE(1970,1,1)</f>
        <v>40670.208333333336</v>
      </c>
      <c r="O941" s="12">
        <f>(((M941/60)/60)/24)+DATE(1970,1,1)</f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>(E942/D942)*100</f>
        <v>62.232323232323225</v>
      </c>
      <c r="G942" s="5" t="s">
        <v>47</v>
      </c>
      <c r="H942">
        <v>66</v>
      </c>
      <c r="I942" s="8">
        <f>E942/H942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3">
        <f>(((L942/60)/60)/24)+DATE(1970,1,1)</f>
        <v>41244.25</v>
      </c>
      <c r="O942" s="12">
        <f>(((M942/60)/60)/24)+DATE(1970,1,1)</f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>(E943/D943)*100</f>
        <v>13.05813953488372</v>
      </c>
      <c r="G943" s="5" t="s">
        <v>14</v>
      </c>
      <c r="H943">
        <v>78</v>
      </c>
      <c r="I943" s="8">
        <f>E943/H943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3">
        <f>(((L943/60)/60)/24)+DATE(1970,1,1)</f>
        <v>40552.25</v>
      </c>
      <c r="O943" s="12">
        <f>(((M943/60)/60)/24)+DATE(1970,1,1)</f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>(E944/D944)*100</f>
        <v>64.635416666666671</v>
      </c>
      <c r="G944" s="5" t="s">
        <v>14</v>
      </c>
      <c r="H944">
        <v>67</v>
      </c>
      <c r="I944" s="8">
        <f>E944/H944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3">
        <f>(((L944/60)/60)/24)+DATE(1970,1,1)</f>
        <v>40568.25</v>
      </c>
      <c r="O944" s="12">
        <f>(((M944/60)/60)/24)+DATE(1970,1,1)</f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>(E945/D945)*100</f>
        <v>159.58666666666667</v>
      </c>
      <c r="G945" s="5" t="s">
        <v>20</v>
      </c>
      <c r="H945">
        <v>114</v>
      </c>
      <c r="I945" s="8">
        <f>E945/H945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3">
        <f>(((L945/60)/60)/24)+DATE(1970,1,1)</f>
        <v>41906.208333333336</v>
      </c>
      <c r="O945" s="12">
        <f>(((M945/60)/60)/24)+DATE(1970,1,1)</f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>(E946/D946)*100</f>
        <v>81.42</v>
      </c>
      <c r="G946" s="5" t="s">
        <v>14</v>
      </c>
      <c r="H946">
        <v>263</v>
      </c>
      <c r="I946" s="8">
        <f>E946/H946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3">
        <f>(((L946/60)/60)/24)+DATE(1970,1,1)</f>
        <v>42776.25</v>
      </c>
      <c r="O946" s="12">
        <f>(((M946/60)/60)/24)+DATE(1970,1,1)</f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>(E947/D947)*100</f>
        <v>32.444767441860463</v>
      </c>
      <c r="G947" s="5" t="s">
        <v>14</v>
      </c>
      <c r="H947">
        <v>1691</v>
      </c>
      <c r="I947" s="8">
        <f>E947/H947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3">
        <f>(((L947/60)/60)/24)+DATE(1970,1,1)</f>
        <v>41004.208333333336</v>
      </c>
      <c r="O947" s="12">
        <f>(((M947/60)/60)/24)+DATE(1970,1,1)</f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>(E948/D948)*100</f>
        <v>9.9141184124918666</v>
      </c>
      <c r="G948" s="5" t="s">
        <v>14</v>
      </c>
      <c r="H948">
        <v>181</v>
      </c>
      <c r="I948" s="8">
        <f>E948/H948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3">
        <f>(((L948/60)/60)/24)+DATE(1970,1,1)</f>
        <v>40710.208333333336</v>
      </c>
      <c r="O948" s="12">
        <f>(((M948/60)/60)/24)+DATE(1970,1,1)</f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>(E949/D949)*100</f>
        <v>26.694444444444443</v>
      </c>
      <c r="G949" s="5" t="s">
        <v>14</v>
      </c>
      <c r="H949">
        <v>13</v>
      </c>
      <c r="I949" s="8">
        <f>E949/H949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3">
        <f>(((L949/60)/60)/24)+DATE(1970,1,1)</f>
        <v>41908.208333333336</v>
      </c>
      <c r="O949" s="12">
        <f>(((M949/60)/60)/24)+DATE(1970,1,1)</f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>(E950/D950)*100</f>
        <v>62.957446808510639</v>
      </c>
      <c r="G950" s="5" t="s">
        <v>74</v>
      </c>
      <c r="H950">
        <v>160</v>
      </c>
      <c r="I950" s="8">
        <f>E950/H950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3">
        <f>(((L950/60)/60)/24)+DATE(1970,1,1)</f>
        <v>41985.25</v>
      </c>
      <c r="O950" s="12">
        <f>(((M950/60)/60)/24)+DATE(1970,1,1)</f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>(E951/D951)*100</f>
        <v>161.35593220338984</v>
      </c>
      <c r="G951" s="5" t="s">
        <v>20</v>
      </c>
      <c r="H951">
        <v>203</v>
      </c>
      <c r="I951" s="8">
        <f>E951/H951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3">
        <f>(((L951/60)/60)/24)+DATE(1970,1,1)</f>
        <v>42112.208333333328</v>
      </c>
      <c r="O951" s="12">
        <f>(((M951/60)/60)/24)+DATE(1970,1,1)</f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>(E952/D952)*100</f>
        <v>5</v>
      </c>
      <c r="G952" s="5" t="s">
        <v>14</v>
      </c>
      <c r="H952">
        <v>1</v>
      </c>
      <c r="I952" s="8">
        <f>E952/H952</f>
        <v>5</v>
      </c>
      <c r="J952" t="s">
        <v>21</v>
      </c>
      <c r="K952" t="s">
        <v>22</v>
      </c>
      <c r="L952">
        <v>1555390800</v>
      </c>
      <c r="M952">
        <v>1555822800</v>
      </c>
      <c r="N952" s="13">
        <f>(((L952/60)/60)/24)+DATE(1970,1,1)</f>
        <v>43571.208333333328</v>
      </c>
      <c r="O952" s="12">
        <f>(((M952/60)/60)/24)+DATE(1970,1,1)</f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>(E953/D953)*100</f>
        <v>1096.9379310344827</v>
      </c>
      <c r="G953" s="5" t="s">
        <v>20</v>
      </c>
      <c r="H953">
        <v>1559</v>
      </c>
      <c r="I953" s="8">
        <f>E953/H953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3">
        <f>(((L953/60)/60)/24)+DATE(1970,1,1)</f>
        <v>42730.25</v>
      </c>
      <c r="O953" s="12">
        <f>(((M953/60)/60)/24)+DATE(1970,1,1)</f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>(E954/D954)*100</f>
        <v>70.094158075601371</v>
      </c>
      <c r="G954" s="5" t="s">
        <v>74</v>
      </c>
      <c r="H954">
        <v>2266</v>
      </c>
      <c r="I954" s="8">
        <f>E954/H954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3">
        <f>(((L954/60)/60)/24)+DATE(1970,1,1)</f>
        <v>42591.208333333328</v>
      </c>
      <c r="O954" s="12">
        <f>(((M954/60)/60)/24)+DATE(1970,1,1)</f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>(E955/D955)*100</f>
        <v>60</v>
      </c>
      <c r="G955" s="5" t="s">
        <v>14</v>
      </c>
      <c r="H955">
        <v>21</v>
      </c>
      <c r="I955" s="8">
        <f>E955/H955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3">
        <f>(((L955/60)/60)/24)+DATE(1970,1,1)</f>
        <v>42358.25</v>
      </c>
      <c r="O955" s="12">
        <f>(((M955/60)/60)/24)+DATE(1970,1,1)</f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>(E956/D956)*100</f>
        <v>367.0985915492958</v>
      </c>
      <c r="G956" s="5" t="s">
        <v>20</v>
      </c>
      <c r="H956">
        <v>1548</v>
      </c>
      <c r="I956" s="8">
        <f>E956/H956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3">
        <f>(((L956/60)/60)/24)+DATE(1970,1,1)</f>
        <v>41174.208333333336</v>
      </c>
      <c r="O956" s="12">
        <f>(((M956/60)/60)/24)+DATE(1970,1,1)</f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>(E957/D957)*100</f>
        <v>1109</v>
      </c>
      <c r="G957" s="5" t="s">
        <v>20</v>
      </c>
      <c r="H957">
        <v>80</v>
      </c>
      <c r="I957" s="8">
        <f>E957/H957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3">
        <f>(((L957/60)/60)/24)+DATE(1970,1,1)</f>
        <v>41238.25</v>
      </c>
      <c r="O957" s="12">
        <f>(((M957/60)/60)/24)+DATE(1970,1,1)</f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>(E958/D958)*100</f>
        <v>19.028784648187631</v>
      </c>
      <c r="G958" s="5" t="s">
        <v>14</v>
      </c>
      <c r="H958">
        <v>830</v>
      </c>
      <c r="I958" s="8">
        <f>E958/H958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3">
        <f>(((L958/60)/60)/24)+DATE(1970,1,1)</f>
        <v>42360.25</v>
      </c>
      <c r="O958" s="12">
        <f>(((M958/60)/60)/24)+DATE(1970,1,1)</f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>(E959/D959)*100</f>
        <v>126.87755102040816</v>
      </c>
      <c r="G959" s="5" t="s">
        <v>20</v>
      </c>
      <c r="H959">
        <v>131</v>
      </c>
      <c r="I959" s="8">
        <f>E959/H959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3">
        <f>(((L959/60)/60)/24)+DATE(1970,1,1)</f>
        <v>40955.25</v>
      </c>
      <c r="O959" s="12">
        <f>(((M959/60)/60)/24)+DATE(1970,1,1)</f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>(E960/D960)*100</f>
        <v>734.63636363636363</v>
      </c>
      <c r="G960" s="5" t="s">
        <v>20</v>
      </c>
      <c r="H960">
        <v>112</v>
      </c>
      <c r="I960" s="8">
        <f>E960/H960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3">
        <f>(((L960/60)/60)/24)+DATE(1970,1,1)</f>
        <v>40350.208333333336</v>
      </c>
      <c r="O960" s="12">
        <f>(((M960/60)/60)/24)+DATE(1970,1,1)</f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>(E961/D961)*100</f>
        <v>4.5731034482758623</v>
      </c>
      <c r="G961" s="5" t="s">
        <v>14</v>
      </c>
      <c r="H961">
        <v>130</v>
      </c>
      <c r="I961" s="8">
        <f>E961/H961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3">
        <f>(((L961/60)/60)/24)+DATE(1970,1,1)</f>
        <v>40357.208333333336</v>
      </c>
      <c r="O961" s="12">
        <f>(((M961/60)/60)/24)+DATE(1970,1,1)</f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>(E962/D962)*100</f>
        <v>85.054545454545448</v>
      </c>
      <c r="G962" s="5" t="s">
        <v>14</v>
      </c>
      <c r="H962">
        <v>55</v>
      </c>
      <c r="I962" s="8">
        <f>E962/H962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3">
        <f>(((L962/60)/60)/24)+DATE(1970,1,1)</f>
        <v>42408.25</v>
      </c>
      <c r="O962" s="12">
        <f>(((M962/60)/60)/24)+DATE(1970,1,1)</f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>(E963/D963)*100</f>
        <v>119.29824561403508</v>
      </c>
      <c r="G963" s="5" t="s">
        <v>20</v>
      </c>
      <c r="H963">
        <v>155</v>
      </c>
      <c r="I963" s="8">
        <f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3">
        <f>(((L963/60)/60)/24)+DATE(1970,1,1)</f>
        <v>40591.25</v>
      </c>
      <c r="O963" s="12">
        <f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>(E964/D964)*100</f>
        <v>296.02777777777777</v>
      </c>
      <c r="G964" s="5" t="s">
        <v>20</v>
      </c>
      <c r="H964">
        <v>266</v>
      </c>
      <c r="I964" s="8">
        <f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3">
        <f>(((L964/60)/60)/24)+DATE(1970,1,1)</f>
        <v>41592.25</v>
      </c>
      <c r="O964" s="12">
        <f>(((M964/60)/60)/24)+DATE(1970,1,1)</f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>(E965/D965)*100</f>
        <v>84.694915254237287</v>
      </c>
      <c r="G965" s="5" t="s">
        <v>14</v>
      </c>
      <c r="H965">
        <v>114</v>
      </c>
      <c r="I965" s="8">
        <f>E965/H965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3">
        <f>(((L965/60)/60)/24)+DATE(1970,1,1)</f>
        <v>40607.25</v>
      </c>
      <c r="O965" s="12">
        <f>(((M965/60)/60)/24)+DATE(1970,1,1)</f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>(E966/D966)*100</f>
        <v>355.7837837837838</v>
      </c>
      <c r="G966" s="5" t="s">
        <v>20</v>
      </c>
      <c r="H966">
        <v>155</v>
      </c>
      <c r="I966" s="8">
        <f>E966/H966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3">
        <f>(((L966/60)/60)/24)+DATE(1970,1,1)</f>
        <v>42135.208333333328</v>
      </c>
      <c r="O966" s="12">
        <f>(((M966/60)/60)/24)+DATE(1970,1,1)</f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>(E967/D967)*100</f>
        <v>386.40909090909093</v>
      </c>
      <c r="G967" s="5" t="s">
        <v>20</v>
      </c>
      <c r="H967">
        <v>207</v>
      </c>
      <c r="I967" s="8">
        <f>E967/H967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3">
        <f>(((L967/60)/60)/24)+DATE(1970,1,1)</f>
        <v>40203.25</v>
      </c>
      <c r="O967" s="12">
        <f>(((M967/60)/60)/24)+DATE(1970,1,1)</f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>(E968/D968)*100</f>
        <v>792.23529411764707</v>
      </c>
      <c r="G968" s="5" t="s">
        <v>20</v>
      </c>
      <c r="H968">
        <v>245</v>
      </c>
      <c r="I968" s="8">
        <f>E968/H968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3">
        <f>(((L968/60)/60)/24)+DATE(1970,1,1)</f>
        <v>42901.208333333328</v>
      </c>
      <c r="O968" s="12">
        <f>(((M968/60)/60)/24)+DATE(1970,1,1)</f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>(E969/D969)*100</f>
        <v>137.03393665158373</v>
      </c>
      <c r="G969" s="5" t="s">
        <v>20</v>
      </c>
      <c r="H969">
        <v>1573</v>
      </c>
      <c r="I969" s="8">
        <f>E969/H969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3">
        <f>(((L969/60)/60)/24)+DATE(1970,1,1)</f>
        <v>41005.208333333336</v>
      </c>
      <c r="O969" s="12">
        <f>(((M969/60)/60)/24)+DATE(1970,1,1)</f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>(E970/D970)*100</f>
        <v>338.20833333333337</v>
      </c>
      <c r="G970" s="5" t="s">
        <v>20</v>
      </c>
      <c r="H970">
        <v>114</v>
      </c>
      <c r="I970" s="8">
        <f>E970/H970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3">
        <f>(((L970/60)/60)/24)+DATE(1970,1,1)</f>
        <v>40544.25</v>
      </c>
      <c r="O970" s="12">
        <f>(((M970/60)/60)/24)+DATE(1970,1,1)</f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>(E971/D971)*100</f>
        <v>108.22784810126582</v>
      </c>
      <c r="G971" s="5" t="s">
        <v>20</v>
      </c>
      <c r="H971">
        <v>93</v>
      </c>
      <c r="I971" s="8">
        <f>E971/H971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3">
        <f>(((L971/60)/60)/24)+DATE(1970,1,1)</f>
        <v>43821.25</v>
      </c>
      <c r="O971" s="12">
        <f>(((M971/60)/60)/24)+DATE(1970,1,1)</f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>(E972/D972)*100</f>
        <v>60.757639620653315</v>
      </c>
      <c r="G972" s="5" t="s">
        <v>14</v>
      </c>
      <c r="H972">
        <v>594</v>
      </c>
      <c r="I972" s="8">
        <f>E972/H972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3">
        <f>(((L972/60)/60)/24)+DATE(1970,1,1)</f>
        <v>40672.208333333336</v>
      </c>
      <c r="O972" s="12">
        <f>(((M972/60)/60)/24)+DATE(1970,1,1)</f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>(E973/D973)*100</f>
        <v>27.725490196078432</v>
      </c>
      <c r="G973" s="5" t="s">
        <v>14</v>
      </c>
      <c r="H973">
        <v>24</v>
      </c>
      <c r="I973" s="8">
        <f>E973/H973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3">
        <f>(((L973/60)/60)/24)+DATE(1970,1,1)</f>
        <v>41555.208333333336</v>
      </c>
      <c r="O973" s="12">
        <f>(((M973/60)/60)/24)+DATE(1970,1,1)</f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>(E974/D974)*100</f>
        <v>228.3934426229508</v>
      </c>
      <c r="G974" s="5" t="s">
        <v>20</v>
      </c>
      <c r="H974">
        <v>1681</v>
      </c>
      <c r="I974" s="8">
        <f>E974/H974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3">
        <f>(((L974/60)/60)/24)+DATE(1970,1,1)</f>
        <v>41792.208333333336</v>
      </c>
      <c r="O974" s="12">
        <f>(((M974/60)/60)/24)+DATE(1970,1,1)</f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>(E975/D975)*100</f>
        <v>21.615194054500414</v>
      </c>
      <c r="G975" s="5" t="s">
        <v>14</v>
      </c>
      <c r="H975">
        <v>252</v>
      </c>
      <c r="I975" s="8">
        <f>E975/H975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3">
        <f>(((L975/60)/60)/24)+DATE(1970,1,1)</f>
        <v>40522.25</v>
      </c>
      <c r="O975" s="12">
        <f>(((M975/60)/60)/24)+DATE(1970,1,1)</f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>(E976/D976)*100</f>
        <v>373.875</v>
      </c>
      <c r="G976" s="5" t="s">
        <v>20</v>
      </c>
      <c r="H976">
        <v>32</v>
      </c>
      <c r="I976" s="8">
        <f>E976/H976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13">
        <f>(((L976/60)/60)/24)+DATE(1970,1,1)</f>
        <v>41412.208333333336</v>
      </c>
      <c r="O976" s="12">
        <f>(((M976/60)/60)/24)+DATE(1970,1,1)</f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>(E977/D977)*100</f>
        <v>154.92592592592592</v>
      </c>
      <c r="G977" s="5" t="s">
        <v>20</v>
      </c>
      <c r="H977">
        <v>135</v>
      </c>
      <c r="I977" s="8">
        <f>E977/H977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3">
        <f>(((L977/60)/60)/24)+DATE(1970,1,1)</f>
        <v>42337.25</v>
      </c>
      <c r="O977" s="12">
        <f>(((M977/60)/60)/24)+DATE(1970,1,1)</f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>(E978/D978)*100</f>
        <v>322.14999999999998</v>
      </c>
      <c r="G978" s="5" t="s">
        <v>20</v>
      </c>
      <c r="H978">
        <v>140</v>
      </c>
      <c r="I978" s="8">
        <f>E978/H978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3">
        <f>(((L978/60)/60)/24)+DATE(1970,1,1)</f>
        <v>40571.25</v>
      </c>
      <c r="O978" s="12">
        <f>(((M978/60)/60)/24)+DATE(1970,1,1)</f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>(E979/D979)*100</f>
        <v>73.957142857142856</v>
      </c>
      <c r="G979" s="5" t="s">
        <v>14</v>
      </c>
      <c r="H979">
        <v>67</v>
      </c>
      <c r="I979" s="8">
        <f>E979/H979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3">
        <f>(((L979/60)/60)/24)+DATE(1970,1,1)</f>
        <v>43138.25</v>
      </c>
      <c r="O979" s="12">
        <f>(((M979/60)/60)/24)+DATE(1970,1,1)</f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>(E980/D980)*100</f>
        <v>864.1</v>
      </c>
      <c r="G980" s="5" t="s">
        <v>20</v>
      </c>
      <c r="H980">
        <v>92</v>
      </c>
      <c r="I980" s="8">
        <f>E980/H980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3">
        <f>(((L980/60)/60)/24)+DATE(1970,1,1)</f>
        <v>42686.25</v>
      </c>
      <c r="O980" s="12">
        <f>(((M980/60)/60)/24)+DATE(1970,1,1)</f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>(E981/D981)*100</f>
        <v>143.26245847176079</v>
      </c>
      <c r="G981" s="5" t="s">
        <v>20</v>
      </c>
      <c r="H981">
        <v>1015</v>
      </c>
      <c r="I981" s="8">
        <f>E981/H981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3">
        <f>(((L981/60)/60)/24)+DATE(1970,1,1)</f>
        <v>42078.208333333328</v>
      </c>
      <c r="O981" s="12">
        <f>(((M981/60)/60)/24)+DATE(1970,1,1)</f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>(E982/D982)*100</f>
        <v>40.281762295081968</v>
      </c>
      <c r="G982" s="5" t="s">
        <v>14</v>
      </c>
      <c r="H982">
        <v>742</v>
      </c>
      <c r="I982" s="8">
        <f>E982/H982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3">
        <f>(((L982/60)/60)/24)+DATE(1970,1,1)</f>
        <v>42307.208333333328</v>
      </c>
      <c r="O982" s="12">
        <f>(((M982/60)/60)/24)+DATE(1970,1,1)</f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>(E983/D983)*100</f>
        <v>178.22388059701493</v>
      </c>
      <c r="G983" s="5" t="s">
        <v>20</v>
      </c>
      <c r="H983">
        <v>323</v>
      </c>
      <c r="I983" s="8">
        <f>E983/H983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3">
        <f>(((L983/60)/60)/24)+DATE(1970,1,1)</f>
        <v>43094.25</v>
      </c>
      <c r="O983" s="12">
        <f>(((M983/60)/60)/24)+DATE(1970,1,1)</f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>(E984/D984)*100</f>
        <v>84.930555555555557</v>
      </c>
      <c r="G984" s="5" t="s">
        <v>14</v>
      </c>
      <c r="H984">
        <v>75</v>
      </c>
      <c r="I984" s="8">
        <f>E984/H984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3">
        <f>(((L984/60)/60)/24)+DATE(1970,1,1)</f>
        <v>40743.208333333336</v>
      </c>
      <c r="O984" s="12">
        <f>(((M984/60)/60)/24)+DATE(1970,1,1)</f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>(E985/D985)*100</f>
        <v>145.93648334624322</v>
      </c>
      <c r="G985" s="5" t="s">
        <v>20</v>
      </c>
      <c r="H985">
        <v>2326</v>
      </c>
      <c r="I985" s="8">
        <f>E985/H985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3">
        <f>(((L985/60)/60)/24)+DATE(1970,1,1)</f>
        <v>43681.208333333328</v>
      </c>
      <c r="O985" s="12">
        <f>(((M985/60)/60)/24)+DATE(1970,1,1)</f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>(E986/D986)*100</f>
        <v>152.46153846153848</v>
      </c>
      <c r="G986" s="5" t="s">
        <v>20</v>
      </c>
      <c r="H986">
        <v>381</v>
      </c>
      <c r="I986" s="8">
        <f>E986/H986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3">
        <f>(((L986/60)/60)/24)+DATE(1970,1,1)</f>
        <v>43716.208333333328</v>
      </c>
      <c r="O986" s="12">
        <f>(((M986/60)/60)/24)+DATE(1970,1,1)</f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>(E987/D987)*100</f>
        <v>67.129542790152414</v>
      </c>
      <c r="G987" s="5" t="s">
        <v>14</v>
      </c>
      <c r="H987">
        <v>4405</v>
      </c>
      <c r="I987" s="8">
        <f>E987/H987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3">
        <f>(((L987/60)/60)/24)+DATE(1970,1,1)</f>
        <v>41614.25</v>
      </c>
      <c r="O987" s="12">
        <f>(((M987/60)/60)/24)+DATE(1970,1,1)</f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>(E988/D988)*100</f>
        <v>40.307692307692307</v>
      </c>
      <c r="G988" s="5" t="s">
        <v>14</v>
      </c>
      <c r="H988">
        <v>92</v>
      </c>
      <c r="I988" s="8">
        <f>E988/H988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3">
        <f>(((L988/60)/60)/24)+DATE(1970,1,1)</f>
        <v>40638.208333333336</v>
      </c>
      <c r="O988" s="12">
        <f>(((M988/60)/60)/24)+DATE(1970,1,1)</f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>(E989/D989)*100</f>
        <v>216.79032258064518</v>
      </c>
      <c r="G989" s="5" t="s">
        <v>20</v>
      </c>
      <c r="H989">
        <v>480</v>
      </c>
      <c r="I989" s="8">
        <f>E989/H989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3">
        <f>(((L989/60)/60)/24)+DATE(1970,1,1)</f>
        <v>42852.208333333328</v>
      </c>
      <c r="O989" s="12">
        <f>(((M989/60)/60)/24)+DATE(1970,1,1)</f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>(E990/D990)*100</f>
        <v>52.117021276595743</v>
      </c>
      <c r="G990" s="5" t="s">
        <v>14</v>
      </c>
      <c r="H990">
        <v>64</v>
      </c>
      <c r="I990" s="8">
        <f>E990/H990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3">
        <f>(((L990/60)/60)/24)+DATE(1970,1,1)</f>
        <v>42686.25</v>
      </c>
      <c r="O990" s="12">
        <f>(((M990/60)/60)/24)+DATE(1970,1,1)</f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>(E991/D991)*100</f>
        <v>499.58333333333337</v>
      </c>
      <c r="G991" s="5" t="s">
        <v>20</v>
      </c>
      <c r="H991">
        <v>226</v>
      </c>
      <c r="I991" s="8">
        <f>E991/H991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3">
        <f>(((L991/60)/60)/24)+DATE(1970,1,1)</f>
        <v>43571.208333333328</v>
      </c>
      <c r="O991" s="12">
        <f>(((M991/60)/60)/24)+DATE(1970,1,1)</f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>(E992/D992)*100</f>
        <v>87.679487179487182</v>
      </c>
      <c r="G992" s="5" t="s">
        <v>14</v>
      </c>
      <c r="H992">
        <v>64</v>
      </c>
      <c r="I992" s="8">
        <f>E992/H992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3">
        <f>(((L992/60)/60)/24)+DATE(1970,1,1)</f>
        <v>42432.25</v>
      </c>
      <c r="O992" s="12">
        <f>(((M992/60)/60)/24)+DATE(1970,1,1)</f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>(E993/D993)*100</f>
        <v>113.17346938775511</v>
      </c>
      <c r="G993" s="5" t="s">
        <v>20</v>
      </c>
      <c r="H993">
        <v>241</v>
      </c>
      <c r="I993" s="8">
        <f>E993/H993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3">
        <f>(((L993/60)/60)/24)+DATE(1970,1,1)</f>
        <v>41907.208333333336</v>
      </c>
      <c r="O993" s="12">
        <f>(((M993/60)/60)/24)+DATE(1970,1,1)</f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>(E994/D994)*100</f>
        <v>426.54838709677421</v>
      </c>
      <c r="G994" s="5" t="s">
        <v>20</v>
      </c>
      <c r="H994">
        <v>132</v>
      </c>
      <c r="I994" s="8">
        <f>E994/H994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3">
        <f>(((L994/60)/60)/24)+DATE(1970,1,1)</f>
        <v>43227.208333333328</v>
      </c>
      <c r="O994" s="12">
        <f>(((M994/60)/60)/24)+DATE(1970,1,1)</f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>(E995/D995)*100</f>
        <v>77.632653061224488</v>
      </c>
      <c r="G995" s="5" t="s">
        <v>74</v>
      </c>
      <c r="H995">
        <v>75</v>
      </c>
      <c r="I995" s="8">
        <f>E995/H995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13">
        <f>(((L995/60)/60)/24)+DATE(1970,1,1)</f>
        <v>42362.25</v>
      </c>
      <c r="O995" s="12">
        <f>(((M995/60)/60)/24)+DATE(1970,1,1)</f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>(E996/D996)*100</f>
        <v>52.496810772501767</v>
      </c>
      <c r="G996" s="5" t="s">
        <v>14</v>
      </c>
      <c r="H996">
        <v>842</v>
      </c>
      <c r="I996" s="8">
        <f>E996/H996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3">
        <f>(((L996/60)/60)/24)+DATE(1970,1,1)</f>
        <v>41929.208333333336</v>
      </c>
      <c r="O996" s="12">
        <f>(((M996/60)/60)/24)+DATE(1970,1,1)</f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>(E997/D997)*100</f>
        <v>157.46762589928059</v>
      </c>
      <c r="G997" s="5" t="s">
        <v>20</v>
      </c>
      <c r="H997">
        <v>2043</v>
      </c>
      <c r="I997" s="8">
        <f>E997/H997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3">
        <f>(((L997/60)/60)/24)+DATE(1970,1,1)</f>
        <v>43408.208333333328</v>
      </c>
      <c r="O997" s="12">
        <f>(((M997/60)/60)/24)+DATE(1970,1,1)</f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>(E998/D998)*100</f>
        <v>72.939393939393938</v>
      </c>
      <c r="G998" s="5" t="s">
        <v>14</v>
      </c>
      <c r="H998">
        <v>112</v>
      </c>
      <c r="I998" s="8">
        <f>E998/H998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3">
        <f>(((L998/60)/60)/24)+DATE(1970,1,1)</f>
        <v>41276.25</v>
      </c>
      <c r="O998" s="12">
        <f>(((M998/60)/60)/24)+DATE(1970,1,1)</f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>(E999/D999)*100</f>
        <v>60.565789473684205</v>
      </c>
      <c r="G999" s="5" t="s">
        <v>74</v>
      </c>
      <c r="H999">
        <v>139</v>
      </c>
      <c r="I999" s="8">
        <f>E999/H999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3">
        <f>(((L999/60)/60)/24)+DATE(1970,1,1)</f>
        <v>41659.25</v>
      </c>
      <c r="O999" s="12">
        <f>(((M999/60)/60)/24)+DATE(1970,1,1)</f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>(E1000/D1000)*100</f>
        <v>56.791291291291287</v>
      </c>
      <c r="G1000" s="5" t="s">
        <v>14</v>
      </c>
      <c r="H1000">
        <v>374</v>
      </c>
      <c r="I1000" s="8">
        <f>E1000/H1000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3">
        <f>(((L1000/60)/60)/24)+DATE(1970,1,1)</f>
        <v>40220.25</v>
      </c>
      <c r="O1000" s="12">
        <f>(((M1000/60)/60)/24)+DATE(1970,1,1)</f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>(E1001/D1001)*100</f>
        <v>56.542754275427541</v>
      </c>
      <c r="G1001" s="5" t="s">
        <v>74</v>
      </c>
      <c r="H1001">
        <v>1122</v>
      </c>
      <c r="I1001" s="8">
        <f>E1001/H1001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3">
        <f>(((L1001/60)/60)/24)+DATE(1970,1,1)</f>
        <v>42550.208333333328</v>
      </c>
      <c r="O1001" s="12">
        <f>(((M1001/60)/60)/24)+DATE(1970,1,1)</f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sortState xmlns:xlrd2="http://schemas.microsoft.com/office/spreadsheetml/2017/richdata2" ref="A2:T1001">
    <sortCondition ref="A2:A1001"/>
  </sortState>
  <conditionalFormatting sqref="G1:G1048576">
    <cfRule type="cellIs" dxfId="10" priority="4" operator="lessThan">
      <formula>"failed"</formula>
    </cfRule>
    <cfRule type="containsText" dxfId="9" priority="5" operator="containsText" text="cancelled ">
      <formula>NOT(ISERROR(SEARCH("cancelled ",G1)))</formula>
    </cfRule>
    <cfRule type="cellIs" dxfId="8" priority="6" operator="equal">
      <formula>"cancelled"</formula>
    </cfRule>
    <cfRule type="containsText" dxfId="7" priority="7" operator="containsText" text="cancelled">
      <formula>NOT(ISERROR(SEARCH("cancelled",G1)))</formula>
    </cfRule>
    <cfRule type="cellIs" dxfId="6" priority="8" operator="equal">
      <formula>"cancelled"</formula>
    </cfRule>
    <cfRule type="cellIs" dxfId="5" priority="9" operator="equal">
      <formula>"live"</formula>
    </cfRule>
    <cfRule type="cellIs" dxfId="4" priority="10" operator="greaterThan">
      <formula>"succesful"</formula>
    </cfRule>
    <cfRule type="cellIs" dxfId="3" priority="12" operator="greaterThan">
      <formula>"successful"</formula>
    </cfRule>
    <cfRule type="cellIs" dxfId="2" priority="13" operator="greaterThan">
      <formula>"successful"</formula>
    </cfRule>
    <cfRule type="cellIs" dxfId="1" priority="14" operator="lessThan">
      <formula>"successful"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percentile" val="10"/>
        <cfvo type="percentile" val="50"/>
        <cfvo type="percentile" val="90"/>
        <color rgb="FFFF0000"/>
        <color rgb="FF00B050"/>
        <color rgb="FF0070C0"/>
      </colorScale>
    </cfRule>
    <cfRule type="colorScale" priority="2">
      <colorScale>
        <cfvo type="min"/>
        <cfvo type="percentile" val="50"/>
        <cfvo type="max"/>
        <color rgb="FFFF0000"/>
        <color rgb="FF92D050"/>
        <color rgb="FF0070C0"/>
      </colorScale>
    </cfRule>
    <cfRule type="cellIs" dxfId="0" priority="3" operator="equal">
      <formula>0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per category</vt:lpstr>
      <vt:lpstr>pivot per sub category</vt:lpstr>
      <vt:lpstr>pivot by date</vt:lpstr>
      <vt:lpstr>Bonus 1</vt:lpstr>
      <vt:lpstr>Bonus 2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Bec Butcher</cp:lastModifiedBy>
  <dcterms:created xsi:type="dcterms:W3CDTF">2021-09-29T18:52:28Z</dcterms:created>
  <dcterms:modified xsi:type="dcterms:W3CDTF">2023-03-22T06:47:44Z</dcterms:modified>
</cp:coreProperties>
</file>