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13"/>
  <workbookPr/>
  <mc:AlternateContent xmlns:mc="http://schemas.openxmlformats.org/markup-compatibility/2006">
    <mc:Choice Requires="x15">
      <x15ac:absPath xmlns:x15ac="http://schemas.microsoft.com/office/spreadsheetml/2010/11/ac" url="D:\Uni\SEPT\Assignment\templates\"/>
    </mc:Choice>
  </mc:AlternateContent>
  <xr:revisionPtr revIDLastSave="143" documentId="13_ncr:1_{BD2CB1BA-555C-4A0C-9D2D-6666C118D926}" xr6:coauthVersionLast="45" xr6:coauthVersionMax="45" xr10:uidLastSave="{21C4B941-2582-4854-84DD-5F369082C08C}"/>
  <bookViews>
    <workbookView xWindow="-14970" yWindow="6540" windowWidth="28800" windowHeight="11385" xr2:uid="{00000000-000D-0000-FFFF-FFFF00000000}"/>
  </bookViews>
  <sheets>
    <sheet name="Product Backlog" sheetId="1" r:id="rId1"/>
    <sheet name="Calculations" sheetId="2" state="hidden" r:id="rId2"/>
  </sheets>
  <definedNames>
    <definedName name="lstMetrics">OFFSET('Product Backlog'!$C$5:$C$29,0,0,COUNTA('Product Backlog'!$C$5:$C$29))</definedName>
    <definedName name="lstYears">OFFSET('Product Backlog'!$C$4:$I$4,0,1,1,COUNTA('Product Backlog'!$C$4:$I$4)-1)</definedName>
    <definedName name="SelectedYear">#REF!</definedName>
  </definedNames>
  <calcPr calcId="191028" calcCompleted="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9" i="2" l="1"/>
  <c r="G39" i="2"/>
  <c r="A32" i="2"/>
  <c r="A33" i="2"/>
  <c r="A34" i="2"/>
  <c r="A35" i="2"/>
  <c r="A36" i="2"/>
  <c r="A37" i="2"/>
  <c r="A38" i="2"/>
  <c r="A39" i="2"/>
  <c r="F39" i="2"/>
  <c r="E39" i="2"/>
  <c r="C39" i="2"/>
  <c r="D39" i="2"/>
  <c r="B15" i="2"/>
  <c r="B16" i="2"/>
  <c r="B17" i="2"/>
  <c r="B18" i="2"/>
  <c r="B19" i="2"/>
  <c r="B20" i="2"/>
  <c r="B21" i="2"/>
  <c r="B22" i="2"/>
  <c r="B23" i="2"/>
  <c r="B24" i="2"/>
  <c r="B25" i="2"/>
  <c r="B26" i="2"/>
  <c r="B27" i="2"/>
  <c r="B28" i="2"/>
  <c r="B29" i="2"/>
  <c r="B9" i="2"/>
  <c r="A9" i="2"/>
  <c r="B10" i="2"/>
  <c r="B11" i="2"/>
  <c r="A11" i="2"/>
  <c r="B12" i="2"/>
  <c r="A12" i="2"/>
  <c r="B8" i="2"/>
  <c r="A8" i="2"/>
  <c r="B30" i="2"/>
  <c r="B31" i="2"/>
  <c r="B32" i="2"/>
  <c r="B33" i="2"/>
  <c r="B34" i="2"/>
  <c r="B35" i="2"/>
  <c r="B36" i="2"/>
  <c r="B37" i="2"/>
  <c r="B38" i="2"/>
  <c r="A16" i="2"/>
  <c r="A17" i="2"/>
  <c r="A18" i="2"/>
  <c r="A19" i="2"/>
  <c r="A20" i="2"/>
  <c r="A21" i="2"/>
  <c r="A22" i="2"/>
  <c r="A23" i="2"/>
  <c r="A24" i="2"/>
  <c r="A25" i="2"/>
  <c r="A26" i="2"/>
  <c r="A27" i="2"/>
  <c r="A28" i="2"/>
  <c r="A29" i="2"/>
  <c r="A30" i="2"/>
  <c r="A31" i="2"/>
  <c r="A15" i="2"/>
  <c r="C3" i="2"/>
  <c r="C4" i="2"/>
  <c r="F38" i="2"/>
  <c r="D38" i="2"/>
  <c r="C38" i="2"/>
  <c r="E38" i="2"/>
  <c r="G38" i="2"/>
  <c r="A10" i="2"/>
  <c r="G7" i="2"/>
  <c r="G6" i="2" s="1"/>
  <c r="G37" i="2" s="1"/>
  <c r="F7" i="2"/>
  <c r="F6" i="2" s="1"/>
  <c r="F37" i="2" s="1"/>
  <c r="E7" i="2"/>
  <c r="E6" i="2" s="1"/>
  <c r="E37" i="2" s="1"/>
  <c r="D7" i="2"/>
  <c r="D6" i="2" s="1"/>
  <c r="D37" i="2" s="1"/>
  <c r="C7" i="2"/>
  <c r="C6" i="2" s="1"/>
  <c r="C37" i="2" s="1"/>
  <c r="D4" i="2"/>
  <c r="D3" i="2"/>
  <c r="G29" i="2"/>
  <c r="G15" i="2"/>
  <c r="G16" i="2"/>
  <c r="G18" i="2"/>
  <c r="G20" i="2"/>
  <c r="G22" i="2"/>
  <c r="G24" i="2"/>
  <c r="G26" i="2"/>
  <c r="G28" i="2"/>
  <c r="G17" i="2"/>
  <c r="G19" i="2"/>
  <c r="G21" i="2"/>
  <c r="G23" i="2"/>
  <c r="G25" i="2"/>
  <c r="G27" i="2"/>
  <c r="G8" i="2"/>
  <c r="G9" i="2"/>
  <c r="G10" i="2"/>
  <c r="G11" i="2"/>
  <c r="G12" i="2"/>
  <c r="F29" i="2"/>
  <c r="F15" i="2"/>
  <c r="F16" i="2"/>
  <c r="F18" i="2"/>
  <c r="F20" i="2"/>
  <c r="F22" i="2"/>
  <c r="F24" i="2"/>
  <c r="F26" i="2"/>
  <c r="F28" i="2"/>
  <c r="F17" i="2"/>
  <c r="F19" i="2"/>
  <c r="F21" i="2"/>
  <c r="F23" i="2"/>
  <c r="F25" i="2"/>
  <c r="F27" i="2"/>
  <c r="F8" i="2"/>
  <c r="F9" i="2"/>
  <c r="H9" i="2"/>
  <c r="F10" i="2"/>
  <c r="F11" i="2"/>
  <c r="H11" i="2"/>
  <c r="F12" i="2"/>
  <c r="H12" i="2"/>
  <c r="E29" i="2"/>
  <c r="E15" i="2"/>
  <c r="E16" i="2"/>
  <c r="E18" i="2"/>
  <c r="E20" i="2"/>
  <c r="E22" i="2"/>
  <c r="E24" i="2"/>
  <c r="E26" i="2"/>
  <c r="E28" i="2"/>
  <c r="E17" i="2"/>
  <c r="E19" i="2"/>
  <c r="E21" i="2"/>
  <c r="E23" i="2"/>
  <c r="E25" i="2"/>
  <c r="E27" i="2"/>
  <c r="E8" i="2"/>
  <c r="E9" i="2"/>
  <c r="E10" i="2"/>
  <c r="E11" i="2"/>
  <c r="E12" i="2"/>
  <c r="H10" i="2"/>
  <c r="H8" i="2"/>
  <c r="D29" i="2"/>
  <c r="C29" i="2"/>
  <c r="D15" i="2"/>
  <c r="D16" i="2"/>
  <c r="D18" i="2"/>
  <c r="D20" i="2"/>
  <c r="D22" i="2"/>
  <c r="D24" i="2"/>
  <c r="D26" i="2"/>
  <c r="D28" i="2"/>
  <c r="D17" i="2"/>
  <c r="D19" i="2"/>
  <c r="D21" i="2"/>
  <c r="D23" i="2"/>
  <c r="D25" i="2"/>
  <c r="D27" i="2"/>
  <c r="C15" i="2"/>
  <c r="C16" i="2"/>
  <c r="C18" i="2"/>
  <c r="C20" i="2"/>
  <c r="C22" i="2"/>
  <c r="C24" i="2"/>
  <c r="C26" i="2"/>
  <c r="C28" i="2"/>
  <c r="C17" i="2"/>
  <c r="C19" i="2"/>
  <c r="C21" i="2"/>
  <c r="C23" i="2"/>
  <c r="C25" i="2"/>
  <c r="C27" i="2"/>
  <c r="D8" i="2"/>
  <c r="D10" i="2"/>
  <c r="D12" i="2"/>
  <c r="D9" i="2"/>
  <c r="D11" i="2"/>
  <c r="C8" i="2"/>
  <c r="C10" i="2"/>
  <c r="C12" i="2"/>
  <c r="C9" i="2"/>
  <c r="C11" i="2"/>
  <c r="C36" i="2" l="1"/>
  <c r="C32" i="2"/>
  <c r="C35" i="2"/>
  <c r="C31" i="2"/>
  <c r="C34" i="2"/>
  <c r="C30" i="2"/>
  <c r="C33" i="2"/>
  <c r="D36" i="2"/>
  <c r="D32" i="2"/>
  <c r="D35" i="2"/>
  <c r="D31" i="2"/>
  <c r="D34" i="2"/>
  <c r="D30" i="2"/>
  <c r="D33" i="2"/>
  <c r="E36" i="2"/>
  <c r="E32" i="2"/>
  <c r="E35" i="2"/>
  <c r="E31" i="2"/>
  <c r="E34" i="2"/>
  <c r="E30" i="2"/>
  <c r="E33" i="2"/>
  <c r="F36" i="2"/>
  <c r="F32" i="2"/>
  <c r="F35" i="2"/>
  <c r="F31" i="2"/>
  <c r="F34" i="2"/>
  <c r="F30" i="2"/>
  <c r="F33" i="2"/>
  <c r="G36" i="2"/>
  <c r="G32" i="2"/>
  <c r="G35" i="2"/>
  <c r="G31" i="2"/>
  <c r="G34" i="2"/>
  <c r="G30" i="2"/>
  <c r="G33" i="2"/>
</calcChain>
</file>

<file path=xl/sharedStrings.xml><?xml version="1.0" encoding="utf-8"?>
<sst xmlns="http://schemas.openxmlformats.org/spreadsheetml/2006/main" count="78" uniqueCount="54">
  <si>
    <t>PRODUCT BACKLOG</t>
  </si>
  <si>
    <t>ID</t>
  </si>
  <si>
    <t>ITEM</t>
  </si>
  <si>
    <t>OWNER</t>
  </si>
  <si>
    <t>PRIORITY</t>
  </si>
  <si>
    <t>EFFORT</t>
  </si>
  <si>
    <t>STATUS</t>
  </si>
  <si>
    <t>DEFINITION OF DONE</t>
  </si>
  <si>
    <t>NOTES</t>
  </si>
  <si>
    <t>User Login</t>
  </si>
  <si>
    <t>Ryan</t>
  </si>
  <si>
    <t>Complete in sprint 3</t>
  </si>
  <si>
    <t>The business mission is displayed somewhere on the page
Contact Details are displayed somewhere on the page
Implemented a button to redirect to login page
Tested with Postman</t>
  </si>
  <si>
    <t>Home page about/contact us section</t>
  </si>
  <si>
    <t>Hollie</t>
  </si>
  <si>
    <t>Complete in sprint 2</t>
  </si>
  <si>
    <t>Customer Registration</t>
  </si>
  <si>
    <t>Matthies</t>
  </si>
  <si>
    <t>Logout button visible on all pages once any type of user is logged in.
Back end processes logout button click appropriately
Redirection to index page
User is not logged in anymore and cannot go back on browser history to 're-login'.
Tested with Postman</t>
  </si>
  <si>
    <t>Logout</t>
  </si>
  <si>
    <t>Customer view services</t>
  </si>
  <si>
    <t>Services are listed on the dashboard with a business name and logo in a formatted matter.
Back end processes metadata of all services to be displayed on dashboard.
Redirection to the appropriate service page when clicked.
Tested with Postman</t>
  </si>
  <si>
    <t>Customer view available time slots</t>
  </si>
  <si>
    <t>Customer makes booking</t>
  </si>
  <si>
    <t>Jordan</t>
  </si>
  <si>
    <t>The customer details form is displayed with all relevant credentials needed to place a booking.
Back end processes accepts / rejects form input appropriately
When inappropriate input is given user is shown how to correct mistakes
Redirection to booking confirmation
Tested with Postman</t>
  </si>
  <si>
    <t>Customer views worker on time slot</t>
  </si>
  <si>
    <t>Included in Sprint 3</t>
  </si>
  <si>
    <t>Readjust 'Timeslot' data to have a parameter for 'WokerAssigned'
Readjust GET request from timeslots to also grab and display the worker assigned on the front end
Display worker name on the front end for each timeslot
Tested</t>
  </si>
  <si>
    <t>Customer views upcoming bookings</t>
  </si>
  <si>
    <t>Create a Backend function for collating all upcoming booking for a given customer
Create GET request for all upcoming booking of a given customer
Rework user profile page to have a section for customers to view their upcoming bookings
Tested</t>
  </si>
  <si>
    <t>Administrator views current bookings</t>
  </si>
  <si>
    <t>On Product Backlog</t>
  </si>
  <si>
    <t>Worker views assigned timeslots</t>
  </si>
  <si>
    <t>Customer cancels a booking</t>
  </si>
  <si>
    <t>Customer edits bookings</t>
  </si>
  <si>
    <t>Administrator edits business hours times/dates</t>
  </si>
  <si>
    <t>Administrator edits bookings</t>
  </si>
  <si>
    <t>Customer update information</t>
  </si>
  <si>
    <t>Administrator adds employees</t>
  </si>
  <si>
    <t>Administrator views booking contact details</t>
  </si>
  <si>
    <t>Automatically notify customer of changes to booking</t>
  </si>
  <si>
    <t>Administrator view past bookings</t>
  </si>
  <si>
    <t>User change password</t>
  </si>
  <si>
    <t>Password recovery</t>
  </si>
  <si>
    <t>Types of Accounts</t>
  </si>
  <si>
    <t>Completed in Sprint 3</t>
  </si>
  <si>
    <t>Back end 'Account' data type readjusted to have a parameter for types of accounts
Login redirection is based on the type of account returned from the GET request
Tokenization
Tested</t>
  </si>
  <si>
    <t>This worksheet is used for the Financial Report calculations and should remain hidden.</t>
  </si>
  <si>
    <t>Position</t>
  </si>
  <si>
    <t>This year</t>
  </si>
  <si>
    <t>Previous Year</t>
  </si>
  <si>
    <t>Key Metrics</t>
  </si>
  <si>
    <t>All Metrics (works up to 25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</si>
</sst>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5" formatCode="&quot;$&quot;#,##0_);\(&quot;$&quot;#,##0\)"/>
    <numFmt numFmtId="164" formatCode="&quot;$&quot;#,##0.00"/>
  </numFmts>
  <fonts count="16">
    <font>
      <sz val="10"/>
      <color theme="1" tint="0.34998626667073579"/>
      <name val="Euphemia"/>
      <family val="2"/>
      <scheme val="major"/>
    </font>
    <font>
      <sz val="11"/>
      <color theme="1"/>
      <name val="Franklin Gothic Medium"/>
      <family val="2"/>
      <scheme val="minor"/>
    </font>
    <font>
      <sz val="24"/>
      <color theme="4"/>
      <name val="Euphemia"/>
      <family val="2"/>
      <scheme val="major"/>
    </font>
    <font>
      <sz val="14"/>
      <color theme="0" tint="-0.34998626667073579"/>
      <name val="Euphemia"/>
      <family val="2"/>
      <scheme val="major"/>
    </font>
    <font>
      <sz val="18"/>
      <color theme="1" tint="0.34998626667073579"/>
      <name val="Franklin Gothic Medium"/>
      <family val="2"/>
      <scheme val="minor"/>
    </font>
    <font>
      <sz val="20"/>
      <color theme="0" tint="-0.34998626667073579"/>
      <name val="Franklin Gothic Medium"/>
      <family val="2"/>
      <scheme val="minor"/>
    </font>
    <font>
      <sz val="12"/>
      <color theme="0" tint="-0.34998626667073579"/>
      <name val="Franklin Gothic Medium"/>
      <family val="2"/>
      <scheme val="minor"/>
    </font>
    <font>
      <sz val="11"/>
      <color theme="4" tint="-0.249977111117893"/>
      <name val="Franklin Gothic Medium"/>
      <family val="2"/>
      <scheme val="minor"/>
    </font>
    <font>
      <sz val="14"/>
      <color theme="3" tint="0.499984740745262"/>
      <name val="Franklin Gothic Medium"/>
      <family val="2"/>
      <scheme val="minor"/>
    </font>
    <font>
      <b/>
      <sz val="9"/>
      <color theme="0"/>
      <name val="Franklin Gothic Medium"/>
      <family val="2"/>
      <scheme val="minor"/>
    </font>
    <font>
      <sz val="10"/>
      <color theme="1" tint="0.34998626667073579"/>
      <name val="Calibri"/>
    </font>
    <font>
      <sz val="24"/>
      <color theme="1" tint="0.249977111117893"/>
      <name val="Calibri"/>
    </font>
    <font>
      <sz val="16"/>
      <color theme="1" tint="0.249977111117893"/>
      <name val="Calibri"/>
    </font>
    <font>
      <sz val="24"/>
      <color theme="4"/>
      <name val="Calibri"/>
    </font>
    <font>
      <sz val="20"/>
      <color theme="1" tint="0.249977111117893"/>
      <name val="Calibri"/>
    </font>
    <font>
      <b/>
      <sz val="11"/>
      <color theme="0"/>
      <name val="Calibri"/>
    </font>
  </fonts>
  <fills count="4">
    <fill>
      <patternFill patternType="none"/>
    </fill>
    <fill>
      <patternFill patternType="gray125"/>
    </fill>
    <fill>
      <patternFill patternType="solid">
        <fgColor theme="4"/>
        <bgColor indexed="64"/>
      </patternFill>
    </fill>
    <fill>
      <patternFill patternType="solid">
        <fgColor theme="2" tint="-0.249977111117893"/>
        <bgColor indexed="64"/>
      </patternFill>
    </fill>
  </fills>
  <borders count="6">
    <border>
      <left/>
      <right/>
      <top/>
      <bottom/>
      <diagonal/>
    </border>
    <border>
      <left/>
      <right/>
      <top style="thin">
        <color theme="0" tint="-0.14996795556505021"/>
      </top>
      <bottom style="thin">
        <color theme="0" tint="-0.14996795556505021"/>
      </bottom>
      <diagonal/>
    </border>
    <border>
      <left/>
      <right/>
      <top style="medium">
        <color theme="0" tint="-0.34998626667073579"/>
      </top>
      <bottom style="medium">
        <color theme="0" tint="-0.34998626667073579"/>
      </bottom>
      <diagonal/>
    </border>
    <border>
      <left/>
      <right/>
      <top/>
      <bottom style="dashed">
        <color theme="1" tint="0.34998626667073579"/>
      </bottom>
      <diagonal/>
    </border>
    <border>
      <left/>
      <right/>
      <top style="thin">
        <color theme="0" tint="-0.14996795556505021"/>
      </top>
      <bottom/>
      <diagonal/>
    </border>
    <border>
      <left/>
      <right/>
      <top/>
      <bottom style="thin">
        <color theme="0" tint="-0.14993743705557422"/>
      </bottom>
      <diagonal/>
    </border>
  </borders>
  <cellStyleXfs count="9">
    <xf numFmtId="0" fontId="0" fillId="0" borderId="0" applyFill="0" applyBorder="0">
      <alignment vertical="center"/>
    </xf>
    <xf numFmtId="9" fontId="1" fillId="0" borderId="0" applyFont="0" applyFill="0" applyBorder="0" applyAlignment="0" applyProtection="0"/>
    <xf numFmtId="0" fontId="2" fillId="0" borderId="0" applyNumberFormat="0" applyFill="0" applyBorder="0" applyAlignment="0" applyProtection="0"/>
    <xf numFmtId="0" fontId="3" fillId="0" borderId="2" applyNumberFormat="0" applyFill="0" applyAlignment="0" applyProtection="0"/>
    <xf numFmtId="0" fontId="4" fillId="0" borderId="0" applyNumberFormat="0" applyFill="0" applyBorder="0" applyAlignment="0" applyProtection="0"/>
    <xf numFmtId="0" fontId="9" fillId="2" borderId="0">
      <alignment horizontal="center" vertical="center"/>
    </xf>
    <xf numFmtId="5" fontId="5" fillId="0" borderId="3">
      <alignment horizontal="center" vertical="center"/>
    </xf>
    <xf numFmtId="9" fontId="6" fillId="0" borderId="0">
      <alignment horizontal="left" vertical="center" indent="1"/>
    </xf>
    <xf numFmtId="0" fontId="8" fillId="0" borderId="0" applyNumberFormat="0" applyFill="0" applyBorder="0" applyAlignment="0" applyProtection="0"/>
  </cellStyleXfs>
  <cellXfs count="31">
    <xf numFmtId="0" fontId="0" fillId="0" borderId="0" xfId="0">
      <alignment vertical="center"/>
    </xf>
    <xf numFmtId="0" fontId="0" fillId="0" borderId="0" xfId="0" applyAlignment="1">
      <alignment horizontal="center"/>
    </xf>
    <xf numFmtId="0" fontId="0" fillId="0" borderId="0" xfId="0" applyAlignment="1">
      <alignment horizontal="right"/>
    </xf>
    <xf numFmtId="9" fontId="0" fillId="0" borderId="0" xfId="1" applyFont="1"/>
    <xf numFmtId="0" fontId="0" fillId="0" borderId="0" xfId="0" applyAlignment="1">
      <alignment horizontal="left" vertical="center" indent="1"/>
    </xf>
    <xf numFmtId="0" fontId="0" fillId="0" borderId="0" xfId="0" applyAlignment="1">
      <alignment horizontal="left" indent="1"/>
    </xf>
    <xf numFmtId="0" fontId="3" fillId="0" borderId="2" xfId="3"/>
    <xf numFmtId="0" fontId="0" fillId="0" borderId="0" xfId="0" applyAlignment="1">
      <alignment vertical="center"/>
    </xf>
    <xf numFmtId="0" fontId="7" fillId="0" borderId="0" xfId="0" applyFont="1" applyAlignment="1">
      <alignment vertical="center"/>
    </xf>
    <xf numFmtId="0" fontId="3" fillId="0" borderId="2" xfId="3" applyAlignment="1">
      <alignment horizontal="center"/>
    </xf>
    <xf numFmtId="0" fontId="0" fillId="0" borderId="0" xfId="0" applyAlignment="1">
      <alignment horizontal="right" vertical="center"/>
    </xf>
    <xf numFmtId="0" fontId="10" fillId="0" borderId="0" xfId="0" applyFont="1">
      <alignment vertical="center"/>
    </xf>
    <xf numFmtId="0" fontId="11" fillId="0" borderId="0" xfId="2" applyFont="1" applyAlignment="1">
      <alignment horizontal="right"/>
    </xf>
    <xf numFmtId="0" fontId="12" fillId="0" borderId="0" xfId="2" applyFont="1"/>
    <xf numFmtId="0" fontId="13" fillId="0" borderId="0" xfId="2" applyFont="1"/>
    <xf numFmtId="0" fontId="14" fillId="0" borderId="0" xfId="2" applyFont="1"/>
    <xf numFmtId="0" fontId="15" fillId="3" borderId="1" xfId="0" applyFont="1" applyFill="1" applyBorder="1" applyAlignment="1">
      <alignment horizontal="right" vertical="center" indent="1"/>
    </xf>
    <xf numFmtId="0" fontId="15" fillId="3" borderId="1" xfId="0" applyFont="1" applyFill="1" applyBorder="1" applyAlignment="1">
      <alignment horizontal="left" vertical="center" indent="1"/>
    </xf>
    <xf numFmtId="0" fontId="15" fillId="3" borderId="1" xfId="0" applyFont="1" applyFill="1" applyBorder="1" applyAlignment="1">
      <alignment horizontal="center" vertical="center"/>
    </xf>
    <xf numFmtId="0" fontId="10" fillId="0" borderId="0" xfId="0" applyFont="1" applyAlignment="1">
      <alignment horizontal="left" vertical="center" indent="1"/>
    </xf>
    <xf numFmtId="0" fontId="10" fillId="0" borderId="4" xfId="0" applyFont="1" applyBorder="1" applyAlignment="1">
      <alignment horizontal="right" vertical="center" indent="1"/>
    </xf>
    <xf numFmtId="0" fontId="10" fillId="0" borderId="4" xfId="0" applyFont="1" applyBorder="1" applyAlignment="1">
      <alignment horizontal="left" vertical="center" wrapText="1" indent="1"/>
    </xf>
    <xf numFmtId="164" fontId="10" fillId="0" borderId="4" xfId="0" applyNumberFormat="1" applyFont="1" applyBorder="1" applyAlignment="1">
      <alignment horizontal="right" vertical="center" wrapText="1"/>
    </xf>
    <xf numFmtId="0" fontId="10" fillId="0" borderId="0" xfId="0" applyFont="1" applyBorder="1" applyAlignment="1">
      <alignment horizontal="right" vertical="center" indent="1"/>
    </xf>
    <xf numFmtId="0" fontId="10" fillId="0" borderId="0" xfId="0" applyFont="1" applyBorder="1" applyAlignment="1">
      <alignment horizontal="left" vertical="center" wrapText="1" indent="1"/>
    </xf>
    <xf numFmtId="164" fontId="10" fillId="0" borderId="0" xfId="0" applyNumberFormat="1" applyFont="1" applyBorder="1" applyAlignment="1">
      <alignment horizontal="right" vertical="center" wrapText="1"/>
    </xf>
    <xf numFmtId="164" fontId="10" fillId="0" borderId="5" xfId="0" applyNumberFormat="1" applyFont="1" applyBorder="1" applyAlignment="1">
      <alignment horizontal="right" vertical="center" wrapText="1"/>
    </xf>
    <xf numFmtId="0" fontId="10" fillId="0" borderId="0" xfId="0" applyFont="1" applyAlignment="1">
      <alignment horizontal="right" vertical="center"/>
    </xf>
    <xf numFmtId="0" fontId="10" fillId="0" borderId="4" xfId="0" applyNumberFormat="1" applyFont="1" applyBorder="1" applyAlignment="1">
      <alignment horizontal="right" vertical="center" wrapText="1"/>
    </xf>
    <xf numFmtId="0" fontId="10" fillId="0" borderId="0" xfId="0" applyNumberFormat="1" applyFont="1" applyBorder="1" applyAlignment="1">
      <alignment horizontal="right" vertical="center" wrapText="1"/>
    </xf>
    <xf numFmtId="0" fontId="10" fillId="0" borderId="0" xfId="0" applyNumberFormat="1" applyFont="1" applyBorder="1" applyAlignment="1">
      <alignment horizontal="right" vertical="center" shrinkToFit="1"/>
    </xf>
  </cellXfs>
  <cellStyles count="9">
    <cellStyle name="Heading 1" xfId="3" builtinId="16" customBuiltin="1"/>
    <cellStyle name="Heading 2" xfId="4" builtinId="17" customBuiltin="1"/>
    <cellStyle name="Heading 3" xfId="8" builtinId="18" customBuiltin="1"/>
    <cellStyle name="Key Metric Header" xfId="5" xr:uid="{00000000-0005-0000-0000-000003000000}"/>
    <cellStyle name="Key Metric Percentage" xfId="7" xr:uid="{00000000-0005-0000-0000-000004000000}"/>
    <cellStyle name="Key Metric Value" xfId="6" xr:uid="{00000000-0005-0000-0000-000005000000}"/>
    <cellStyle name="Normal" xfId="0" builtinId="0" customBuiltin="1"/>
    <cellStyle name="Percent" xfId="1" builtinId="5"/>
    <cellStyle name="Title" xfId="2" builtinId="15" customBuiltin="1"/>
  </cellStyles>
  <dxfs count="1">
    <dxf>
      <fill>
        <patternFill>
          <bgColor theme="0" tint="-4.9989318521683403E-2"/>
        </patternFill>
      </fill>
      <border>
        <top style="thin">
          <color theme="0" tint="-0.14996795556505021"/>
        </top>
        <bottom style="thin">
          <color theme="0" tint="-0.149967955565050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Annual Financial Report">
      <a:dk1>
        <a:sysClr val="windowText" lastClr="000000"/>
      </a:dk1>
      <a:lt1>
        <a:sysClr val="window" lastClr="FFFFFF"/>
      </a:lt1>
      <a:dk2>
        <a:srgbClr val="000000"/>
      </a:dk2>
      <a:lt2>
        <a:srgbClr val="E9EAEA"/>
      </a:lt2>
      <a:accent1>
        <a:srgbClr val="52B86E"/>
      </a:accent1>
      <a:accent2>
        <a:srgbClr val="F7901E"/>
      </a:accent2>
      <a:accent3>
        <a:srgbClr val="308DBB"/>
      </a:accent3>
      <a:accent4>
        <a:srgbClr val="EEB330"/>
      </a:accent4>
      <a:accent5>
        <a:srgbClr val="915B97"/>
      </a:accent5>
      <a:accent6>
        <a:srgbClr val="E35856"/>
      </a:accent6>
      <a:hlink>
        <a:srgbClr val="308DBB"/>
      </a:hlink>
      <a:folHlink>
        <a:srgbClr val="915B97"/>
      </a:folHlink>
    </a:clrScheme>
    <a:fontScheme name="Annual Financial Report">
      <a:majorFont>
        <a:latin typeface="Euphemia"/>
        <a:ea typeface=""/>
        <a:cs typeface=""/>
      </a:majorFont>
      <a:minorFont>
        <a:latin typeface="Franklin Gothic Medium"/>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w="19050">
          <a:solidFill>
            <a:schemeClr val="tx1">
              <a:lumMod val="65000"/>
              <a:lumOff val="35000"/>
            </a:schemeClr>
          </a:solidFill>
        </a:ln>
      </a:spPr>
      <a:bodyPr vertOverflow="clip" horzOverflow="clip" rtlCol="0" anchor="ctr"/>
      <a:lstStyle>
        <a:defPPr algn="l">
          <a:defRPr sz="105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pageSetUpPr autoPageBreaks="0" fitToPage="1"/>
  </sheetPr>
  <dimension ref="A1:I1048576"/>
  <sheetViews>
    <sheetView showGridLines="0" tabSelected="1" topLeftCell="A12" zoomScale="110" zoomScaleNormal="110" zoomScalePageLayoutView="140" workbookViewId="0">
      <selection activeCell="E20" sqref="E20"/>
    </sheetView>
  </sheetViews>
  <sheetFormatPr defaultColWidth="8.875" defaultRowHeight="15"/>
  <cols>
    <col min="1" max="1" width="1.75" customWidth="1"/>
    <col min="2" max="2" width="7.125" style="10" customWidth="1"/>
    <col min="3" max="3" width="51.25" customWidth="1"/>
    <col min="4" max="4" width="24.25" customWidth="1"/>
    <col min="5" max="5" width="14.125" customWidth="1"/>
    <col min="6" max="6" width="10.125" customWidth="1"/>
    <col min="7" max="7" width="20.25" customWidth="1"/>
    <col min="8" max="8" width="31.875" customWidth="1"/>
    <col min="9" max="9" width="68" customWidth="1"/>
    <col min="10" max="10" width="2" customWidth="1"/>
  </cols>
  <sheetData>
    <row r="1" spans="1:9" ht="8.25" customHeight="1"/>
    <row r="2" spans="1:9" ht="38.25" customHeight="1">
      <c r="A2" s="11"/>
      <c r="B2" s="12"/>
      <c r="C2" s="13" t="s">
        <v>0</v>
      </c>
      <c r="D2" s="14"/>
      <c r="E2" s="11"/>
      <c r="F2" s="11"/>
      <c r="G2" s="11"/>
      <c r="H2" s="11"/>
      <c r="I2" s="11"/>
    </row>
    <row r="3" spans="1:9" ht="6" customHeight="1">
      <c r="A3" s="11"/>
      <c r="B3" s="12"/>
      <c r="C3" s="15"/>
      <c r="D3" s="14"/>
      <c r="E3" s="11"/>
      <c r="F3" s="11"/>
      <c r="G3" s="11"/>
      <c r="H3" s="11"/>
      <c r="I3" s="11"/>
    </row>
    <row r="4" spans="1:9" ht="25.5" customHeight="1">
      <c r="A4" s="11"/>
      <c r="B4" s="16" t="s">
        <v>1</v>
      </c>
      <c r="C4" s="17" t="s">
        <v>2</v>
      </c>
      <c r="D4" s="18" t="s">
        <v>3</v>
      </c>
      <c r="E4" s="16" t="s">
        <v>4</v>
      </c>
      <c r="F4" s="18" t="s">
        <v>5</v>
      </c>
      <c r="G4" s="18" t="s">
        <v>6</v>
      </c>
      <c r="H4" s="18" t="s">
        <v>7</v>
      </c>
      <c r="I4" s="18" t="s">
        <v>8</v>
      </c>
    </row>
    <row r="5" spans="1:9" s="4" customFormat="1" ht="89.25">
      <c r="A5" s="19"/>
      <c r="B5" s="20">
        <v>13</v>
      </c>
      <c r="C5" s="21" t="s">
        <v>9</v>
      </c>
      <c r="D5" s="21" t="s">
        <v>10</v>
      </c>
      <c r="E5" s="28">
        <v>1</v>
      </c>
      <c r="F5" s="28">
        <v>3</v>
      </c>
      <c r="G5" s="22" t="s">
        <v>11</v>
      </c>
      <c r="H5" s="22" t="s">
        <v>12</v>
      </c>
      <c r="I5" s="22"/>
    </row>
    <row r="6" spans="1:9" s="4" customFormat="1" ht="89.25">
      <c r="A6" s="19"/>
      <c r="B6" s="23">
        <v>12</v>
      </c>
      <c r="C6" s="24" t="s">
        <v>13</v>
      </c>
      <c r="D6" s="24" t="s">
        <v>14</v>
      </c>
      <c r="E6" s="29">
        <v>2</v>
      </c>
      <c r="F6" s="29">
        <v>2</v>
      </c>
      <c r="G6" s="25" t="s">
        <v>15</v>
      </c>
      <c r="H6" s="25" t="s">
        <v>12</v>
      </c>
      <c r="I6" s="25"/>
    </row>
    <row r="7" spans="1:9" s="4" customFormat="1" ht="102">
      <c r="A7" s="19"/>
      <c r="B7" s="23">
        <v>1</v>
      </c>
      <c r="C7" s="24" t="s">
        <v>16</v>
      </c>
      <c r="D7" s="24" t="s">
        <v>17</v>
      </c>
      <c r="E7" s="29">
        <v>3</v>
      </c>
      <c r="F7" s="29">
        <v>4</v>
      </c>
      <c r="G7" s="25" t="s">
        <v>15</v>
      </c>
      <c r="H7" s="25" t="s">
        <v>18</v>
      </c>
      <c r="I7" s="25"/>
    </row>
    <row r="8" spans="1:9" s="4" customFormat="1" ht="102">
      <c r="A8" s="19"/>
      <c r="B8" s="23">
        <v>2</v>
      </c>
      <c r="C8" s="24" t="s">
        <v>19</v>
      </c>
      <c r="D8" s="24" t="s">
        <v>10</v>
      </c>
      <c r="E8" s="29">
        <v>4</v>
      </c>
      <c r="F8" s="29">
        <v>1</v>
      </c>
      <c r="G8" s="25" t="s">
        <v>11</v>
      </c>
      <c r="H8" s="25" t="s">
        <v>18</v>
      </c>
      <c r="I8" s="25"/>
    </row>
    <row r="9" spans="1:9" s="4" customFormat="1" ht="102">
      <c r="A9" s="19"/>
      <c r="B9" s="23">
        <v>4</v>
      </c>
      <c r="C9" s="24" t="s">
        <v>20</v>
      </c>
      <c r="D9" s="24" t="s">
        <v>17</v>
      </c>
      <c r="E9" s="29">
        <v>5</v>
      </c>
      <c r="F9" s="29">
        <v>3</v>
      </c>
      <c r="G9" s="25" t="s">
        <v>15</v>
      </c>
      <c r="H9" s="25" t="s">
        <v>21</v>
      </c>
      <c r="I9" s="25"/>
    </row>
    <row r="10" spans="1:9" s="4" customFormat="1">
      <c r="A10" s="19"/>
      <c r="B10" s="20">
        <v>5</v>
      </c>
      <c r="C10" s="24" t="s">
        <v>22</v>
      </c>
      <c r="D10" s="24"/>
      <c r="E10" s="30">
        <v>6</v>
      </c>
      <c r="F10" s="29">
        <v>9</v>
      </c>
      <c r="G10" s="25" t="s">
        <v>15</v>
      </c>
      <c r="H10" s="25"/>
      <c r="I10" s="25"/>
    </row>
    <row r="11" spans="1:9" s="4" customFormat="1" ht="114.75">
      <c r="A11" s="19"/>
      <c r="B11" s="23">
        <v>21</v>
      </c>
      <c r="C11" s="24" t="s">
        <v>23</v>
      </c>
      <c r="D11" s="24" t="s">
        <v>24</v>
      </c>
      <c r="E11" s="29">
        <v>7</v>
      </c>
      <c r="F11" s="29">
        <v>3</v>
      </c>
      <c r="G11" s="25" t="s">
        <v>11</v>
      </c>
      <c r="H11" s="25" t="s">
        <v>25</v>
      </c>
      <c r="I11" s="25"/>
    </row>
    <row r="12" spans="1:9" s="4" customFormat="1" ht="102">
      <c r="A12" s="19"/>
      <c r="B12" s="23">
        <v>11</v>
      </c>
      <c r="C12" s="24" t="s">
        <v>26</v>
      </c>
      <c r="D12" s="24"/>
      <c r="E12" s="29">
        <v>8</v>
      </c>
      <c r="F12" s="29">
        <v>4</v>
      </c>
      <c r="G12" s="25" t="s">
        <v>27</v>
      </c>
      <c r="H12" s="25" t="s">
        <v>28</v>
      </c>
      <c r="I12" s="25"/>
    </row>
    <row r="13" spans="1:9" s="4" customFormat="1" ht="102">
      <c r="A13" s="19"/>
      <c r="B13" s="23">
        <v>22</v>
      </c>
      <c r="C13" s="24" t="s">
        <v>29</v>
      </c>
      <c r="D13" s="24"/>
      <c r="E13" s="29">
        <v>9</v>
      </c>
      <c r="F13" s="29">
        <v>6</v>
      </c>
      <c r="G13" s="25" t="s">
        <v>11</v>
      </c>
      <c r="H13" s="25" t="s">
        <v>30</v>
      </c>
      <c r="I13" s="25"/>
    </row>
    <row r="14" spans="1:9" s="4" customFormat="1">
      <c r="A14" s="19"/>
      <c r="B14" s="23">
        <v>19</v>
      </c>
      <c r="C14" s="24" t="s">
        <v>31</v>
      </c>
      <c r="D14" s="24"/>
      <c r="E14" s="29">
        <v>12</v>
      </c>
      <c r="F14" s="29">
        <v>7</v>
      </c>
      <c r="G14" s="25" t="s">
        <v>32</v>
      </c>
      <c r="H14" s="25"/>
      <c r="I14" s="25"/>
    </row>
    <row r="15" spans="1:9" s="4" customFormat="1">
      <c r="A15" s="19"/>
      <c r="B15" s="20">
        <v>10</v>
      </c>
      <c r="C15" s="24" t="s">
        <v>33</v>
      </c>
      <c r="D15" s="24"/>
      <c r="E15" s="29">
        <v>14</v>
      </c>
      <c r="F15" s="29">
        <v>8</v>
      </c>
      <c r="G15" s="25" t="s">
        <v>32</v>
      </c>
      <c r="H15" s="25"/>
      <c r="I15" s="25"/>
    </row>
    <row r="16" spans="1:9" s="4" customFormat="1">
      <c r="A16" s="19"/>
      <c r="B16" s="23">
        <v>9</v>
      </c>
      <c r="C16" s="24" t="s">
        <v>34</v>
      </c>
      <c r="D16" s="24"/>
      <c r="E16" s="29">
        <v>15</v>
      </c>
      <c r="F16" s="29">
        <v>4</v>
      </c>
      <c r="G16" s="25" t="s">
        <v>32</v>
      </c>
      <c r="H16" s="25"/>
      <c r="I16" s="25"/>
    </row>
    <row r="17" spans="1:9" s="4" customFormat="1">
      <c r="A17" s="19"/>
      <c r="B17" s="23">
        <v>3</v>
      </c>
      <c r="C17" s="24" t="s">
        <v>35</v>
      </c>
      <c r="D17" s="24"/>
      <c r="E17" s="29">
        <v>17</v>
      </c>
      <c r="F17" s="29">
        <v>3</v>
      </c>
      <c r="G17" s="25" t="s">
        <v>32</v>
      </c>
      <c r="H17" s="25"/>
      <c r="I17" s="25"/>
    </row>
    <row r="18" spans="1:9" s="4" customFormat="1">
      <c r="A18" s="19"/>
      <c r="B18" s="23">
        <v>16</v>
      </c>
      <c r="C18" s="24" t="s">
        <v>36</v>
      </c>
      <c r="D18" s="24"/>
      <c r="E18" s="29">
        <v>11</v>
      </c>
      <c r="F18" s="29">
        <v>3</v>
      </c>
      <c r="G18" s="25" t="s">
        <v>32</v>
      </c>
      <c r="H18" s="25"/>
      <c r="I18" s="25"/>
    </row>
    <row r="19" spans="1:9" s="4" customFormat="1">
      <c r="A19" s="19"/>
      <c r="B19" s="23">
        <v>8</v>
      </c>
      <c r="C19" s="24" t="s">
        <v>37</v>
      </c>
      <c r="D19" s="24"/>
      <c r="E19" s="29">
        <v>23</v>
      </c>
      <c r="F19" s="29">
        <v>3</v>
      </c>
      <c r="G19" s="25" t="s">
        <v>32</v>
      </c>
      <c r="H19" s="25"/>
      <c r="I19" s="25"/>
    </row>
    <row r="20" spans="1:9">
      <c r="A20" s="11"/>
      <c r="B20" s="20">
        <v>17</v>
      </c>
      <c r="C20" s="24" t="s">
        <v>38</v>
      </c>
      <c r="D20" s="24"/>
      <c r="E20" s="29">
        <v>16</v>
      </c>
      <c r="F20" s="29">
        <v>2</v>
      </c>
      <c r="G20" s="25" t="s">
        <v>32</v>
      </c>
      <c r="H20" s="25"/>
      <c r="I20" s="25"/>
    </row>
    <row r="21" spans="1:9">
      <c r="A21" s="11"/>
      <c r="B21" s="23">
        <v>14</v>
      </c>
      <c r="C21" s="24" t="s">
        <v>39</v>
      </c>
      <c r="D21" s="24"/>
      <c r="E21" s="29">
        <v>13</v>
      </c>
      <c r="F21" s="29">
        <v>2</v>
      </c>
      <c r="G21" s="25" t="s">
        <v>32</v>
      </c>
      <c r="H21" s="25"/>
      <c r="I21" s="25"/>
    </row>
    <row r="22" spans="1:9">
      <c r="A22" s="11"/>
      <c r="B22" s="23">
        <v>20</v>
      </c>
      <c r="C22" s="24" t="s">
        <v>40</v>
      </c>
      <c r="D22" s="24"/>
      <c r="E22" s="29">
        <v>18</v>
      </c>
      <c r="F22" s="29">
        <v>2</v>
      </c>
      <c r="G22" s="25" t="s">
        <v>32</v>
      </c>
      <c r="H22" s="25"/>
      <c r="I22" s="25"/>
    </row>
    <row r="23" spans="1:9">
      <c r="A23" s="11"/>
      <c r="B23" s="23">
        <v>18</v>
      </c>
      <c r="C23" s="24" t="s">
        <v>41</v>
      </c>
      <c r="D23" s="24"/>
      <c r="E23" s="29">
        <v>19</v>
      </c>
      <c r="F23" s="29">
        <v>3</v>
      </c>
      <c r="G23" s="25" t="s">
        <v>32</v>
      </c>
      <c r="H23" s="25"/>
      <c r="I23" s="25"/>
    </row>
    <row r="24" spans="1:9">
      <c r="A24" s="11"/>
      <c r="B24" s="23">
        <v>15</v>
      </c>
      <c r="C24" s="24" t="s">
        <v>42</v>
      </c>
      <c r="D24" s="24"/>
      <c r="E24" s="29">
        <v>20</v>
      </c>
      <c r="F24" s="29">
        <v>2</v>
      </c>
      <c r="G24" s="25" t="s">
        <v>32</v>
      </c>
      <c r="H24" s="25"/>
      <c r="I24" s="25"/>
    </row>
    <row r="25" spans="1:9">
      <c r="A25" s="11"/>
      <c r="B25" s="20">
        <v>7</v>
      </c>
      <c r="C25" s="24" t="s">
        <v>43</v>
      </c>
      <c r="D25" s="24"/>
      <c r="E25" s="29">
        <v>21</v>
      </c>
      <c r="F25" s="29">
        <v>1</v>
      </c>
      <c r="G25" s="25" t="s">
        <v>32</v>
      </c>
      <c r="H25" s="25"/>
      <c r="I25" s="25"/>
    </row>
    <row r="26" spans="1:9">
      <c r="A26" s="11"/>
      <c r="B26" s="23">
        <v>6</v>
      </c>
      <c r="C26" s="24" t="s">
        <v>44</v>
      </c>
      <c r="D26" s="24"/>
      <c r="E26" s="29">
        <v>22</v>
      </c>
      <c r="F26" s="29">
        <v>4</v>
      </c>
      <c r="G26" s="25" t="s">
        <v>32</v>
      </c>
      <c r="H26" s="25"/>
      <c r="I26" s="25"/>
    </row>
    <row r="27" spans="1:9" ht="76.5">
      <c r="A27" s="11"/>
      <c r="B27" s="23">
        <v>23</v>
      </c>
      <c r="C27" s="24" t="s">
        <v>45</v>
      </c>
      <c r="D27" s="24"/>
      <c r="E27" s="29">
        <v>10</v>
      </c>
      <c r="F27" s="29">
        <v>4</v>
      </c>
      <c r="G27" s="25" t="s">
        <v>46</v>
      </c>
      <c r="H27" s="25" t="s">
        <v>47</v>
      </c>
      <c r="I27" s="25"/>
    </row>
    <row r="28" spans="1:9">
      <c r="A28" s="11"/>
      <c r="B28" s="23"/>
      <c r="C28" s="24"/>
      <c r="D28" s="24"/>
      <c r="E28" s="25"/>
      <c r="F28" s="25"/>
      <c r="G28" s="25"/>
      <c r="H28" s="25"/>
      <c r="I28" s="25"/>
    </row>
    <row r="29" spans="1:9">
      <c r="A29" s="11"/>
      <c r="B29" s="23"/>
      <c r="C29" s="24"/>
      <c r="D29" s="24"/>
      <c r="E29" s="26"/>
      <c r="F29" s="26"/>
      <c r="G29" s="26"/>
      <c r="H29" s="26"/>
      <c r="I29" s="26"/>
    </row>
    <row r="30" spans="1:9">
      <c r="A30" s="11"/>
      <c r="B30" s="20"/>
      <c r="C30" s="24"/>
      <c r="D30" s="24"/>
      <c r="E30" s="25"/>
      <c r="F30" s="25"/>
      <c r="G30" s="25"/>
      <c r="H30" s="25"/>
      <c r="I30" s="25"/>
    </row>
    <row r="31" spans="1:9">
      <c r="A31" s="11"/>
      <c r="B31" s="23"/>
      <c r="C31" s="24"/>
      <c r="D31" s="24"/>
      <c r="E31" s="25"/>
      <c r="F31" s="25"/>
      <c r="G31" s="25"/>
      <c r="H31" s="25"/>
      <c r="I31" s="25"/>
    </row>
    <row r="32" spans="1:9">
      <c r="A32" s="11"/>
      <c r="B32" s="23"/>
      <c r="C32" s="24"/>
      <c r="D32" s="24"/>
      <c r="E32" s="25"/>
      <c r="F32" s="25"/>
      <c r="G32" s="25"/>
      <c r="H32" s="25"/>
      <c r="I32" s="25"/>
    </row>
    <row r="33" spans="1:9">
      <c r="A33" s="11"/>
      <c r="B33" s="23"/>
      <c r="C33" s="24"/>
      <c r="D33" s="24"/>
      <c r="E33" s="25"/>
      <c r="F33" s="25"/>
      <c r="G33" s="25"/>
      <c r="H33" s="25"/>
      <c r="I33" s="25"/>
    </row>
    <row r="34" spans="1:9">
      <c r="A34" s="11"/>
      <c r="B34" s="23"/>
      <c r="C34" s="24"/>
      <c r="D34" s="24"/>
      <c r="E34" s="25"/>
      <c r="F34" s="25"/>
      <c r="G34" s="25"/>
      <c r="H34" s="25"/>
      <c r="I34" s="25"/>
    </row>
    <row r="35" spans="1:9">
      <c r="A35" s="11"/>
      <c r="B35" s="20"/>
      <c r="C35" s="24"/>
      <c r="D35" s="24"/>
      <c r="E35" s="25"/>
      <c r="F35" s="25"/>
      <c r="G35" s="25"/>
      <c r="H35" s="25"/>
      <c r="I35" s="25"/>
    </row>
    <row r="36" spans="1:9">
      <c r="A36" s="11"/>
      <c r="B36" s="23"/>
      <c r="C36" s="24"/>
      <c r="D36" s="24"/>
      <c r="E36" s="25"/>
      <c r="F36" s="25"/>
      <c r="G36" s="25"/>
      <c r="H36" s="25"/>
      <c r="I36" s="25"/>
    </row>
    <row r="37" spans="1:9">
      <c r="A37" s="11"/>
      <c r="B37" s="23"/>
      <c r="C37" s="24"/>
      <c r="D37" s="24"/>
      <c r="E37" s="25"/>
      <c r="F37" s="25"/>
      <c r="G37" s="25"/>
      <c r="H37" s="25"/>
      <c r="I37" s="25"/>
    </row>
    <row r="38" spans="1:9">
      <c r="A38" s="11"/>
      <c r="B38" s="23"/>
      <c r="C38" s="24"/>
      <c r="D38" s="24"/>
      <c r="E38" s="25"/>
      <c r="F38" s="25"/>
      <c r="G38" s="25"/>
      <c r="H38" s="25"/>
      <c r="I38" s="25"/>
    </row>
    <row r="39" spans="1:9">
      <c r="A39" s="11"/>
      <c r="B39" s="20"/>
      <c r="C39" s="24"/>
      <c r="D39" s="24"/>
      <c r="E39" s="25"/>
      <c r="F39" s="25"/>
      <c r="G39" s="25"/>
      <c r="H39" s="25"/>
      <c r="I39" s="25"/>
    </row>
    <row r="40" spans="1:9">
      <c r="A40" s="11"/>
      <c r="B40" s="23"/>
      <c r="C40" s="24"/>
      <c r="D40" s="24"/>
      <c r="E40" s="25"/>
      <c r="F40" s="25"/>
      <c r="G40" s="25"/>
      <c r="H40" s="25"/>
      <c r="I40" s="25"/>
    </row>
    <row r="41" spans="1:9">
      <c r="A41" s="11"/>
      <c r="B41" s="23"/>
      <c r="C41" s="24"/>
      <c r="D41" s="24"/>
      <c r="E41" s="25"/>
      <c r="F41" s="25"/>
      <c r="G41" s="25"/>
      <c r="H41" s="25"/>
      <c r="I41" s="25"/>
    </row>
    <row r="42" spans="1:9">
      <c r="A42" s="11"/>
      <c r="B42" s="23"/>
      <c r="C42" s="24"/>
      <c r="D42" s="24"/>
      <c r="E42" s="25"/>
      <c r="F42" s="25"/>
      <c r="G42" s="25"/>
      <c r="H42" s="25"/>
      <c r="I42" s="25"/>
    </row>
    <row r="43" spans="1:9">
      <c r="A43" s="11"/>
      <c r="B43" s="23"/>
      <c r="C43" s="24"/>
      <c r="D43" s="24"/>
      <c r="E43" s="25"/>
      <c r="F43" s="25"/>
      <c r="G43" s="25"/>
      <c r="H43" s="25"/>
      <c r="I43" s="25"/>
    </row>
    <row r="44" spans="1:9">
      <c r="A44" s="11"/>
      <c r="B44" s="20"/>
      <c r="C44" s="24"/>
      <c r="D44" s="24"/>
      <c r="E44" s="25"/>
      <c r="F44" s="25"/>
      <c r="G44" s="25"/>
      <c r="H44" s="25"/>
      <c r="I44" s="25"/>
    </row>
    <row r="45" spans="1:9">
      <c r="A45" s="11"/>
      <c r="B45" s="27"/>
      <c r="C45" s="11"/>
      <c r="D45" s="11"/>
      <c r="E45" s="11"/>
      <c r="F45" s="11"/>
      <c r="G45" s="11"/>
      <c r="H45" s="11"/>
      <c r="I45" s="11"/>
    </row>
    <row r="1048576" spans="7:7">
      <c r="G1048576" t="s">
        <v>32</v>
      </c>
    </row>
  </sheetData>
  <sortState xmlns:xlrd2="http://schemas.microsoft.com/office/spreadsheetml/2017/richdata2" ref="B5:I26">
    <sortCondition ref="E5:E26"/>
  </sortState>
  <conditionalFormatting sqref="B5:I44">
    <cfRule type="expression" dxfId="0" priority="12">
      <formula>MOD(ROW(),2)=0</formula>
    </cfRule>
  </conditionalFormatting>
  <printOptions horizontalCentered="1"/>
  <pageMargins left="0.25" right="0.25" top="0.75" bottom="0.75" header="0.3" footer="0.3"/>
  <pageSetup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9"/>
  <sheetViews>
    <sheetView workbookViewId="0"/>
  </sheetViews>
  <sheetFormatPr defaultColWidth="8.875" defaultRowHeight="15"/>
  <cols>
    <col min="2" max="2" width="32.75" customWidth="1"/>
  </cols>
  <sheetData>
    <row r="1" spans="1:8" s="7" customFormat="1" ht="34.5" customHeight="1">
      <c r="A1" s="8" t="s">
        <v>48</v>
      </c>
    </row>
    <row r="2" spans="1:8" s="7" customFormat="1">
      <c r="D2" s="5" t="s">
        <v>49</v>
      </c>
    </row>
    <row r="3" spans="1:8" ht="19.5" customHeight="1">
      <c r="B3" t="s">
        <v>50</v>
      </c>
      <c r="C3" s="2" t="e">
        <f ca="1">SelectedYear</f>
        <v>#REF!</v>
      </c>
      <c r="D3" t="e">
        <f ca="1">MATCH(C3,lstYears,0)+1</f>
        <v>#REF!</v>
      </c>
    </row>
    <row r="4" spans="1:8" ht="19.5" customHeight="1">
      <c r="B4" t="s">
        <v>51</v>
      </c>
      <c r="C4" s="2" t="e">
        <f ca="1">C3-1</f>
        <v>#REF!</v>
      </c>
      <c r="D4" t="e">
        <f ca="1">MATCH(C4,lstYears,0)+1</f>
        <v>#REF!</v>
      </c>
    </row>
    <row r="5" spans="1:8" ht="19.5" customHeight="1"/>
    <row r="6" spans="1:8" ht="19.5" customHeight="1" thickBot="1">
      <c r="B6" t="s">
        <v>49</v>
      </c>
      <c r="C6" s="1" t="e">
        <f ca="1">MATCH(C7,lstYears,0)+1</f>
        <v>#REF!</v>
      </c>
      <c r="D6" s="1" t="e">
        <f ca="1">MATCH(D7,lstYears,0)+1</f>
        <v>#REF!</v>
      </c>
      <c r="E6" s="1" t="e">
        <f ca="1">MATCH(E7,lstYears,0)+1</f>
        <v>#REF!</v>
      </c>
      <c r="F6" s="1" t="e">
        <f ca="1">MATCH(F7,lstYears,0)+1</f>
        <v>#REF!</v>
      </c>
      <c r="G6" s="1" t="e">
        <f ca="1">MATCH(G7,lstYears,0)+1</f>
        <v>#REF!</v>
      </c>
    </row>
    <row r="7" spans="1:8" ht="23.25" thickBot="1">
      <c r="B7" s="6" t="s">
        <v>52</v>
      </c>
      <c r="C7" s="9" t="e">
        <f ca="1">D7-1</f>
        <v>#REF!</v>
      </c>
      <c r="D7" s="9" t="e">
        <f ca="1">E7-1</f>
        <v>#REF!</v>
      </c>
      <c r="E7" s="9" t="e">
        <f ca="1">F7-1</f>
        <v>#REF!</v>
      </c>
      <c r="F7" s="9" t="e">
        <f ca="1">G7-1</f>
        <v>#REF!</v>
      </c>
      <c r="G7" s="9" t="e">
        <f ca="1">C3</f>
        <v>#REF!</v>
      </c>
      <c r="H7" s="6"/>
    </row>
    <row r="8" spans="1:8" ht="19.5" customHeight="1">
      <c r="A8" t="e">
        <f>MATCH(B8,'Product Backlog'!$C$5:$C$19,0)</f>
        <v>#REF!</v>
      </c>
      <c r="B8" t="e">
        <f>IF(#REF!="","",#REF!)</f>
        <v>#REF!</v>
      </c>
      <c r="C8" t="e">
        <f ca="1">IFERROR(INDEX('Product Backlog'!$C$5:$I$19,$A8,C$6),NA())</f>
        <v>#N/A</v>
      </c>
      <c r="D8" t="e">
        <f ca="1">IFERROR(INDEX('Product Backlog'!$C$5:$I$19,$A8,D$6),NA())</f>
        <v>#N/A</v>
      </c>
      <c r="E8" t="e">
        <f ca="1">IFERROR(INDEX('Product Backlog'!$C$5:$I$19,$A8,E$6),NA())</f>
        <v>#N/A</v>
      </c>
      <c r="F8" t="e">
        <f ca="1">IFERROR(INDEX('Product Backlog'!$C$5:$I$19,$A8,F$6),NA())</f>
        <v>#N/A</v>
      </c>
      <c r="G8" t="e">
        <f ca="1">IFERROR(INDEX('Product Backlog'!$C$5:$I$19,$A8,G$6),NA())</f>
        <v>#N/A</v>
      </c>
      <c r="H8" s="3" t="str">
        <f ca="1">IFERROR(G8/F8-1,"")</f>
        <v/>
      </c>
    </row>
    <row r="9" spans="1:8" ht="19.5" customHeight="1">
      <c r="A9" t="e">
        <f>MATCH(B9,'Product Backlog'!$C$5:$C$19,0)</f>
        <v>#REF!</v>
      </c>
      <c r="B9" t="e">
        <f>IF(#REF!="","",#REF!)</f>
        <v>#REF!</v>
      </c>
      <c r="C9" t="e">
        <f ca="1">IFERROR(INDEX('Product Backlog'!$C$5:$I$19,$A9,C$6),NA())</f>
        <v>#N/A</v>
      </c>
      <c r="D9" t="e">
        <f ca="1">IFERROR(INDEX('Product Backlog'!$C$5:$I$19,$A9,D$6),NA())</f>
        <v>#N/A</v>
      </c>
      <c r="E9" t="e">
        <f ca="1">IFERROR(INDEX('Product Backlog'!$C$5:$I$19,$A9,E$6),NA())</f>
        <v>#N/A</v>
      </c>
      <c r="F9" t="e">
        <f ca="1">IFERROR(INDEX('Product Backlog'!$C$5:$I$19,$A9,F$6),NA())</f>
        <v>#N/A</v>
      </c>
      <c r="G9" t="e">
        <f ca="1">IFERROR(INDEX('Product Backlog'!$C$5:$I$19,$A9,G$6),NA())</f>
        <v>#N/A</v>
      </c>
      <c r="H9" s="3" t="str">
        <f t="shared" ref="H9:H12" ca="1" si="0">IFERROR(G9/F9-1,"")</f>
        <v/>
      </c>
    </row>
    <row r="10" spans="1:8" ht="19.5" customHeight="1">
      <c r="A10" t="e">
        <f>MATCH(B10,'Product Backlog'!$C$5:$C$19,0)</f>
        <v>#REF!</v>
      </c>
      <c r="B10" t="e">
        <f>IF(#REF!="","",#REF!)</f>
        <v>#REF!</v>
      </c>
      <c r="C10" t="e">
        <f ca="1">IFERROR(INDEX('Product Backlog'!$C$5:$I$19,$A10,C$6),NA())</f>
        <v>#N/A</v>
      </c>
      <c r="D10" t="e">
        <f ca="1">IFERROR(INDEX('Product Backlog'!$C$5:$I$19,$A10,D$6),NA())</f>
        <v>#N/A</v>
      </c>
      <c r="E10" t="e">
        <f ca="1">IFERROR(INDEX('Product Backlog'!$C$5:$I$19,$A10,E$6),NA())</f>
        <v>#N/A</v>
      </c>
      <c r="F10" t="e">
        <f ca="1">IFERROR(INDEX('Product Backlog'!$C$5:$I$19,$A10,F$6),NA())</f>
        <v>#N/A</v>
      </c>
      <c r="G10" t="e">
        <f ca="1">IFERROR(INDEX('Product Backlog'!$C$5:$I$19,$A10,G$6),NA())</f>
        <v>#N/A</v>
      </c>
      <c r="H10" s="3" t="str">
        <f t="shared" ca="1" si="0"/>
        <v/>
      </c>
    </row>
    <row r="11" spans="1:8" ht="19.5" customHeight="1">
      <c r="A11" t="e">
        <f>MATCH(B11,'Product Backlog'!$C$5:$C$19,0)</f>
        <v>#REF!</v>
      </c>
      <c r="B11" t="e">
        <f>IF(#REF!="","",#REF!)</f>
        <v>#REF!</v>
      </c>
      <c r="C11" t="e">
        <f ca="1">IFERROR(INDEX('Product Backlog'!$C$5:$I$19,$A11,C$6),NA())</f>
        <v>#N/A</v>
      </c>
      <c r="D11" t="e">
        <f ca="1">IFERROR(INDEX('Product Backlog'!$C$5:$I$19,$A11,D$6),NA())</f>
        <v>#N/A</v>
      </c>
      <c r="E11" t="e">
        <f ca="1">IFERROR(INDEX('Product Backlog'!$C$5:$I$19,$A11,E$6),NA())</f>
        <v>#N/A</v>
      </c>
      <c r="F11" t="e">
        <f ca="1">IFERROR(INDEX('Product Backlog'!$C$5:$I$19,$A11,F$6),NA())</f>
        <v>#N/A</v>
      </c>
      <c r="G11" t="e">
        <f ca="1">IFERROR(INDEX('Product Backlog'!$C$5:$I$19,$A11,G$6),NA())</f>
        <v>#N/A</v>
      </c>
      <c r="H11" s="3" t="str">
        <f t="shared" ca="1" si="0"/>
        <v/>
      </c>
    </row>
    <row r="12" spans="1:8" ht="19.5" customHeight="1">
      <c r="A12" t="e">
        <f>MATCH(B12,'Product Backlog'!$C$5:$C$19,0)</f>
        <v>#REF!</v>
      </c>
      <c r="B12" t="e">
        <f>IF(#REF!="","",#REF!)</f>
        <v>#REF!</v>
      </c>
      <c r="C12" t="e">
        <f ca="1">IFERROR(INDEX('Product Backlog'!$C$5:$I$19,$A12,C$6),NA())</f>
        <v>#N/A</v>
      </c>
      <c r="D12" t="e">
        <f ca="1">IFERROR(INDEX('Product Backlog'!$C$5:$I$19,$A12,D$6),NA())</f>
        <v>#N/A</v>
      </c>
      <c r="E12" t="e">
        <f ca="1">IFERROR(INDEX('Product Backlog'!$C$5:$I$19,$A12,E$6),NA())</f>
        <v>#N/A</v>
      </c>
      <c r="F12" t="e">
        <f ca="1">IFERROR(INDEX('Product Backlog'!$C$5:$I$19,$A12,F$6),NA())</f>
        <v>#N/A</v>
      </c>
      <c r="G12" t="e">
        <f ca="1">IFERROR(INDEX('Product Backlog'!$C$5:$I$19,$A12,G$6),NA())</f>
        <v>#N/A</v>
      </c>
      <c r="H12" s="3" t="str">
        <f t="shared" ca="1" si="0"/>
        <v/>
      </c>
    </row>
    <row r="13" spans="1:8" ht="15.75" thickBot="1"/>
    <row r="14" spans="1:8" ht="23.25" thickBot="1">
      <c r="B14" s="6" t="s">
        <v>53</v>
      </c>
      <c r="C14" s="6"/>
      <c r="D14" s="6"/>
      <c r="E14" s="6"/>
      <c r="F14" s="6"/>
      <c r="G14" s="6"/>
      <c r="H14" s="6"/>
    </row>
    <row r="15" spans="1:8" ht="19.5" customHeight="1">
      <c r="A15">
        <f>ROWS($B$15:B15)</f>
        <v>1</v>
      </c>
      <c r="B15" t="str">
        <f>IF('Product Backlog'!C5=0,"",'Product Backlog'!C5)</f>
        <v>User Login</v>
      </c>
      <c r="C15" t="e">
        <f ca="1">IF(B15="",NA(),IFERROR(INDEX('Product Backlog'!$C$5:$I$29,$A15,C$6),NA()))</f>
        <v>#N/A</v>
      </c>
      <c r="D15" t="e">
        <f ca="1">IF(B15="",NA(),IFERROR(INDEX('Product Backlog'!$C$5:$I$29,$A15,D$6),NA()))</f>
        <v>#N/A</v>
      </c>
      <c r="E15" t="e">
        <f ca="1">IF(B15="",NA(),IFERROR(INDEX('Product Backlog'!$C$5:$I$29,$A15,E$6),NA()))</f>
        <v>#N/A</v>
      </c>
      <c r="F15" t="e">
        <f ca="1">IF(B15="",NA(),IFERROR(INDEX('Product Backlog'!$C$5:$I$29,$A15,F$6),NA()))</f>
        <v>#N/A</v>
      </c>
      <c r="G15" t="e">
        <f ca="1">IF(B15="",NA(),IFERROR(INDEX('Product Backlog'!$C$5:$I$29,$A15,G$6),NA()))</f>
        <v>#N/A</v>
      </c>
    </row>
    <row r="16" spans="1:8" ht="19.5" customHeight="1">
      <c r="A16">
        <f>ROWS($B$15:B16)</f>
        <v>2</v>
      </c>
      <c r="B16" t="str">
        <f>IF('Product Backlog'!C6=0,"",'Product Backlog'!C6)</f>
        <v>Home page about/contact us section</v>
      </c>
      <c r="C16" t="e">
        <f ca="1">IF(B16="",NA(),IFERROR(INDEX('Product Backlog'!$C$5:$I$29,$A16,C$6),NA()))</f>
        <v>#N/A</v>
      </c>
      <c r="D16" t="e">
        <f ca="1">IF(B16="",NA(),IFERROR(INDEX('Product Backlog'!$C$5:$I$29,$A16,D$6),NA()))</f>
        <v>#N/A</v>
      </c>
      <c r="E16" t="e">
        <f ca="1">IF(B16="",NA(),IFERROR(INDEX('Product Backlog'!$C$5:$I$29,$A16,E$6),NA()))</f>
        <v>#N/A</v>
      </c>
      <c r="F16" t="e">
        <f ca="1">IF(B16="",NA(),IFERROR(INDEX('Product Backlog'!$C$5:$I$29,$A16,F$6),NA()))</f>
        <v>#N/A</v>
      </c>
      <c r="G16" t="e">
        <f ca="1">IF(B16="",NA(),IFERROR(INDEX('Product Backlog'!$C$5:$I$29,$A16,G$6),NA()))</f>
        <v>#N/A</v>
      </c>
    </row>
    <row r="17" spans="1:7" ht="19.5" customHeight="1">
      <c r="A17">
        <f>ROWS($B$15:B17)</f>
        <v>3</v>
      </c>
      <c r="B17" t="str">
        <f>IF('Product Backlog'!C7=0,"",'Product Backlog'!C7)</f>
        <v>Customer Registration</v>
      </c>
      <c r="C17" t="e">
        <f ca="1">IF(B17="",NA(),IFERROR(INDEX('Product Backlog'!$C$5:$I$29,$A17,C$6),NA()))</f>
        <v>#N/A</v>
      </c>
      <c r="D17" t="e">
        <f ca="1">IF(B17="",NA(),IFERROR(INDEX('Product Backlog'!$C$5:$I$29,$A17,D$6),NA()))</f>
        <v>#N/A</v>
      </c>
      <c r="E17" t="e">
        <f ca="1">IF(B17="",NA(),IFERROR(INDEX('Product Backlog'!$C$5:$I$29,$A17,E$6),NA()))</f>
        <v>#N/A</v>
      </c>
      <c r="F17" t="e">
        <f ca="1">IF(B17="",NA(),IFERROR(INDEX('Product Backlog'!$C$5:$I$29,$A17,F$6),NA()))</f>
        <v>#N/A</v>
      </c>
      <c r="G17" t="e">
        <f ca="1">IF(B17="",NA(),IFERROR(INDEX('Product Backlog'!$C$5:$I$29,$A17,G$6),NA()))</f>
        <v>#N/A</v>
      </c>
    </row>
    <row r="18" spans="1:7" ht="19.5" customHeight="1">
      <c r="A18">
        <f>ROWS($B$15:B18)</f>
        <v>4</v>
      </c>
      <c r="B18" t="str">
        <f>IF('Product Backlog'!C8=0,"",'Product Backlog'!C8)</f>
        <v>Logout</v>
      </c>
      <c r="C18" t="e">
        <f ca="1">IF(B18="",NA(),IFERROR(INDEX('Product Backlog'!$C$5:$I$29,$A18,C$6),NA()))</f>
        <v>#N/A</v>
      </c>
      <c r="D18" t="e">
        <f ca="1">IF(B18="",NA(),IFERROR(INDEX('Product Backlog'!$C$5:$I$29,$A18,D$6),NA()))</f>
        <v>#N/A</v>
      </c>
      <c r="E18" t="e">
        <f ca="1">IF(B18="",NA(),IFERROR(INDEX('Product Backlog'!$C$5:$I$29,$A18,E$6),NA()))</f>
        <v>#N/A</v>
      </c>
      <c r="F18" t="e">
        <f ca="1">IF(B18="",NA(),IFERROR(INDEX('Product Backlog'!$C$5:$I$29,$A18,F$6),NA()))</f>
        <v>#N/A</v>
      </c>
      <c r="G18" t="e">
        <f ca="1">IF(B18="",NA(),IFERROR(INDEX('Product Backlog'!$C$5:$I$29,$A18,G$6),NA()))</f>
        <v>#N/A</v>
      </c>
    </row>
    <row r="19" spans="1:7" ht="19.5" customHeight="1">
      <c r="A19">
        <f>ROWS($B$15:B19)</f>
        <v>5</v>
      </c>
      <c r="B19" t="str">
        <f>IF('Product Backlog'!C9=0,"",'Product Backlog'!C9)</f>
        <v>Customer view services</v>
      </c>
      <c r="C19" t="e">
        <f ca="1">IF(B19="",NA(),IFERROR(INDEX('Product Backlog'!$C$5:$I$29,$A19,C$6),NA()))</f>
        <v>#N/A</v>
      </c>
      <c r="D19" t="e">
        <f ca="1">IF(B19="",NA(),IFERROR(INDEX('Product Backlog'!$C$5:$I$29,$A19,D$6),NA()))</f>
        <v>#N/A</v>
      </c>
      <c r="E19" t="e">
        <f ca="1">IF(B19="",NA(),IFERROR(INDEX('Product Backlog'!$C$5:$I$29,$A19,E$6),NA()))</f>
        <v>#N/A</v>
      </c>
      <c r="F19" t="e">
        <f ca="1">IF(B19="",NA(),IFERROR(INDEX('Product Backlog'!$C$5:$I$29,$A19,F$6),NA()))</f>
        <v>#N/A</v>
      </c>
      <c r="G19" t="e">
        <f ca="1">IF(B19="",NA(),IFERROR(INDEX('Product Backlog'!$C$5:$I$29,$A19,G$6),NA()))</f>
        <v>#N/A</v>
      </c>
    </row>
    <row r="20" spans="1:7" ht="19.5" customHeight="1">
      <c r="A20">
        <f>ROWS($B$15:B20)</f>
        <v>6</v>
      </c>
      <c r="B20" t="str">
        <f>IF('Product Backlog'!C10=0,"",'Product Backlog'!C10)</f>
        <v>Customer view available time slots</v>
      </c>
      <c r="C20" t="e">
        <f ca="1">IF(B20="",NA(),IFERROR(INDEX('Product Backlog'!$C$5:$I$29,$A20,C$6),NA()))</f>
        <v>#N/A</v>
      </c>
      <c r="D20" t="e">
        <f ca="1">IF(B20="",NA(),IFERROR(INDEX('Product Backlog'!$C$5:$I$29,$A20,D$6),NA()))</f>
        <v>#N/A</v>
      </c>
      <c r="E20" t="e">
        <f ca="1">IF(B20="",NA(),IFERROR(INDEX('Product Backlog'!$C$5:$I$29,$A20,E$6),NA()))</f>
        <v>#N/A</v>
      </c>
      <c r="F20" t="e">
        <f ca="1">IF(B20="",NA(),IFERROR(INDEX('Product Backlog'!$C$5:$I$29,$A20,F$6),NA()))</f>
        <v>#N/A</v>
      </c>
      <c r="G20" t="e">
        <f ca="1">IF(B20="",NA(),IFERROR(INDEX('Product Backlog'!$C$5:$I$29,$A20,G$6),NA()))</f>
        <v>#N/A</v>
      </c>
    </row>
    <row r="21" spans="1:7" ht="19.5" customHeight="1">
      <c r="A21">
        <f>ROWS($B$15:B21)</f>
        <v>7</v>
      </c>
      <c r="B21" t="str">
        <f>IF('Product Backlog'!C11=0,"",'Product Backlog'!C11)</f>
        <v>Customer makes booking</v>
      </c>
      <c r="C21" t="e">
        <f ca="1">IF(B21="",NA(),IFERROR(INDEX('Product Backlog'!$C$5:$I$29,$A21,C$6),NA()))</f>
        <v>#N/A</v>
      </c>
      <c r="D21" t="e">
        <f ca="1">IF(B21="",NA(),IFERROR(INDEX('Product Backlog'!$C$5:$I$29,$A21,D$6),NA()))</f>
        <v>#N/A</v>
      </c>
      <c r="E21" t="e">
        <f ca="1">IF(B21="",NA(),IFERROR(INDEX('Product Backlog'!$C$5:$I$29,$A21,E$6),NA()))</f>
        <v>#N/A</v>
      </c>
      <c r="F21" t="e">
        <f ca="1">IF(B21="",NA(),IFERROR(INDEX('Product Backlog'!$C$5:$I$29,$A21,F$6),NA()))</f>
        <v>#N/A</v>
      </c>
      <c r="G21" t="e">
        <f ca="1">IF(B21="",NA(),IFERROR(INDEX('Product Backlog'!$C$5:$I$29,$A21,G$6),NA()))</f>
        <v>#N/A</v>
      </c>
    </row>
    <row r="22" spans="1:7" ht="19.5" customHeight="1">
      <c r="A22">
        <f>ROWS($B$15:B22)</f>
        <v>8</v>
      </c>
      <c r="B22" t="str">
        <f>IF('Product Backlog'!C12=0,"",'Product Backlog'!C12)</f>
        <v>Customer views worker on time slot</v>
      </c>
      <c r="C22" t="e">
        <f ca="1">IF(B22="",NA(),IFERROR(INDEX('Product Backlog'!$C$5:$I$29,$A22,C$6),NA()))</f>
        <v>#N/A</v>
      </c>
      <c r="D22" t="e">
        <f ca="1">IF(B22="",NA(),IFERROR(INDEX('Product Backlog'!$C$5:$I$29,$A22,D$6),NA()))</f>
        <v>#N/A</v>
      </c>
      <c r="E22" t="e">
        <f ca="1">IF(B22="",NA(),IFERROR(INDEX('Product Backlog'!$C$5:$I$29,$A22,E$6),NA()))</f>
        <v>#N/A</v>
      </c>
      <c r="F22" t="e">
        <f ca="1">IF(B22="",NA(),IFERROR(INDEX('Product Backlog'!$C$5:$I$29,$A22,F$6),NA()))</f>
        <v>#N/A</v>
      </c>
      <c r="G22" t="e">
        <f ca="1">IF(B22="",NA(),IFERROR(INDEX('Product Backlog'!$C$5:$I$29,$A22,G$6),NA()))</f>
        <v>#N/A</v>
      </c>
    </row>
    <row r="23" spans="1:7" ht="19.5" customHeight="1">
      <c r="A23">
        <f>ROWS($B$15:B23)</f>
        <v>9</v>
      </c>
      <c r="B23" t="str">
        <f>IF('Product Backlog'!C13=0,"",'Product Backlog'!C13)</f>
        <v>Customer views upcoming bookings</v>
      </c>
      <c r="C23" t="e">
        <f ca="1">IF(B23="",NA(),IFERROR(INDEX('Product Backlog'!$C$5:$I$29,$A23,C$6),NA()))</f>
        <v>#N/A</v>
      </c>
      <c r="D23" t="e">
        <f ca="1">IF(B23="",NA(),IFERROR(INDEX('Product Backlog'!$C$5:$I$29,$A23,D$6),NA()))</f>
        <v>#N/A</v>
      </c>
      <c r="E23" t="e">
        <f ca="1">IF(B23="",NA(),IFERROR(INDEX('Product Backlog'!$C$5:$I$29,$A23,E$6),NA()))</f>
        <v>#N/A</v>
      </c>
      <c r="F23" t="e">
        <f ca="1">IF(B23="",NA(),IFERROR(INDEX('Product Backlog'!$C$5:$I$29,$A23,F$6),NA()))</f>
        <v>#N/A</v>
      </c>
      <c r="G23" t="e">
        <f ca="1">IF(B23="",NA(),IFERROR(INDEX('Product Backlog'!$C$5:$I$29,$A23,G$6),NA()))</f>
        <v>#N/A</v>
      </c>
    </row>
    <row r="24" spans="1:7" ht="19.5" customHeight="1">
      <c r="A24">
        <f>ROWS($B$15:B24)</f>
        <v>10</v>
      </c>
      <c r="B24" t="str">
        <f>IF('Product Backlog'!C14=0,"",'Product Backlog'!C14)</f>
        <v>Administrator views current bookings</v>
      </c>
      <c r="C24" t="e">
        <f ca="1">IF(B24="",NA(),IFERROR(INDEX('Product Backlog'!$C$5:$I$29,$A24,C$6),NA()))</f>
        <v>#N/A</v>
      </c>
      <c r="D24" t="e">
        <f ca="1">IF(B24="",NA(),IFERROR(INDEX('Product Backlog'!$C$5:$I$29,$A24,D$6),NA()))</f>
        <v>#N/A</v>
      </c>
      <c r="E24" t="e">
        <f ca="1">IF(B24="",NA(),IFERROR(INDEX('Product Backlog'!$C$5:$I$29,$A24,E$6),NA()))</f>
        <v>#N/A</v>
      </c>
      <c r="F24" t="e">
        <f ca="1">IF(B24="",NA(),IFERROR(INDEX('Product Backlog'!$C$5:$I$29,$A24,F$6),NA()))</f>
        <v>#N/A</v>
      </c>
      <c r="G24" t="e">
        <f ca="1">IF(B24="",NA(),IFERROR(INDEX('Product Backlog'!$C$5:$I$29,$A24,G$6),NA()))</f>
        <v>#N/A</v>
      </c>
    </row>
    <row r="25" spans="1:7" ht="19.5" customHeight="1">
      <c r="A25">
        <f>ROWS($B$15:B25)</f>
        <v>11</v>
      </c>
      <c r="B25" t="str">
        <f>IF('Product Backlog'!C15=0,"",'Product Backlog'!C15)</f>
        <v>Worker views assigned timeslots</v>
      </c>
      <c r="C25" t="e">
        <f ca="1">IF(B25="",NA(),IFERROR(INDEX('Product Backlog'!$C$5:$I$29,$A25,C$6),NA()))</f>
        <v>#N/A</v>
      </c>
      <c r="D25" t="e">
        <f ca="1">IF(B25="",NA(),IFERROR(INDEX('Product Backlog'!$C$5:$I$29,$A25,D$6),NA()))</f>
        <v>#N/A</v>
      </c>
      <c r="E25" t="e">
        <f ca="1">IF(B25="",NA(),IFERROR(INDEX('Product Backlog'!$C$5:$I$29,$A25,E$6),NA()))</f>
        <v>#N/A</v>
      </c>
      <c r="F25" t="e">
        <f ca="1">IF(B25="",NA(),IFERROR(INDEX('Product Backlog'!$C$5:$I$29,$A25,F$6),NA()))</f>
        <v>#N/A</v>
      </c>
      <c r="G25" t="e">
        <f ca="1">IF(B25="",NA(),IFERROR(INDEX('Product Backlog'!$C$5:$I$29,$A25,G$6),NA()))</f>
        <v>#N/A</v>
      </c>
    </row>
    <row r="26" spans="1:7" ht="19.5" customHeight="1">
      <c r="A26">
        <f>ROWS($B$15:B26)</f>
        <v>12</v>
      </c>
      <c r="B26" t="str">
        <f>IF('Product Backlog'!C16=0,"",'Product Backlog'!C16)</f>
        <v>Customer cancels a booking</v>
      </c>
      <c r="C26" t="e">
        <f ca="1">IF(B26="",NA(),IFERROR(INDEX('Product Backlog'!$C$5:$I$29,$A26,C$6),NA()))</f>
        <v>#N/A</v>
      </c>
      <c r="D26" t="e">
        <f ca="1">IF(B26="",NA(),IFERROR(INDEX('Product Backlog'!$C$5:$I$29,$A26,D$6),NA()))</f>
        <v>#N/A</v>
      </c>
      <c r="E26" t="e">
        <f ca="1">IF(B26="",NA(),IFERROR(INDEX('Product Backlog'!$C$5:$I$29,$A26,E$6),NA()))</f>
        <v>#N/A</v>
      </c>
      <c r="F26" t="e">
        <f ca="1">IF(B26="",NA(),IFERROR(INDEX('Product Backlog'!$C$5:$I$29,$A26,F$6),NA()))</f>
        <v>#N/A</v>
      </c>
      <c r="G26" t="e">
        <f ca="1">IF(B26="",NA(),IFERROR(INDEX('Product Backlog'!$C$5:$I$29,$A26,G$6),NA()))</f>
        <v>#N/A</v>
      </c>
    </row>
    <row r="27" spans="1:7" ht="19.5" customHeight="1">
      <c r="A27">
        <f>ROWS($B$15:B27)</f>
        <v>13</v>
      </c>
      <c r="B27" t="str">
        <f>IF('Product Backlog'!C17=0,"",'Product Backlog'!C17)</f>
        <v>Customer edits bookings</v>
      </c>
      <c r="C27" t="e">
        <f ca="1">IF(B27="",NA(),IFERROR(INDEX('Product Backlog'!$C$5:$I$29,$A27,C$6),NA()))</f>
        <v>#N/A</v>
      </c>
      <c r="D27" t="e">
        <f ca="1">IF(B27="",NA(),IFERROR(INDEX('Product Backlog'!$C$5:$I$29,$A27,D$6),NA()))</f>
        <v>#N/A</v>
      </c>
      <c r="E27" t="e">
        <f ca="1">IF(B27="",NA(),IFERROR(INDEX('Product Backlog'!$C$5:$I$29,$A27,E$6),NA()))</f>
        <v>#N/A</v>
      </c>
      <c r="F27" t="e">
        <f ca="1">IF(B27="",NA(),IFERROR(INDEX('Product Backlog'!$C$5:$I$29,$A27,F$6),NA()))</f>
        <v>#N/A</v>
      </c>
      <c r="G27" t="e">
        <f ca="1">IF(B27="",NA(),IFERROR(INDEX('Product Backlog'!$C$5:$I$29,$A27,G$6),NA()))</f>
        <v>#N/A</v>
      </c>
    </row>
    <row r="28" spans="1:7" ht="19.5" customHeight="1">
      <c r="A28">
        <f>ROWS($B$15:B28)</f>
        <v>14</v>
      </c>
      <c r="B28" t="str">
        <f>IF('Product Backlog'!C18=0,"",'Product Backlog'!C18)</f>
        <v>Administrator edits business hours times/dates</v>
      </c>
      <c r="C28" t="e">
        <f ca="1">IF(B28="",NA(),IFERROR(INDEX('Product Backlog'!$C$5:$I$29,$A28,C$6),NA()))</f>
        <v>#N/A</v>
      </c>
      <c r="D28" t="e">
        <f ca="1">IF(B28="",NA(),IFERROR(INDEX('Product Backlog'!$C$5:$I$29,$A28,D$6),NA()))</f>
        <v>#N/A</v>
      </c>
      <c r="E28" t="e">
        <f ca="1">IF(B28="",NA(),IFERROR(INDEX('Product Backlog'!$C$5:$I$29,$A28,E$6),NA()))</f>
        <v>#N/A</v>
      </c>
      <c r="F28" t="e">
        <f ca="1">IF(B28="",NA(),IFERROR(INDEX('Product Backlog'!$C$5:$I$29,$A28,F$6),NA()))</f>
        <v>#N/A</v>
      </c>
      <c r="G28" t="e">
        <f ca="1">IF(B28="",NA(),IFERROR(INDEX('Product Backlog'!$C$5:$I$29,$A28,G$6),NA()))</f>
        <v>#N/A</v>
      </c>
    </row>
    <row r="29" spans="1:7" ht="19.5" customHeight="1">
      <c r="A29">
        <f>ROWS($B$15:B29)</f>
        <v>15</v>
      </c>
      <c r="B29" t="str">
        <f>IF('Product Backlog'!C19=0,"",'Product Backlog'!C19)</f>
        <v>Administrator edits bookings</v>
      </c>
      <c r="C29" t="e">
        <f ca="1">IF(B29="",NA(),IFERROR(INDEX('Product Backlog'!$C$5:$I$29,$A29,C$6),NA()))</f>
        <v>#N/A</v>
      </c>
      <c r="D29" t="e">
        <f ca="1">IF(B29="",NA(),IFERROR(INDEX('Product Backlog'!$C$5:$I$29,$A29,D$6),NA()))</f>
        <v>#N/A</v>
      </c>
      <c r="E29" t="e">
        <f ca="1">IF(B29="",NA(),IFERROR(INDEX('Product Backlog'!$C$5:$I$29,$A29,E$6),NA()))</f>
        <v>#N/A</v>
      </c>
      <c r="F29" t="e">
        <f ca="1">IF(B29="",NA(),IFERROR(INDEX('Product Backlog'!$C$5:$I$29,$A29,F$6),NA()))</f>
        <v>#N/A</v>
      </c>
      <c r="G29" t="e">
        <f ca="1">IF(B29="",NA(),IFERROR(INDEX('Product Backlog'!$C$5:$I$29,$A29,G$6),NA()))</f>
        <v>#N/A</v>
      </c>
    </row>
    <row r="30" spans="1:7" ht="19.5" customHeight="1">
      <c r="A30">
        <f>ROWS($B$15:B30)</f>
        <v>16</v>
      </c>
      <c r="B30" t="str">
        <f>IF('Product Backlog'!C20=0,"",'Product Backlog'!C20)</f>
        <v>Customer update information</v>
      </c>
      <c r="C30" t="e">
        <f ca="1">IF(B30="",NA(),IFERROR(INDEX('Product Backlog'!$C$5:$I$29,$A30,C$6),NA()))</f>
        <v>#N/A</v>
      </c>
      <c r="D30" t="e">
        <f ca="1">IF(B30="",NA(),IFERROR(INDEX('Product Backlog'!$C$5:$I$29,$A30,D$6),NA()))</f>
        <v>#N/A</v>
      </c>
      <c r="E30" t="e">
        <f ca="1">IF(B30="",NA(),IFERROR(INDEX('Product Backlog'!$C$5:$I$29,$A30,E$6),NA()))</f>
        <v>#N/A</v>
      </c>
      <c r="F30" t="e">
        <f ca="1">IF(B30="",NA(),IFERROR(INDEX('Product Backlog'!$C$5:$I$29,$A30,F$6),NA()))</f>
        <v>#N/A</v>
      </c>
      <c r="G30" t="e">
        <f ca="1">IF(B30="",NA(),IFERROR(INDEX('Product Backlog'!$C$5:$I$29,$A30,G$6),NA()))</f>
        <v>#N/A</v>
      </c>
    </row>
    <row r="31" spans="1:7" ht="19.5" customHeight="1">
      <c r="A31">
        <f>ROWS($B$15:B31)</f>
        <v>17</v>
      </c>
      <c r="B31" t="str">
        <f>IF('Product Backlog'!C21=0,"",'Product Backlog'!C21)</f>
        <v>Administrator adds employees</v>
      </c>
      <c r="C31" t="e">
        <f ca="1">IF(B31="",NA(),IFERROR(INDEX('Product Backlog'!$C$5:$I$29,$A31,C$6),NA()))</f>
        <v>#N/A</v>
      </c>
      <c r="D31" t="e">
        <f ca="1">IF(B31="",NA(),IFERROR(INDEX('Product Backlog'!$C$5:$I$29,$A31,D$6),NA()))</f>
        <v>#N/A</v>
      </c>
      <c r="E31" t="e">
        <f ca="1">IF(B31="",NA(),IFERROR(INDEX('Product Backlog'!$C$5:$I$29,$A31,E$6),NA()))</f>
        <v>#N/A</v>
      </c>
      <c r="F31" t="e">
        <f ca="1">IF(B31="",NA(),IFERROR(INDEX('Product Backlog'!$C$5:$I$29,$A31,F$6),NA()))</f>
        <v>#N/A</v>
      </c>
      <c r="G31" t="e">
        <f ca="1">IF(B31="",NA(),IFERROR(INDEX('Product Backlog'!$C$5:$I$29,$A31,G$6),NA()))</f>
        <v>#N/A</v>
      </c>
    </row>
    <row r="32" spans="1:7" ht="19.5" customHeight="1">
      <c r="A32">
        <f>ROWS($B$15:B32)</f>
        <v>18</v>
      </c>
      <c r="B32" t="str">
        <f>IF('Product Backlog'!C22=0,"",'Product Backlog'!C22)</f>
        <v>Administrator views booking contact details</v>
      </c>
      <c r="C32" t="e">
        <f ca="1">IF(B32="",NA(),IFERROR(INDEX('Product Backlog'!$C$5:$I$29,$A32,C$6),NA()))</f>
        <v>#N/A</v>
      </c>
      <c r="D32" t="e">
        <f ca="1">IF(B32="",NA(),IFERROR(INDEX('Product Backlog'!$C$5:$I$29,$A32,D$6),NA()))</f>
        <v>#N/A</v>
      </c>
      <c r="E32" t="e">
        <f ca="1">IF(B32="",NA(),IFERROR(INDEX('Product Backlog'!$C$5:$I$29,$A32,E$6),NA()))</f>
        <v>#N/A</v>
      </c>
      <c r="F32" t="e">
        <f ca="1">IF(B32="",NA(),IFERROR(INDEX('Product Backlog'!$C$5:$I$29,$A32,F$6),NA()))</f>
        <v>#N/A</v>
      </c>
      <c r="G32" t="e">
        <f ca="1">IF(B32="",NA(),IFERROR(INDEX('Product Backlog'!$C$5:$I$29,$A32,G$6),NA()))</f>
        <v>#N/A</v>
      </c>
    </row>
    <row r="33" spans="1:7" ht="19.5" customHeight="1">
      <c r="A33">
        <f>ROWS($B$15:B33)</f>
        <v>19</v>
      </c>
      <c r="B33" t="str">
        <f>IF('Product Backlog'!C23=0,"",'Product Backlog'!C23)</f>
        <v>Automatically notify customer of changes to booking</v>
      </c>
      <c r="C33" t="e">
        <f ca="1">IF(B33="",NA(),IFERROR(INDEX('Product Backlog'!$C$5:$I$29,$A33,C$6),NA()))</f>
        <v>#N/A</v>
      </c>
      <c r="D33" t="e">
        <f ca="1">IF(B33="",NA(),IFERROR(INDEX('Product Backlog'!$C$5:$I$29,$A33,D$6),NA()))</f>
        <v>#N/A</v>
      </c>
      <c r="E33" t="e">
        <f ca="1">IF(B33="",NA(),IFERROR(INDEX('Product Backlog'!$C$5:$I$29,$A33,E$6),NA()))</f>
        <v>#N/A</v>
      </c>
      <c r="F33" t="e">
        <f ca="1">IF(B33="",NA(),IFERROR(INDEX('Product Backlog'!$C$5:$I$29,$A33,F$6),NA()))</f>
        <v>#N/A</v>
      </c>
      <c r="G33" t="e">
        <f ca="1">IF(B33="",NA(),IFERROR(INDEX('Product Backlog'!$C$5:$I$29,$A33,G$6),NA()))</f>
        <v>#N/A</v>
      </c>
    </row>
    <row r="34" spans="1:7" ht="19.5" customHeight="1">
      <c r="A34">
        <f>ROWS($B$15:B34)</f>
        <v>20</v>
      </c>
      <c r="B34" t="str">
        <f>IF('Product Backlog'!C24=0,"",'Product Backlog'!C24)</f>
        <v>Administrator view past bookings</v>
      </c>
      <c r="C34" t="e">
        <f ca="1">IF(B34="",NA(),IFERROR(INDEX('Product Backlog'!$C$5:$I$29,$A34,C$6),NA()))</f>
        <v>#N/A</v>
      </c>
      <c r="D34" t="e">
        <f ca="1">IF(B34="",NA(),IFERROR(INDEX('Product Backlog'!$C$5:$I$29,$A34,D$6),NA()))</f>
        <v>#N/A</v>
      </c>
      <c r="E34" t="e">
        <f ca="1">IF(B34="",NA(),IFERROR(INDEX('Product Backlog'!$C$5:$I$29,$A34,E$6),NA()))</f>
        <v>#N/A</v>
      </c>
      <c r="F34" t="e">
        <f ca="1">IF(B34="",NA(),IFERROR(INDEX('Product Backlog'!$C$5:$I$29,$A34,F$6),NA()))</f>
        <v>#N/A</v>
      </c>
      <c r="G34" t="e">
        <f ca="1">IF(B34="",NA(),IFERROR(INDEX('Product Backlog'!$C$5:$I$29,$A34,G$6),NA()))</f>
        <v>#N/A</v>
      </c>
    </row>
    <row r="35" spans="1:7" ht="19.5" customHeight="1">
      <c r="A35">
        <f>ROWS($B$15:B35)</f>
        <v>21</v>
      </c>
      <c r="B35" t="str">
        <f>IF('Product Backlog'!C25=0,"",'Product Backlog'!C25)</f>
        <v>User change password</v>
      </c>
      <c r="C35" t="e">
        <f ca="1">IF(B35="",NA(),IFERROR(INDEX('Product Backlog'!$C$5:$I$29,$A35,C$6),NA()))</f>
        <v>#N/A</v>
      </c>
      <c r="D35" t="e">
        <f ca="1">IF(B35="",NA(),IFERROR(INDEX('Product Backlog'!$C$5:$I$29,$A35,D$6),NA()))</f>
        <v>#N/A</v>
      </c>
      <c r="E35" t="e">
        <f ca="1">IF(B35="",NA(),IFERROR(INDEX('Product Backlog'!$C$5:$I$29,$A35,E$6),NA()))</f>
        <v>#N/A</v>
      </c>
      <c r="F35" t="e">
        <f ca="1">IF(B35="",NA(),IFERROR(INDEX('Product Backlog'!$C$5:$I$29,$A35,F$6),NA()))</f>
        <v>#N/A</v>
      </c>
      <c r="G35" t="e">
        <f ca="1">IF(B35="",NA(),IFERROR(INDEX('Product Backlog'!$C$5:$I$29,$A35,G$6),NA()))</f>
        <v>#N/A</v>
      </c>
    </row>
    <row r="36" spans="1:7" ht="19.5" customHeight="1">
      <c r="A36">
        <f>ROWS($B$15:B36)</f>
        <v>22</v>
      </c>
      <c r="B36" t="str">
        <f>IF('Product Backlog'!C26=0,"",'Product Backlog'!C26)</f>
        <v>Password recovery</v>
      </c>
      <c r="C36" t="e">
        <f ca="1">IF(B36="",NA(),IFERROR(INDEX('Product Backlog'!$C$5:$I$29,$A36,C$6),NA()))</f>
        <v>#N/A</v>
      </c>
      <c r="D36" t="e">
        <f ca="1">IF(B36="",NA(),IFERROR(INDEX('Product Backlog'!$C$5:$I$29,$A36,D$6),NA()))</f>
        <v>#N/A</v>
      </c>
      <c r="E36" t="e">
        <f ca="1">IF(B36="",NA(),IFERROR(INDEX('Product Backlog'!$C$5:$I$29,$A36,E$6),NA()))</f>
        <v>#N/A</v>
      </c>
      <c r="F36" t="e">
        <f ca="1">IF(B36="",NA(),IFERROR(INDEX('Product Backlog'!$C$5:$I$29,$A36,F$6),NA()))</f>
        <v>#N/A</v>
      </c>
      <c r="G36" t="e">
        <f ca="1">IF(B36="",NA(),IFERROR(INDEX('Product Backlog'!$C$5:$I$29,$A36,G$6),NA()))</f>
        <v>#N/A</v>
      </c>
    </row>
    <row r="37" spans="1:7" ht="19.5" customHeight="1">
      <c r="A37">
        <f>ROWS($B$15:B37)</f>
        <v>23</v>
      </c>
      <c r="B37" t="str">
        <f>IF('Product Backlog'!C27=0,"",'Product Backlog'!C27)</f>
        <v>Types of Accounts</v>
      </c>
      <c r="C37" t="e">
        <f ca="1">IF(B37="",NA(),IFERROR(INDEX('Product Backlog'!$C$5:$I$29,$A37,C$6),NA()))</f>
        <v>#N/A</v>
      </c>
      <c r="D37" t="e">
        <f ca="1">IF(B37="",NA(),IFERROR(INDEX('Product Backlog'!$C$5:$I$29,$A37,D$6),NA()))</f>
        <v>#N/A</v>
      </c>
      <c r="E37" t="e">
        <f ca="1">IF(B37="",NA(),IFERROR(INDEX('Product Backlog'!$C$5:$I$29,$A37,E$6),NA()))</f>
        <v>#N/A</v>
      </c>
      <c r="F37" t="e">
        <f ca="1">IF(B37="",NA(),IFERROR(INDEX('Product Backlog'!$C$5:$I$29,$A37,F$6),NA()))</f>
        <v>#N/A</v>
      </c>
      <c r="G37" t="e">
        <f ca="1">IF(B37="",NA(),IFERROR(INDEX('Product Backlog'!$C$5:$I$29,$A37,G$6),NA()))</f>
        <v>#N/A</v>
      </c>
    </row>
    <row r="38" spans="1:7" ht="19.5" customHeight="1">
      <c r="A38">
        <f>ROWS($B$15:B38)</f>
        <v>24</v>
      </c>
      <c r="B38" t="str">
        <f>IF('Product Backlog'!C28=0,"",'Product Backlog'!C28)</f>
        <v/>
      </c>
      <c r="C38" t="e">
        <f ca="1">IF(B38="",NA(),IFERROR(INDEX('Product Backlog'!$C$5:$I$29,$A38,C$6),NA()))</f>
        <v>#N/A</v>
      </c>
      <c r="D38" t="e">
        <f ca="1">IF(B38="",NA(),IFERROR(INDEX('Product Backlog'!$C$5:$I$29,$A38,D$6),NA()))</f>
        <v>#N/A</v>
      </c>
      <c r="E38" t="e">
        <f ca="1">IF(B38="",NA(),IFERROR(INDEX('Product Backlog'!$C$5:$I$29,$A38,E$6),NA()))</f>
        <v>#N/A</v>
      </c>
      <c r="F38" t="e">
        <f ca="1">IF(B38="",NA(),IFERROR(INDEX('Product Backlog'!$C$5:$I$29,$A38,F$6),NA()))</f>
        <v>#N/A</v>
      </c>
      <c r="G38" t="e">
        <f ca="1">IF(B38="",NA(),IFERROR(INDEX('Product Backlog'!$C$5:$I$29,$A38,G$6),NA()))</f>
        <v>#N/A</v>
      </c>
    </row>
    <row r="39" spans="1:7" ht="19.5" customHeight="1">
      <c r="A39">
        <f>ROWS($B$15:B39)</f>
        <v>25</v>
      </c>
      <c r="B39" t="str">
        <f>IF('Product Backlog'!C29=0,"",'Product Backlog'!C29)</f>
        <v/>
      </c>
      <c r="C39" t="e">
        <f ca="1">IF(B39="",NA(),IFERROR(INDEX('Product Backlog'!$C$5:$I$29,$A39,C$6),NA()))</f>
        <v>#N/A</v>
      </c>
      <c r="D39" t="e">
        <f ca="1">IF(B39="",NA(),IFERROR(INDEX('Product Backlog'!$C$5:$I$29,$A39,D$6),NA()))</f>
        <v>#N/A</v>
      </c>
      <c r="E39" t="e">
        <f ca="1">IF(B39="",NA(),IFERROR(INDEX('Product Backlog'!$C$5:$I$29,$A39,E$6),NA()))</f>
        <v>#N/A</v>
      </c>
      <c r="F39" t="e">
        <f ca="1">IF(B39="",NA(),IFERROR(INDEX('Product Backlog'!$C$5:$I$29,$A39,F$6),NA()))</f>
        <v>#N/A</v>
      </c>
      <c r="G39" t="e">
        <f ca="1">IF(B39="",NA(),IFERROR(INDEX('Product Backlog'!$C$5:$I$29,$A39,G$6),NA()))</f>
        <v>#N/A</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8D11EF10C8C784D883EB193360FA1A8" ma:contentTypeVersion="9" ma:contentTypeDescription="Create a new document." ma:contentTypeScope="" ma:versionID="33274b9cadc83e7c594ec21c36930d44">
  <xsd:schema xmlns:xsd="http://www.w3.org/2001/XMLSchema" xmlns:xs="http://www.w3.org/2001/XMLSchema" xmlns:p="http://schemas.microsoft.com/office/2006/metadata/properties" xmlns:ns2="b94c5981-dbac-4686-907c-ba854cb9a4f4" targetNamespace="http://schemas.microsoft.com/office/2006/metadata/properties" ma:root="true" ma:fieldsID="51e7df2bc3c60dd4621f778cd6ced063" ns2:_="">
    <xsd:import namespace="b94c5981-dbac-4686-907c-ba854cb9a4f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94c5981-dbac-4686-907c-ba854cb9a4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62FA01-B5AE-4A6E-8B9F-B9C30010CC02}"/>
</file>

<file path=customXml/itemProps2.xml><?xml version="1.0" encoding="utf-8"?>
<ds:datastoreItem xmlns:ds="http://schemas.openxmlformats.org/officeDocument/2006/customXml" ds:itemID="{8A0EC815-7709-4D2B-B857-52FDDC6A7B7E}"/>
</file>

<file path=customXml/itemProps3.xml><?xml version="1.0" encoding="utf-8"?>
<ds:datastoreItem xmlns:ds="http://schemas.openxmlformats.org/officeDocument/2006/customXml" ds:itemID="{8B02313A-6C4E-4C4F-88F3-A8E393FE9F15}"/>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Luke Davoli</dc:creator>
  <cp:keywords/>
  <dc:description/>
  <cp:lastModifiedBy>Luke Davoli</cp:lastModifiedBy>
  <cp:revision/>
  <dcterms:created xsi:type="dcterms:W3CDTF">2012-09-25T18:06:39Z</dcterms:created>
  <dcterms:modified xsi:type="dcterms:W3CDTF">2020-09-21T00:18:01Z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0x01010058D11EF10C8C784D883EB193360FA1A8</vt:lpwstr>
  </property>
</Properties>
</file>