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13"/>
  <workbookPr/>
  <mc:AlternateContent xmlns:mc="http://schemas.openxmlformats.org/markup-compatibility/2006">
    <mc:Choice Requires="x15">
      <x15ac:absPath xmlns:x15ac="http://schemas.microsoft.com/office/spreadsheetml/2010/11/ac" url="D:\Uni\SEPT\Assignment\templates\"/>
    </mc:Choice>
  </mc:AlternateContent>
  <xr:revisionPtr revIDLastSave="399" documentId="13_ncr:1_{CDE8D4C6-5CB6-4186-B951-0AA3C59B5895}" xr6:coauthVersionLast="45" xr6:coauthVersionMax="45" xr10:uidLastSave="{2C2A4A4C-0BA4-494E-AB10-3F191FFE3717}"/>
  <bookViews>
    <workbookView xWindow="23610" yWindow="3975" windowWidth="28800" windowHeight="11385" xr2:uid="{00000000-000D-0000-FFFF-FFFF00000000}"/>
  </bookViews>
  <sheets>
    <sheet name="Product Backlog" sheetId="1" r:id="rId1"/>
    <sheet name="Calculations" sheetId="2" state="hidden" r:id="rId2"/>
  </sheets>
  <definedNames>
    <definedName name="lstMetrics">OFFSET('Product Backlog'!$C$5:$C$28,0,0,COUNTA('Product Backlog'!$C$5:$C$28))</definedName>
    <definedName name="lstYears">OFFSET('Product Backlog'!$C$4:$J$4,0,1,1,COUNTA('Product Backlog'!$C$4:$J$4)-1)</definedName>
    <definedName name="SelectedYear">#REF!</definedName>
  </definedNames>
  <calcPr calcId="191028" calcCompleted="0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9" i="2" l="1"/>
  <c r="G39" i="2"/>
  <c r="A32" i="2"/>
  <c r="A33" i="2"/>
  <c r="A34" i="2"/>
  <c r="A35" i="2"/>
  <c r="A36" i="2"/>
  <c r="A37" i="2"/>
  <c r="A38" i="2"/>
  <c r="A39" i="2"/>
  <c r="F39" i="2"/>
  <c r="E39" i="2"/>
  <c r="C39" i="2"/>
  <c r="D39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9" i="2"/>
  <c r="A9" i="2"/>
  <c r="B10" i="2"/>
  <c r="B11" i="2"/>
  <c r="A11" i="2"/>
  <c r="B12" i="2"/>
  <c r="A12" i="2"/>
  <c r="B8" i="2"/>
  <c r="A8" i="2"/>
  <c r="B30" i="2"/>
  <c r="B31" i="2"/>
  <c r="B32" i="2"/>
  <c r="B33" i="2"/>
  <c r="B34" i="2"/>
  <c r="B35" i="2"/>
  <c r="B36" i="2"/>
  <c r="B37" i="2"/>
  <c r="B38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15" i="2"/>
  <c r="C3" i="2"/>
  <c r="C4" i="2"/>
  <c r="F38" i="2"/>
  <c r="D38" i="2"/>
  <c r="C38" i="2"/>
  <c r="E38" i="2"/>
  <c r="G38" i="2"/>
  <c r="E36" i="2"/>
  <c r="D36" i="2"/>
  <c r="C36" i="2"/>
  <c r="G36" i="2"/>
  <c r="F36" i="2"/>
  <c r="E32" i="2"/>
  <c r="F32" i="2"/>
  <c r="G32" i="2"/>
  <c r="D32" i="2"/>
  <c r="C32" i="2"/>
  <c r="G35" i="2"/>
  <c r="F35" i="2"/>
  <c r="D35" i="2"/>
  <c r="C35" i="2"/>
  <c r="E35" i="2"/>
  <c r="G31" i="2"/>
  <c r="D31" i="2"/>
  <c r="C31" i="2"/>
  <c r="E31" i="2"/>
  <c r="F31" i="2"/>
  <c r="A10" i="2"/>
  <c r="G7" i="2"/>
  <c r="F7" i="2"/>
  <c r="E7" i="2"/>
  <c r="D7" i="2"/>
  <c r="C7" i="2"/>
  <c r="D4" i="2"/>
  <c r="D3" i="2"/>
  <c r="G6" i="2"/>
  <c r="G29" i="2"/>
  <c r="G15" i="2"/>
  <c r="G16" i="2"/>
  <c r="G18" i="2"/>
  <c r="G20" i="2"/>
  <c r="G22" i="2"/>
  <c r="G24" i="2"/>
  <c r="G26" i="2"/>
  <c r="G28" i="2"/>
  <c r="G17" i="2"/>
  <c r="G19" i="2"/>
  <c r="G21" i="2"/>
  <c r="G23" i="2"/>
  <c r="G25" i="2"/>
  <c r="G27" i="2"/>
  <c r="G8" i="2"/>
  <c r="G9" i="2"/>
  <c r="G10" i="2"/>
  <c r="G11" i="2"/>
  <c r="G12" i="2"/>
  <c r="F6" i="2"/>
  <c r="F29" i="2"/>
  <c r="F15" i="2"/>
  <c r="F16" i="2"/>
  <c r="F18" i="2"/>
  <c r="F20" i="2"/>
  <c r="F22" i="2"/>
  <c r="F24" i="2"/>
  <c r="F26" i="2"/>
  <c r="F28" i="2"/>
  <c r="F17" i="2"/>
  <c r="F19" i="2"/>
  <c r="F21" i="2"/>
  <c r="F23" i="2"/>
  <c r="F25" i="2"/>
  <c r="F27" i="2"/>
  <c r="F8" i="2"/>
  <c r="F9" i="2"/>
  <c r="H9" i="2"/>
  <c r="F10" i="2"/>
  <c r="F11" i="2"/>
  <c r="H11" i="2"/>
  <c r="F12" i="2"/>
  <c r="H12" i="2"/>
  <c r="E6" i="2"/>
  <c r="E29" i="2"/>
  <c r="E15" i="2"/>
  <c r="E16" i="2"/>
  <c r="E18" i="2"/>
  <c r="E20" i="2"/>
  <c r="E22" i="2"/>
  <c r="E24" i="2"/>
  <c r="E26" i="2"/>
  <c r="E28" i="2"/>
  <c r="E17" i="2"/>
  <c r="E19" i="2"/>
  <c r="E21" i="2"/>
  <c r="E23" i="2"/>
  <c r="E25" i="2"/>
  <c r="E27" i="2"/>
  <c r="E8" i="2"/>
  <c r="E9" i="2"/>
  <c r="E10" i="2"/>
  <c r="E11" i="2"/>
  <c r="E12" i="2"/>
  <c r="H10" i="2"/>
  <c r="H8" i="2"/>
  <c r="D6" i="2"/>
  <c r="D29" i="2"/>
  <c r="C6" i="2"/>
  <c r="C29" i="2"/>
  <c r="D15" i="2"/>
  <c r="D16" i="2"/>
  <c r="D18" i="2"/>
  <c r="D20" i="2"/>
  <c r="D22" i="2"/>
  <c r="D24" i="2"/>
  <c r="D26" i="2"/>
  <c r="D28" i="2"/>
  <c r="D17" i="2"/>
  <c r="D19" i="2"/>
  <c r="D21" i="2"/>
  <c r="D23" i="2"/>
  <c r="D25" i="2"/>
  <c r="D27" i="2"/>
  <c r="C15" i="2"/>
  <c r="C16" i="2"/>
  <c r="C18" i="2"/>
  <c r="C20" i="2"/>
  <c r="C22" i="2"/>
  <c r="C24" i="2"/>
  <c r="C26" i="2"/>
  <c r="C28" i="2"/>
  <c r="C17" i="2"/>
  <c r="C19" i="2"/>
  <c r="C21" i="2"/>
  <c r="C23" i="2"/>
  <c r="C25" i="2"/>
  <c r="C27" i="2"/>
  <c r="D8" i="2"/>
  <c r="D10" i="2"/>
  <c r="D12" i="2"/>
  <c r="D9" i="2"/>
  <c r="D11" i="2"/>
  <c r="C8" i="2"/>
  <c r="C10" i="2"/>
  <c r="C12" i="2"/>
  <c r="C9" i="2"/>
  <c r="C11" i="2"/>
  <c r="C33" i="2" l="1"/>
  <c r="C34" i="2"/>
  <c r="D33" i="2"/>
  <c r="D34" i="2"/>
  <c r="E33" i="2"/>
  <c r="E34" i="2"/>
  <c r="F33" i="2"/>
  <c r="F34" i="2"/>
  <c r="G33" i="2"/>
  <c r="G34" i="2"/>
  <c r="C30" i="2"/>
  <c r="C37" i="2"/>
  <c r="D30" i="2"/>
  <c r="D37" i="2"/>
  <c r="E30" i="2"/>
  <c r="E37" i="2"/>
  <c r="F30" i="2"/>
  <c r="F37" i="2"/>
  <c r="G30" i="2"/>
  <c r="G37" i="2"/>
</calcChain>
</file>

<file path=xl/sharedStrings.xml><?xml version="1.0" encoding="utf-8"?>
<sst xmlns="http://schemas.openxmlformats.org/spreadsheetml/2006/main" count="132" uniqueCount="79">
  <si>
    <t>SPRINT #2 BACKLOG</t>
  </si>
  <si>
    <t>PBI ID</t>
  </si>
  <si>
    <t>PBI NAME</t>
  </si>
  <si>
    <t>TASK ID</t>
  </si>
  <si>
    <t>TASK</t>
  </si>
  <si>
    <t>ASSIGNED TO</t>
  </si>
  <si>
    <t>NOT STARTED</t>
  </si>
  <si>
    <t>IN PROGRESS</t>
  </si>
  <si>
    <t>COMPLETED</t>
  </si>
  <si>
    <t>NOTES</t>
  </si>
  <si>
    <t>Logout</t>
  </si>
  <si>
    <t>2.1</t>
  </si>
  <si>
    <t>Logout Redirection</t>
  </si>
  <si>
    <t>Hollie</t>
  </si>
  <si>
    <t>X</t>
  </si>
  <si>
    <t>Estimated hours: 1, Actual hours: 1</t>
  </si>
  <si>
    <t>2.2</t>
  </si>
  <si>
    <t>Logout of Session</t>
  </si>
  <si>
    <t>Estimated hours; 1, Actual hours: 1</t>
  </si>
  <si>
    <t>2.3</t>
  </si>
  <si>
    <t>2.4</t>
  </si>
  <si>
    <t>Add logged in user tracking</t>
  </si>
  <si>
    <t>Ryan</t>
  </si>
  <si>
    <t>Estimated hours: 2, Actual hours: 5</t>
  </si>
  <si>
    <t>2.5</t>
  </si>
  <si>
    <t>Testing</t>
  </si>
  <si>
    <t>Luke</t>
  </si>
  <si>
    <t>Estimated hours: 1, Actual hours: 0.5</t>
  </si>
  <si>
    <t>Customer views worker on time slot</t>
  </si>
  <si>
    <t>11.1</t>
  </si>
  <si>
    <t>Re-adjust 'Timeslot' data to have a parameter for 'WokerAssigned'</t>
  </si>
  <si>
    <t>Jordan</t>
  </si>
  <si>
    <t>11.2</t>
  </si>
  <si>
    <t>Readjust GET request from timeslots to also grab and display the worker assigned on the front end</t>
  </si>
  <si>
    <t xml:space="preserve">Matthies </t>
  </si>
  <si>
    <t>Estimated hours: 1, Actual hours: 0</t>
  </si>
  <si>
    <t>11.3</t>
  </si>
  <si>
    <t>Display worker name on the front end for each timeslot</t>
  </si>
  <si>
    <t>11.4</t>
  </si>
  <si>
    <t>User Login</t>
  </si>
  <si>
    <t>13.5</t>
  </si>
  <si>
    <t>User Login Redirection</t>
  </si>
  <si>
    <t>Estimated hours: 2, Actual hours: 1</t>
  </si>
  <si>
    <t>13.6</t>
  </si>
  <si>
    <t>Login Validation</t>
  </si>
  <si>
    <t>Estimated hours: 3, Actual hours: 2</t>
  </si>
  <si>
    <t>Customer makes booking</t>
  </si>
  <si>
    <t>21.1</t>
  </si>
  <si>
    <t>21.6</t>
  </si>
  <si>
    <t>Book a timeslot in frontend</t>
  </si>
  <si>
    <t>21.7</t>
  </si>
  <si>
    <t>Update timelot display</t>
  </si>
  <si>
    <t>Customer views upcoming bookings</t>
  </si>
  <si>
    <t>22.1</t>
  </si>
  <si>
    <t>Create a Backend function for collating all upcoming booking for a given customer</t>
  </si>
  <si>
    <t>22.2</t>
  </si>
  <si>
    <t>Create GET request for all upcoming bookings of a given customer</t>
  </si>
  <si>
    <t>22.3</t>
  </si>
  <si>
    <t>Rework user profile page to have a section for cutstomers to view their upcoming bookings</t>
  </si>
  <si>
    <t>Estimated hours: 3, Actual hours: 1</t>
  </si>
  <si>
    <t>22.4</t>
  </si>
  <si>
    <t>22.5</t>
  </si>
  <si>
    <t>Add price as field to timeslot</t>
  </si>
  <si>
    <t>Types of Accounts</t>
  </si>
  <si>
    <t>23.1</t>
  </si>
  <si>
    <t>Back end 'Account' data type re-adjusted to have functionality for different types of accounts</t>
  </si>
  <si>
    <t>Estimated hours: 1, Actual hours: 3</t>
  </si>
  <si>
    <t>23.2</t>
  </si>
  <si>
    <t>Login redirection is based on the type of account returned from the GET request</t>
  </si>
  <si>
    <t>23.3</t>
  </si>
  <si>
    <t>23.4</t>
  </si>
  <si>
    <t>Create connection between admin and workers in backend</t>
  </si>
  <si>
    <t>Estimated hours; 2, Actual hours: 1</t>
  </si>
  <si>
    <t>This worksheet is used for the Financial Report calculations and should remain hidden.</t>
  </si>
  <si>
    <t>Position</t>
  </si>
  <si>
    <t>This year</t>
  </si>
  <si>
    <t>Previous Year</t>
  </si>
  <si>
    <t>Key Metrics</t>
  </si>
  <si>
    <t>All Metrics (works up to 25 metrics)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</si>
</sst>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_);\(&quot;$&quot;#,##0\)"/>
    <numFmt numFmtId="165" formatCode="&quot;$&quot;#,##0.00"/>
  </numFmts>
  <fonts count="18">
    <font>
      <sz val="10"/>
      <color theme="1" tint="0.34998626667073579"/>
      <name val="Euphemia"/>
      <family val="2"/>
      <scheme val="major"/>
    </font>
    <font>
      <sz val="11"/>
      <color theme="1"/>
      <name val="Franklin Gothic Medium"/>
      <family val="2"/>
      <scheme val="minor"/>
    </font>
    <font>
      <sz val="24"/>
      <color theme="4"/>
      <name val="Euphemia"/>
      <family val="2"/>
      <scheme val="major"/>
    </font>
    <font>
      <sz val="14"/>
      <color theme="0" tint="-0.34998626667073579"/>
      <name val="Euphemia"/>
      <family val="2"/>
      <scheme val="major"/>
    </font>
    <font>
      <sz val="18"/>
      <color theme="1" tint="0.34998626667073579"/>
      <name val="Franklin Gothic Medium"/>
      <family val="2"/>
      <scheme val="minor"/>
    </font>
    <font>
      <sz val="20"/>
      <color theme="0" tint="-0.34998626667073579"/>
      <name val="Franklin Gothic Medium"/>
      <family val="2"/>
      <scheme val="minor"/>
    </font>
    <font>
      <sz val="12"/>
      <color theme="0" tint="-0.34998626667073579"/>
      <name val="Franklin Gothic Medium"/>
      <family val="2"/>
      <scheme val="minor"/>
    </font>
    <font>
      <sz val="11"/>
      <color theme="4" tint="-0.249977111117893"/>
      <name val="Franklin Gothic Medium"/>
      <family val="2"/>
      <scheme val="minor"/>
    </font>
    <font>
      <sz val="14"/>
      <color theme="3" tint="0.499984740745262"/>
      <name val="Franklin Gothic Medium"/>
      <family val="2"/>
      <scheme val="minor"/>
    </font>
    <font>
      <b/>
      <sz val="9"/>
      <color theme="0"/>
      <name val="Franklin Gothic Medium"/>
      <family val="2"/>
      <scheme val="minor"/>
    </font>
    <font>
      <sz val="24"/>
      <color theme="1" tint="0.249977111117893"/>
      <name val="Euphemia"/>
      <family val="2"/>
      <scheme val="major"/>
    </font>
    <font>
      <sz val="20"/>
      <color theme="1" tint="0.249977111117893"/>
      <name val="Euphemia"/>
      <family val="2"/>
      <scheme val="major"/>
    </font>
    <font>
      <sz val="16"/>
      <color theme="1" tint="0.249977111117893"/>
      <name val="Euphemia"/>
      <family val="2"/>
      <scheme val="major"/>
    </font>
    <font>
      <sz val="10"/>
      <color theme="1" tint="0.34998626667073579"/>
      <name val="Calibri"/>
    </font>
    <font>
      <sz val="16"/>
      <color theme="1" tint="0.249977111117893"/>
      <name val="Calibri"/>
    </font>
    <font>
      <b/>
      <sz val="11"/>
      <color theme="0"/>
      <name val="Calibri"/>
    </font>
    <font>
      <sz val="10"/>
      <color theme="1" tint="0.34998626667073579"/>
      <name val="Calibri"/>
      <family val="2"/>
    </font>
    <font>
      <sz val="10"/>
      <color rgb="FF595959"/>
      <name val="Euphemia"/>
      <charset val="1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medium">
        <color theme="0" tint="-0.34998626667073579"/>
      </top>
      <bottom style="medium">
        <color theme="0" tint="-0.34998626667073579"/>
      </bottom>
      <diagonal/>
    </border>
    <border>
      <left/>
      <right/>
      <top/>
      <bottom style="dashed">
        <color theme="1" tint="0.34998626667073579"/>
      </bottom>
      <diagonal/>
    </border>
    <border>
      <left/>
      <right/>
      <top style="thin">
        <color theme="0" tint="-0.14996795556505021"/>
      </top>
      <bottom/>
      <diagonal/>
    </border>
    <border>
      <left/>
      <right/>
      <top/>
      <bottom style="thin">
        <color theme="0" tint="-0.14993743705557422"/>
      </bottom>
      <diagonal/>
    </border>
  </borders>
  <cellStyleXfs count="9">
    <xf numFmtId="0" fontId="0" fillId="0" borderId="0" applyFill="0" applyBorder="0">
      <alignment vertical="center"/>
    </xf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2" applyNumberFormat="0" applyFill="0" applyAlignment="0" applyProtection="0"/>
    <xf numFmtId="0" fontId="4" fillId="0" borderId="0" applyNumberFormat="0" applyFill="0" applyBorder="0" applyAlignment="0" applyProtection="0"/>
    <xf numFmtId="0" fontId="9" fillId="2" borderId="0">
      <alignment horizontal="center" vertical="center"/>
    </xf>
    <xf numFmtId="164" fontId="5" fillId="0" borderId="3">
      <alignment horizontal="center" vertical="center"/>
    </xf>
    <xf numFmtId="9" fontId="6" fillId="0" borderId="0">
      <alignment horizontal="left" vertical="center" indent="1"/>
    </xf>
    <xf numFmtId="0" fontId="8" fillId="0" borderId="0" applyNumberFormat="0" applyFill="0" applyBorder="0" applyAlignment="0" applyProtection="0"/>
  </cellStyleXfs>
  <cellXfs count="59">
    <xf numFmtId="0" fontId="0" fillId="0" borderId="0" xfId="0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9" fontId="0" fillId="0" borderId="0" xfId="1" applyFont="1"/>
    <xf numFmtId="0" fontId="0" fillId="0" borderId="0" xfId="0" applyAlignment="1">
      <alignment horizontal="left" vertical="center" indent="1"/>
    </xf>
    <xf numFmtId="0" fontId="0" fillId="0" borderId="0" xfId="0" applyAlignment="1">
      <alignment horizontal="left" indent="1"/>
    </xf>
    <xf numFmtId="0" fontId="2" fillId="0" borderId="0" xfId="2"/>
    <xf numFmtId="0" fontId="3" fillId="0" borderId="2" xfId="3"/>
    <xf numFmtId="0" fontId="0" fillId="0" borderId="0" xfId="0" applyAlignment="1">
      <alignment vertical="center"/>
    </xf>
    <xf numFmtId="0" fontId="7" fillId="0" borderId="0" xfId="0" applyFont="1" applyAlignment="1">
      <alignment vertical="center"/>
    </xf>
    <xf numFmtId="0" fontId="3" fillId="0" borderId="2" xfId="3" applyAlignment="1">
      <alignment horizontal="center"/>
    </xf>
    <xf numFmtId="0" fontId="0" fillId="0" borderId="0" xfId="0" applyAlignment="1">
      <alignment horizontal="right" vertical="center"/>
    </xf>
    <xf numFmtId="0" fontId="0" fillId="0" borderId="4" xfId="0" applyBorder="1" applyAlignment="1">
      <alignment horizontal="right" vertical="center" indent="1"/>
    </xf>
    <xf numFmtId="0" fontId="0" fillId="0" borderId="0" xfId="0" applyBorder="1" applyAlignment="1">
      <alignment horizontal="right" vertical="center" indent="1"/>
    </xf>
    <xf numFmtId="165" fontId="0" fillId="0" borderId="4" xfId="0" applyNumberFormat="1" applyBorder="1" applyAlignment="1">
      <alignment horizontal="right" vertical="center" wrapText="1"/>
    </xf>
    <xf numFmtId="0" fontId="0" fillId="0" borderId="0" xfId="0" applyBorder="1" applyAlignment="1">
      <alignment horizontal="left" vertical="center" wrapText="1" indent="1"/>
    </xf>
    <xf numFmtId="165" fontId="0" fillId="0" borderId="0" xfId="0" applyNumberFormat="1" applyBorder="1" applyAlignment="1">
      <alignment horizontal="right" vertical="center" wrapText="1"/>
    </xf>
    <xf numFmtId="165" fontId="0" fillId="0" borderId="5" xfId="0" applyNumberFormat="1" applyBorder="1" applyAlignment="1">
      <alignment horizontal="right" vertical="center" wrapText="1"/>
    </xf>
    <xf numFmtId="0" fontId="11" fillId="0" borderId="0" xfId="2" applyFont="1"/>
    <xf numFmtId="0" fontId="10" fillId="0" borderId="0" xfId="2" applyFont="1" applyAlignment="1">
      <alignment horizontal="right"/>
    </xf>
    <xf numFmtId="0" fontId="12" fillId="0" borderId="0" xfId="2" applyFont="1"/>
    <xf numFmtId="165" fontId="0" fillId="0" borderId="4" xfId="0" applyNumberFormat="1" applyBorder="1" applyAlignment="1">
      <alignment horizontal="center" vertical="center" wrapText="1"/>
    </xf>
    <xf numFmtId="165" fontId="0" fillId="0" borderId="0" xfId="0" applyNumberForma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165" fontId="0" fillId="0" borderId="0" xfId="0" applyNumberFormat="1" applyBorder="1" applyAlignment="1">
      <alignment horizontal="center" vertical="center" shrinkToFit="1"/>
    </xf>
    <xf numFmtId="165" fontId="0" fillId="0" borderId="5" xfId="0" applyNumberFormat="1" applyBorder="1" applyAlignment="1">
      <alignment horizontal="center" vertical="center" wrapText="1"/>
    </xf>
    <xf numFmtId="0" fontId="13" fillId="0" borderId="4" xfId="0" applyFont="1" applyBorder="1" applyAlignment="1">
      <alignment horizontal="right" vertical="center" indent="1"/>
    </xf>
    <xf numFmtId="0" fontId="13" fillId="0" borderId="4" xfId="0" applyFont="1" applyBorder="1" applyAlignment="1">
      <alignment horizontal="left" vertical="center" wrapText="1" indent="1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0" xfId="0" applyFont="1" applyBorder="1" applyAlignment="1">
      <alignment horizontal="left" vertical="center" wrapText="1" indent="1"/>
    </xf>
    <xf numFmtId="0" fontId="13" fillId="0" borderId="0" xfId="0" applyFont="1" applyBorder="1" applyAlignment="1">
      <alignment horizontal="center" vertical="center" wrapText="1"/>
    </xf>
    <xf numFmtId="0" fontId="14" fillId="0" borderId="0" xfId="2" applyFont="1"/>
    <xf numFmtId="0" fontId="15" fillId="2" borderId="1" xfId="0" applyFont="1" applyFill="1" applyBorder="1" applyAlignment="1">
      <alignment horizontal="right" vertical="center" indent="1"/>
    </xf>
    <xf numFmtId="0" fontId="15" fillId="2" borderId="1" xfId="0" applyFont="1" applyFill="1" applyBorder="1" applyAlignment="1">
      <alignment horizontal="left" vertical="center" indent="1"/>
    </xf>
    <xf numFmtId="0" fontId="15" fillId="2" borderId="1" xfId="0" applyFont="1" applyFill="1" applyBorder="1" applyAlignment="1">
      <alignment horizontal="center" vertical="center"/>
    </xf>
    <xf numFmtId="0" fontId="16" fillId="0" borderId="0" xfId="0" applyFont="1" applyBorder="1" applyAlignment="1">
      <alignment horizontal="left" vertical="center" wrapText="1" indent="1"/>
    </xf>
    <xf numFmtId="0" fontId="16" fillId="0" borderId="0" xfId="0" applyFont="1" applyBorder="1" applyAlignment="1">
      <alignment horizontal="right" vertical="center" indent="1"/>
    </xf>
    <xf numFmtId="0" fontId="16" fillId="0" borderId="4" xfId="0" applyFont="1" applyBorder="1" applyAlignment="1">
      <alignment horizontal="right" vertical="center" indent="1"/>
    </xf>
    <xf numFmtId="0" fontId="16" fillId="0" borderId="0" xfId="0" applyFont="1" applyBorder="1" applyAlignment="1">
      <alignment horizontal="center" vertical="center" wrapText="1"/>
    </xf>
    <xf numFmtId="0" fontId="13" fillId="0" borderId="0" xfId="0" applyFont="1" applyAlignment="1">
      <alignment horizontal="right" vertical="center" indent="1"/>
    </xf>
    <xf numFmtId="49" fontId="15" fillId="2" borderId="1" xfId="0" applyNumberFormat="1" applyFont="1" applyFill="1" applyBorder="1" applyAlignment="1">
      <alignment horizontal="left" vertical="center" indent="1"/>
    </xf>
    <xf numFmtId="49" fontId="13" fillId="0" borderId="4" xfId="0" applyNumberFormat="1" applyFont="1" applyBorder="1" applyAlignment="1">
      <alignment horizontal="left" vertical="center" wrapText="1" indent="1"/>
    </xf>
    <xf numFmtId="49" fontId="13" fillId="0" borderId="0" xfId="0" applyNumberFormat="1" applyFont="1" applyBorder="1" applyAlignment="1">
      <alignment horizontal="left" vertical="center" wrapText="1" indent="1"/>
    </xf>
    <xf numFmtId="49" fontId="16" fillId="0" borderId="0" xfId="0" applyNumberFormat="1" applyFont="1" applyBorder="1" applyAlignment="1">
      <alignment horizontal="left" vertical="center" wrapText="1" indent="1"/>
    </xf>
    <xf numFmtId="49" fontId="0" fillId="0" borderId="0" xfId="0" applyNumberFormat="1" applyBorder="1" applyAlignment="1">
      <alignment horizontal="left" vertical="center" wrapText="1" indent="1"/>
    </xf>
    <xf numFmtId="165" fontId="0" fillId="0" borderId="0" xfId="0" applyNumberFormat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13" fillId="0" borderId="0" xfId="0" applyFont="1" applyBorder="1" applyAlignment="1">
      <alignment horizontal="right" vertical="center" indent="1"/>
    </xf>
    <xf numFmtId="165" fontId="13" fillId="0" borderId="0" xfId="0" applyNumberFormat="1" applyFont="1" applyBorder="1" applyAlignment="1">
      <alignment horizontal="center" vertical="center" wrapText="1"/>
    </xf>
    <xf numFmtId="165" fontId="13" fillId="0" borderId="0" xfId="0" applyNumberFormat="1" applyFont="1" applyBorder="1" applyAlignment="1">
      <alignment horizontal="right" vertical="center" wrapText="1"/>
    </xf>
    <xf numFmtId="0" fontId="13" fillId="0" borderId="0" xfId="0" applyFont="1">
      <alignment vertical="center"/>
    </xf>
    <xf numFmtId="165" fontId="13" fillId="0" borderId="5" xfId="0" applyNumberFormat="1" applyFont="1" applyBorder="1" applyAlignment="1">
      <alignment horizontal="center" vertical="center" wrapText="1"/>
    </xf>
    <xf numFmtId="165" fontId="13" fillId="0" borderId="5" xfId="0" applyNumberFormat="1" applyFont="1" applyBorder="1" applyAlignment="1">
      <alignment horizontal="right" vertical="center" wrapText="1"/>
    </xf>
    <xf numFmtId="0" fontId="13" fillId="0" borderId="0" xfId="0" applyFont="1" applyAlignment="1">
      <alignment horizontal="left" vertical="center" wrapText="1" indent="1"/>
    </xf>
    <xf numFmtId="49" fontId="13" fillId="0" borderId="0" xfId="0" applyNumberFormat="1" applyFont="1" applyAlignment="1">
      <alignment horizontal="left" vertical="center" wrapText="1" indent="1"/>
    </xf>
    <xf numFmtId="165" fontId="13" fillId="0" borderId="0" xfId="0" applyNumberFormat="1" applyFont="1" applyAlignment="1">
      <alignment horizontal="center" vertical="center" wrapText="1"/>
    </xf>
    <xf numFmtId="165" fontId="13" fillId="0" borderId="0" xfId="0" applyNumberFormat="1" applyFont="1" applyAlignment="1">
      <alignment horizontal="right" vertical="center" wrapText="1"/>
    </xf>
    <xf numFmtId="0" fontId="17" fillId="0" borderId="0" xfId="0" applyFont="1">
      <alignment vertical="center"/>
    </xf>
    <xf numFmtId="165" fontId="0" fillId="0" borderId="0" xfId="0" applyNumberFormat="1" applyAlignment="1">
      <alignment horizontal="right" vertical="center" wrapText="1"/>
    </xf>
  </cellXfs>
  <cellStyles count="9">
    <cellStyle name="Heading 1" xfId="3" builtinId="16" customBuiltin="1"/>
    <cellStyle name="Heading 2" xfId="4" builtinId="17" customBuiltin="1"/>
    <cellStyle name="Heading 3" xfId="8" builtinId="18" customBuiltin="1"/>
    <cellStyle name="Key Metric Header" xfId="5" xr:uid="{00000000-0005-0000-0000-000003000000}"/>
    <cellStyle name="Key Metric Percentage" xfId="7" xr:uid="{00000000-0005-0000-0000-000004000000}"/>
    <cellStyle name="Key Metric Value" xfId="6" xr:uid="{00000000-0005-0000-0000-000005000000}"/>
    <cellStyle name="Normal" xfId="0" builtinId="0" customBuiltin="1"/>
    <cellStyle name="Per cent" xfId="1" builtinId="5"/>
    <cellStyle name="Title" xfId="2" builtinId="15" customBuiltin="1"/>
  </cellStyles>
  <dxfs count="7"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Annual Financial Report">
      <a:dk1>
        <a:sysClr val="windowText" lastClr="000000"/>
      </a:dk1>
      <a:lt1>
        <a:sysClr val="window" lastClr="FFFFFF"/>
      </a:lt1>
      <a:dk2>
        <a:srgbClr val="000000"/>
      </a:dk2>
      <a:lt2>
        <a:srgbClr val="E9EAEA"/>
      </a:lt2>
      <a:accent1>
        <a:srgbClr val="52B86E"/>
      </a:accent1>
      <a:accent2>
        <a:srgbClr val="F7901E"/>
      </a:accent2>
      <a:accent3>
        <a:srgbClr val="308DBB"/>
      </a:accent3>
      <a:accent4>
        <a:srgbClr val="EEB330"/>
      </a:accent4>
      <a:accent5>
        <a:srgbClr val="915B97"/>
      </a:accent5>
      <a:accent6>
        <a:srgbClr val="E35856"/>
      </a:accent6>
      <a:hlink>
        <a:srgbClr val="308DBB"/>
      </a:hlink>
      <a:folHlink>
        <a:srgbClr val="915B97"/>
      </a:folHlink>
    </a:clrScheme>
    <a:fontScheme name="Annual Financial Report">
      <a:majorFont>
        <a:latin typeface="Euphemia"/>
        <a:ea typeface=""/>
        <a:cs typeface=""/>
      </a:majorFont>
      <a:minorFont>
        <a:latin typeface="Franklin Gothic Medium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ln w="19050">
          <a:solidFill>
            <a:schemeClr val="tx1">
              <a:lumMod val="65000"/>
              <a:lumOff val="35000"/>
            </a:schemeClr>
          </a:solidFill>
        </a:ln>
      </a:spPr>
      <a:bodyPr vertOverflow="clip" horzOverflow="clip" rtlCol="0" anchor="ctr"/>
      <a:lstStyle>
        <a:defPPr algn="l">
          <a:defRPr sz="105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  <pageSetUpPr autoPageBreaks="0" fitToPage="1"/>
  </sheetPr>
  <dimension ref="B1:M71"/>
  <sheetViews>
    <sheetView showGridLines="0" tabSelected="1" topLeftCell="F28" zoomScale="140" zoomScaleNormal="140" zoomScalePageLayoutView="140" workbookViewId="0">
      <selection activeCell="I38" sqref="I38"/>
    </sheetView>
  </sheetViews>
  <sheetFormatPr defaultColWidth="8.875" defaultRowHeight="15"/>
  <cols>
    <col min="1" max="1" width="1.75" customWidth="1"/>
    <col min="2" max="2" width="7.125" style="11" customWidth="1"/>
    <col min="3" max="3" width="29.125" customWidth="1"/>
    <col min="4" max="4" width="10.125" customWidth="1"/>
    <col min="5" max="5" width="36" customWidth="1"/>
    <col min="6" max="6" width="26.75" customWidth="1"/>
    <col min="7" max="9" width="21.75" customWidth="1"/>
    <col min="10" max="10" width="68" customWidth="1"/>
    <col min="11" max="11" width="2" customWidth="1"/>
  </cols>
  <sheetData>
    <row r="1" spans="2:10" ht="8.25" customHeight="1"/>
    <row r="2" spans="2:10" ht="38.25" customHeight="1">
      <c r="B2" s="19"/>
      <c r="C2" s="31" t="s">
        <v>0</v>
      </c>
      <c r="D2" s="20"/>
      <c r="E2" s="20"/>
      <c r="F2" s="20"/>
      <c r="G2" s="6"/>
    </row>
    <row r="3" spans="2:10" ht="6" customHeight="1">
      <c r="B3" s="19"/>
      <c r="C3" s="18"/>
      <c r="D3" s="18"/>
      <c r="E3" s="18"/>
      <c r="F3" s="18"/>
      <c r="G3" s="6"/>
    </row>
    <row r="4" spans="2:10" ht="25.5" customHeight="1">
      <c r="B4" s="32" t="s">
        <v>1</v>
      </c>
      <c r="C4" s="33" t="s">
        <v>2</v>
      </c>
      <c r="D4" s="40" t="s">
        <v>3</v>
      </c>
      <c r="E4" s="33" t="s">
        <v>4</v>
      </c>
      <c r="F4" s="34" t="s">
        <v>5</v>
      </c>
      <c r="G4" s="34" t="s">
        <v>6</v>
      </c>
      <c r="H4" s="32" t="s">
        <v>7</v>
      </c>
      <c r="I4" s="34" t="s">
        <v>8</v>
      </c>
      <c r="J4" s="34" t="s">
        <v>9</v>
      </c>
    </row>
    <row r="5" spans="2:10" s="4" customFormat="1">
      <c r="B5" s="26">
        <v>2</v>
      </c>
      <c r="C5" s="27" t="s">
        <v>10</v>
      </c>
      <c r="D5" s="41" t="s">
        <v>11</v>
      </c>
      <c r="E5" s="27" t="s">
        <v>12</v>
      </c>
      <c r="F5" s="27" t="s">
        <v>13</v>
      </c>
      <c r="G5" s="28"/>
      <c r="H5" s="21"/>
      <c r="I5" s="21" t="s">
        <v>14</v>
      </c>
      <c r="J5" s="14" t="s">
        <v>15</v>
      </c>
    </row>
    <row r="6" spans="2:10" s="4" customFormat="1">
      <c r="B6" s="39"/>
      <c r="C6" s="29"/>
      <c r="D6" s="42" t="s">
        <v>16</v>
      </c>
      <c r="E6" s="29" t="s">
        <v>17</v>
      </c>
      <c r="F6" s="29" t="s">
        <v>13</v>
      </c>
      <c r="G6" s="28"/>
      <c r="H6" s="22"/>
      <c r="I6" s="22" t="s">
        <v>14</v>
      </c>
      <c r="J6" s="16" t="s">
        <v>18</v>
      </c>
    </row>
    <row r="7" spans="2:10" s="4" customFormat="1">
      <c r="B7" s="39"/>
      <c r="C7" s="29"/>
      <c r="D7" s="42" t="s">
        <v>19</v>
      </c>
      <c r="E7" s="29"/>
      <c r="F7" s="29"/>
      <c r="G7" s="38"/>
      <c r="H7" s="22"/>
      <c r="I7" s="22"/>
      <c r="J7" s="16"/>
    </row>
    <row r="8" spans="2:10" s="4" customFormat="1">
      <c r="B8" s="39"/>
      <c r="C8" s="29"/>
      <c r="D8" s="42" t="s">
        <v>20</v>
      </c>
      <c r="E8" s="29" t="s">
        <v>21</v>
      </c>
      <c r="F8" s="29" t="s">
        <v>22</v>
      </c>
      <c r="G8" s="38"/>
      <c r="H8" s="22"/>
      <c r="I8" s="22" t="s">
        <v>14</v>
      </c>
      <c r="J8" s="16" t="s">
        <v>23</v>
      </c>
    </row>
    <row r="9" spans="2:10" s="4" customFormat="1">
      <c r="B9" s="39"/>
      <c r="C9" s="27"/>
      <c r="D9" s="42" t="s">
        <v>24</v>
      </c>
      <c r="E9" s="27" t="s">
        <v>25</v>
      </c>
      <c r="F9" s="29" t="s">
        <v>26</v>
      </c>
      <c r="G9" s="30"/>
      <c r="H9" s="24" t="s">
        <v>14</v>
      </c>
      <c r="I9" s="22"/>
      <c r="J9" s="16" t="s">
        <v>27</v>
      </c>
    </row>
    <row r="10" spans="2:10" s="4" customFormat="1">
      <c r="B10" s="26"/>
      <c r="C10" s="29"/>
      <c r="D10" s="42"/>
      <c r="E10" s="29"/>
      <c r="F10" s="29"/>
      <c r="G10" s="38"/>
      <c r="H10" s="22"/>
      <c r="I10" s="22"/>
      <c r="J10" s="16"/>
    </row>
    <row r="11" spans="2:10" s="4" customFormat="1" ht="25.5">
      <c r="B11" s="36">
        <v>11</v>
      </c>
      <c r="C11" s="35" t="s">
        <v>28</v>
      </c>
      <c r="D11" s="43" t="s">
        <v>29</v>
      </c>
      <c r="E11" s="35" t="s">
        <v>30</v>
      </c>
      <c r="F11" s="35" t="s">
        <v>31</v>
      </c>
      <c r="G11" s="28"/>
      <c r="H11" s="22"/>
      <c r="I11" s="22" t="s">
        <v>14</v>
      </c>
      <c r="J11" s="16" t="s">
        <v>18</v>
      </c>
    </row>
    <row r="12" spans="2:10" s="4" customFormat="1" ht="25.5">
      <c r="B12" s="36"/>
      <c r="C12" s="35"/>
      <c r="D12" s="43" t="s">
        <v>32</v>
      </c>
      <c r="E12" s="35" t="s">
        <v>33</v>
      </c>
      <c r="F12" s="35" t="s">
        <v>34</v>
      </c>
      <c r="G12" s="46" t="s">
        <v>14</v>
      </c>
      <c r="H12" s="45"/>
      <c r="I12" s="22"/>
      <c r="J12" s="16" t="s">
        <v>35</v>
      </c>
    </row>
    <row r="13" spans="2:10" s="4" customFormat="1" ht="25.5">
      <c r="B13" s="37"/>
      <c r="C13" s="35"/>
      <c r="D13" s="43" t="s">
        <v>36</v>
      </c>
      <c r="E13" s="35" t="s">
        <v>37</v>
      </c>
      <c r="F13" s="35" t="s">
        <v>34</v>
      </c>
      <c r="G13" s="38" t="s">
        <v>14</v>
      </c>
      <c r="H13" s="22"/>
      <c r="I13" s="22"/>
      <c r="J13" s="16" t="s">
        <v>35</v>
      </c>
    </row>
    <row r="14" spans="2:10" s="4" customFormat="1">
      <c r="B14" s="36"/>
      <c r="C14" s="35"/>
      <c r="D14" s="43" t="s">
        <v>38</v>
      </c>
      <c r="E14" s="35" t="s">
        <v>25</v>
      </c>
      <c r="F14" s="35" t="s">
        <v>26</v>
      </c>
      <c r="G14" s="38"/>
      <c r="H14" s="22"/>
      <c r="I14" s="22"/>
      <c r="J14" s="57" t="s">
        <v>35</v>
      </c>
    </row>
    <row r="15" spans="2:10" s="4" customFormat="1">
      <c r="B15" s="36">
        <v>13</v>
      </c>
      <c r="C15" s="35" t="s">
        <v>39</v>
      </c>
      <c r="D15" s="43"/>
      <c r="E15" s="35"/>
      <c r="F15" s="35"/>
      <c r="G15" s="23"/>
      <c r="H15" s="22"/>
      <c r="I15" s="22"/>
      <c r="J15" s="16"/>
    </row>
    <row r="16" spans="2:10" s="4" customFormat="1">
      <c r="B16" s="36"/>
      <c r="C16" s="35"/>
      <c r="D16" s="43"/>
      <c r="E16" s="35"/>
      <c r="F16" s="35"/>
      <c r="G16" s="23"/>
      <c r="H16" s="38"/>
      <c r="I16" s="22"/>
      <c r="J16" s="16"/>
    </row>
    <row r="17" spans="2:13" s="4" customFormat="1">
      <c r="B17" s="36"/>
      <c r="C17" s="35"/>
      <c r="D17" s="43"/>
      <c r="E17" s="35"/>
      <c r="F17" s="35"/>
      <c r="G17" s="23"/>
      <c r="H17" s="22"/>
      <c r="I17" s="22"/>
      <c r="J17" s="16"/>
    </row>
    <row r="18" spans="2:13">
      <c r="B18" s="37"/>
      <c r="C18" s="35"/>
      <c r="D18" s="43"/>
      <c r="E18" s="35"/>
      <c r="F18" s="35"/>
      <c r="G18" s="23"/>
      <c r="H18" s="22"/>
      <c r="I18" s="22"/>
      <c r="J18" s="16"/>
    </row>
    <row r="19" spans="2:13">
      <c r="B19" s="36"/>
      <c r="C19" s="35"/>
      <c r="D19" s="43" t="s">
        <v>40</v>
      </c>
      <c r="E19" s="35" t="s">
        <v>41</v>
      </c>
      <c r="F19" s="35" t="s">
        <v>13</v>
      </c>
      <c r="G19" s="23"/>
      <c r="H19" s="22"/>
      <c r="I19" s="22" t="s">
        <v>14</v>
      </c>
      <c r="J19" s="16" t="s">
        <v>42</v>
      </c>
    </row>
    <row r="20" spans="2:13">
      <c r="B20" s="36"/>
      <c r="C20" s="35"/>
      <c r="D20" s="43" t="s">
        <v>43</v>
      </c>
      <c r="E20" s="35" t="s">
        <v>44</v>
      </c>
      <c r="F20" s="35" t="s">
        <v>13</v>
      </c>
      <c r="G20" s="23"/>
      <c r="H20" s="22"/>
      <c r="I20" s="22" t="s">
        <v>14</v>
      </c>
      <c r="J20" s="16" t="s">
        <v>45</v>
      </c>
    </row>
    <row r="21" spans="2:13">
      <c r="B21" s="36"/>
      <c r="C21" s="35"/>
      <c r="D21" s="43"/>
      <c r="E21" s="35"/>
      <c r="F21" s="35"/>
      <c r="G21" s="23"/>
      <c r="H21" s="22"/>
      <c r="I21" s="22"/>
      <c r="J21" s="16"/>
    </row>
    <row r="22" spans="2:13">
      <c r="B22" s="36">
        <v>21</v>
      </c>
      <c r="C22" s="35" t="s">
        <v>46</v>
      </c>
      <c r="D22" s="43" t="s">
        <v>47</v>
      </c>
      <c r="E22" s="35" t="s">
        <v>25</v>
      </c>
      <c r="F22" s="35" t="s">
        <v>26</v>
      </c>
      <c r="G22" s="23"/>
      <c r="H22" s="22"/>
      <c r="I22" s="22" t="s">
        <v>14</v>
      </c>
      <c r="J22" s="57" t="s">
        <v>42</v>
      </c>
    </row>
    <row r="23" spans="2:13">
      <c r="B23" s="37"/>
      <c r="C23" s="35"/>
      <c r="D23" s="43"/>
      <c r="E23" s="35"/>
      <c r="F23" s="35"/>
      <c r="G23" s="23"/>
      <c r="H23" s="22"/>
      <c r="I23" s="22"/>
      <c r="J23" s="16"/>
    </row>
    <row r="24" spans="2:13">
      <c r="B24" s="36"/>
      <c r="C24" s="35"/>
      <c r="D24" s="43"/>
      <c r="E24" s="35"/>
      <c r="F24" s="35"/>
      <c r="G24" s="23"/>
      <c r="H24" s="22"/>
      <c r="I24" s="22"/>
      <c r="J24" s="16"/>
    </row>
    <row r="25" spans="2:13">
      <c r="B25" s="36"/>
      <c r="C25" s="35"/>
      <c r="D25" s="43"/>
      <c r="E25" s="35"/>
      <c r="F25" s="35"/>
      <c r="G25" s="23"/>
      <c r="H25" s="22"/>
      <c r="I25" s="22"/>
      <c r="J25" s="16"/>
    </row>
    <row r="26" spans="2:13">
      <c r="B26" s="36"/>
      <c r="C26" s="35"/>
      <c r="D26" s="43"/>
      <c r="E26" s="35"/>
      <c r="F26" s="35"/>
      <c r="G26" s="23"/>
      <c r="H26" s="22"/>
      <c r="I26" s="22"/>
      <c r="J26" s="16"/>
    </row>
    <row r="27" spans="2:13">
      <c r="B27" s="13"/>
      <c r="C27" s="15"/>
      <c r="D27" s="42" t="s">
        <v>48</v>
      </c>
      <c r="E27" s="15" t="s">
        <v>49</v>
      </c>
      <c r="F27" s="15" t="s">
        <v>13</v>
      </c>
      <c r="G27" s="23"/>
      <c r="H27" s="22"/>
      <c r="I27" s="22" t="s">
        <v>14</v>
      </c>
      <c r="J27" s="16" t="s">
        <v>15</v>
      </c>
    </row>
    <row r="28" spans="2:13">
      <c r="B28" s="13"/>
      <c r="C28" s="15"/>
      <c r="D28" s="42" t="s">
        <v>50</v>
      </c>
      <c r="E28" s="15" t="s">
        <v>51</v>
      </c>
      <c r="F28" s="15" t="s">
        <v>13</v>
      </c>
      <c r="G28" s="23"/>
      <c r="H28" s="25"/>
      <c r="I28" s="25" t="s">
        <v>14</v>
      </c>
      <c r="J28" s="17" t="s">
        <v>18</v>
      </c>
    </row>
    <row r="29" spans="2:13">
      <c r="B29" s="12"/>
      <c r="C29" s="15"/>
      <c r="D29" s="44"/>
      <c r="E29" s="15"/>
      <c r="F29" s="15"/>
      <c r="G29" s="23"/>
      <c r="H29" s="22"/>
      <c r="I29" s="22"/>
      <c r="J29" s="16"/>
    </row>
    <row r="30" spans="2:13" ht="25.5">
      <c r="B30" s="47">
        <v>22</v>
      </c>
      <c r="C30" s="29" t="s">
        <v>52</v>
      </c>
      <c r="D30" s="42" t="s">
        <v>53</v>
      </c>
      <c r="E30" s="29" t="s">
        <v>54</v>
      </c>
      <c r="F30" s="29" t="s">
        <v>31</v>
      </c>
      <c r="G30" s="30"/>
      <c r="H30" s="48"/>
      <c r="I30" s="48" t="s">
        <v>14</v>
      </c>
      <c r="J30" s="49" t="s">
        <v>15</v>
      </c>
      <c r="K30" s="50"/>
      <c r="L30" s="50"/>
      <c r="M30" s="50"/>
    </row>
    <row r="31" spans="2:13" ht="25.5">
      <c r="B31" s="47"/>
      <c r="C31" s="29"/>
      <c r="D31" s="42" t="s">
        <v>55</v>
      </c>
      <c r="E31" s="29" t="s">
        <v>56</v>
      </c>
      <c r="F31" s="29" t="s">
        <v>34</v>
      </c>
      <c r="G31" s="30"/>
      <c r="H31" s="51"/>
      <c r="I31" s="51" t="s">
        <v>14</v>
      </c>
      <c r="J31" s="58" t="s">
        <v>42</v>
      </c>
      <c r="K31" s="50"/>
      <c r="L31" s="50"/>
      <c r="M31" s="50"/>
    </row>
    <row r="32" spans="2:13" ht="25.5">
      <c r="B32" s="39"/>
      <c r="C32" s="53"/>
      <c r="D32" s="54" t="s">
        <v>57</v>
      </c>
      <c r="E32" s="53" t="s">
        <v>58</v>
      </c>
      <c r="F32" s="53" t="s">
        <v>34</v>
      </c>
      <c r="G32" s="46"/>
      <c r="H32" s="55"/>
      <c r="I32" s="55" t="s">
        <v>14</v>
      </c>
      <c r="J32" s="58" t="s">
        <v>59</v>
      </c>
      <c r="K32" s="50"/>
      <c r="L32" s="50"/>
      <c r="M32" s="50"/>
    </row>
    <row r="33" spans="2:13">
      <c r="B33" s="39"/>
      <c r="C33" s="53"/>
      <c r="D33" s="54" t="s">
        <v>60</v>
      </c>
      <c r="E33" s="53" t="s">
        <v>25</v>
      </c>
      <c r="F33" s="53" t="s">
        <v>26</v>
      </c>
      <c r="G33" s="46"/>
      <c r="H33" s="51"/>
      <c r="I33" s="51" t="s">
        <v>14</v>
      </c>
      <c r="J33" s="52" t="s">
        <v>15</v>
      </c>
      <c r="K33" s="50"/>
      <c r="L33" s="50"/>
      <c r="M33" s="50"/>
    </row>
    <row r="34" spans="2:13">
      <c r="B34" s="39"/>
      <c r="C34" s="53"/>
      <c r="D34" s="54" t="s">
        <v>61</v>
      </c>
      <c r="E34" s="53" t="s">
        <v>62</v>
      </c>
      <c r="F34" s="53" t="s">
        <v>31</v>
      </c>
      <c r="G34" s="46"/>
      <c r="H34" s="55"/>
      <c r="I34" s="55" t="s">
        <v>14</v>
      </c>
      <c r="J34" s="56" t="s">
        <v>18</v>
      </c>
      <c r="K34" s="50"/>
      <c r="L34" s="50"/>
      <c r="M34" s="50"/>
    </row>
    <row r="35" spans="2:13">
      <c r="B35" s="39"/>
      <c r="C35" s="53"/>
      <c r="D35" s="54"/>
      <c r="E35" s="53"/>
      <c r="F35" s="53"/>
      <c r="G35" s="46"/>
      <c r="H35" s="51"/>
      <c r="I35" s="51"/>
      <c r="J35" s="52"/>
      <c r="K35" s="50"/>
      <c r="L35" s="50"/>
      <c r="M35" s="50"/>
    </row>
    <row r="36" spans="2:13" ht="25.5">
      <c r="B36" s="39">
        <v>23</v>
      </c>
      <c r="C36" s="53" t="s">
        <v>63</v>
      </c>
      <c r="D36" s="54" t="s">
        <v>64</v>
      </c>
      <c r="E36" s="53" t="s">
        <v>65</v>
      </c>
      <c r="F36" s="53" t="s">
        <v>31</v>
      </c>
      <c r="G36" s="46"/>
      <c r="H36" s="55"/>
      <c r="I36" s="55" t="s">
        <v>14</v>
      </c>
      <c r="J36" s="56" t="s">
        <v>66</v>
      </c>
      <c r="K36" s="50"/>
      <c r="L36" s="50"/>
      <c r="M36" s="50"/>
    </row>
    <row r="37" spans="2:13" ht="25.5">
      <c r="B37" s="39"/>
      <c r="C37" s="53"/>
      <c r="D37" s="54" t="s">
        <v>67</v>
      </c>
      <c r="E37" s="53" t="s">
        <v>68</v>
      </c>
      <c r="F37" s="50" t="s">
        <v>13</v>
      </c>
      <c r="G37" s="46"/>
      <c r="H37" s="51"/>
      <c r="I37" s="51" t="s">
        <v>14</v>
      </c>
      <c r="J37" s="52" t="s">
        <v>42</v>
      </c>
      <c r="K37" s="50"/>
      <c r="L37" s="50"/>
      <c r="M37" s="50"/>
    </row>
    <row r="38" spans="2:13">
      <c r="B38" s="39"/>
      <c r="C38" s="53"/>
      <c r="D38" s="54" t="s">
        <v>69</v>
      </c>
      <c r="E38" s="53" t="s">
        <v>25</v>
      </c>
      <c r="F38" s="53" t="s">
        <v>26</v>
      </c>
      <c r="G38" s="46"/>
      <c r="H38" s="55"/>
      <c r="I38" s="55" t="s">
        <v>14</v>
      </c>
      <c r="J38" s="56"/>
      <c r="K38" s="50"/>
      <c r="L38" s="50"/>
      <c r="M38" s="50"/>
    </row>
    <row r="39" spans="2:13" ht="25.5">
      <c r="B39" s="26"/>
      <c r="C39" s="29"/>
      <c r="D39" s="54" t="s">
        <v>70</v>
      </c>
      <c r="E39" s="29" t="s">
        <v>71</v>
      </c>
      <c r="F39" s="29" t="s">
        <v>31</v>
      </c>
      <c r="G39" s="30"/>
      <c r="H39" s="48"/>
      <c r="I39" s="48" t="s">
        <v>14</v>
      </c>
      <c r="J39" s="49" t="s">
        <v>72</v>
      </c>
      <c r="K39" s="50"/>
      <c r="L39" s="50"/>
      <c r="M39" s="50"/>
    </row>
    <row r="40" spans="2:13">
      <c r="B40" s="47"/>
      <c r="C40" s="29"/>
      <c r="D40" s="54"/>
      <c r="E40" s="29"/>
      <c r="F40" s="29"/>
      <c r="G40" s="30"/>
      <c r="H40" s="48"/>
      <c r="I40" s="48"/>
      <c r="J40" s="49"/>
      <c r="K40" s="50"/>
      <c r="L40" s="50"/>
      <c r="M40" s="50"/>
    </row>
    <row r="41" spans="2:13">
      <c r="B41" s="39"/>
      <c r="C41" s="53"/>
      <c r="D41" s="54"/>
      <c r="E41" s="53"/>
      <c r="F41" s="53"/>
      <c r="G41" s="46"/>
      <c r="H41" s="55"/>
      <c r="I41" s="55"/>
      <c r="J41" s="56"/>
      <c r="K41" s="50"/>
      <c r="L41" s="50"/>
      <c r="M41" s="50"/>
    </row>
    <row r="42" spans="2:13">
      <c r="B42" s="39"/>
      <c r="C42" s="53"/>
      <c r="D42" s="54"/>
      <c r="E42" s="53"/>
      <c r="F42" s="53"/>
      <c r="G42" s="46"/>
      <c r="H42" s="51"/>
      <c r="I42" s="51"/>
      <c r="J42" s="52"/>
      <c r="K42" s="50"/>
      <c r="L42" s="50"/>
      <c r="M42" s="50"/>
    </row>
    <row r="43" spans="2:13">
      <c r="B43" s="39"/>
      <c r="C43" s="53"/>
      <c r="D43" s="54"/>
      <c r="E43" s="53"/>
      <c r="F43" s="53"/>
      <c r="G43" s="46"/>
      <c r="H43" s="55"/>
      <c r="I43" s="55"/>
      <c r="J43" s="56"/>
      <c r="K43" s="50"/>
      <c r="L43" s="50"/>
      <c r="M43" s="50"/>
    </row>
    <row r="44" spans="2:13">
      <c r="B44" s="47"/>
      <c r="C44" s="29"/>
      <c r="D44" s="42"/>
      <c r="E44" s="29"/>
      <c r="F44" s="29"/>
      <c r="G44" s="30"/>
      <c r="H44" s="48"/>
      <c r="I44" s="48"/>
      <c r="J44" s="49"/>
      <c r="K44" s="50"/>
      <c r="L44" s="50"/>
      <c r="M44" s="50"/>
    </row>
    <row r="45" spans="2:13">
      <c r="B45" s="47"/>
      <c r="C45" s="29"/>
      <c r="D45" s="42"/>
      <c r="E45" s="29"/>
      <c r="F45" s="29"/>
      <c r="G45" s="30"/>
      <c r="H45" s="51"/>
      <c r="I45" s="51"/>
      <c r="J45" s="52"/>
      <c r="K45" s="50"/>
      <c r="L45" s="50"/>
      <c r="M45" s="50"/>
    </row>
    <row r="46" spans="2:13">
      <c r="B46" s="39"/>
      <c r="C46" s="53"/>
      <c r="D46" s="54"/>
      <c r="E46" s="53"/>
      <c r="F46" s="53"/>
      <c r="G46" s="46"/>
      <c r="H46" s="55"/>
      <c r="I46" s="55"/>
      <c r="J46" s="56"/>
      <c r="K46" s="50"/>
      <c r="L46" s="50"/>
      <c r="M46" s="50"/>
    </row>
    <row r="47" spans="2:13">
      <c r="B47" s="39"/>
      <c r="C47" s="53"/>
      <c r="D47" s="54"/>
      <c r="E47" s="53"/>
      <c r="F47" s="53"/>
      <c r="G47" s="46"/>
      <c r="H47" s="51"/>
      <c r="I47" s="51"/>
      <c r="J47" s="52"/>
      <c r="K47" s="50"/>
      <c r="L47" s="50"/>
      <c r="M47" s="50"/>
    </row>
    <row r="48" spans="2:13">
      <c r="B48" s="39"/>
      <c r="C48" s="53"/>
      <c r="D48" s="54"/>
      <c r="E48" s="53"/>
      <c r="F48" s="53"/>
      <c r="G48" s="46"/>
      <c r="H48" s="55"/>
      <c r="I48" s="55"/>
      <c r="J48" s="56"/>
      <c r="K48" s="50"/>
      <c r="L48" s="50"/>
      <c r="M48" s="50"/>
    </row>
    <row r="49" spans="2:13">
      <c r="B49" s="39"/>
      <c r="C49" s="53"/>
      <c r="D49" s="54"/>
      <c r="E49" s="53"/>
      <c r="F49" s="53"/>
      <c r="G49" s="46"/>
      <c r="H49" s="51"/>
      <c r="I49" s="51"/>
      <c r="J49" s="52"/>
      <c r="K49" s="50"/>
      <c r="L49" s="50"/>
      <c r="M49" s="50"/>
    </row>
    <row r="50" spans="2:13">
      <c r="B50" s="39"/>
      <c r="C50" s="53"/>
      <c r="D50" s="54"/>
      <c r="E50" s="53"/>
      <c r="F50" s="53"/>
      <c r="G50" s="46"/>
      <c r="H50" s="55"/>
      <c r="I50" s="55"/>
      <c r="J50" s="56"/>
      <c r="K50" s="50"/>
      <c r="L50" s="50"/>
      <c r="M50" s="50"/>
    </row>
    <row r="51" spans="2:13">
      <c r="B51" s="39"/>
      <c r="C51" s="53"/>
      <c r="D51" s="54"/>
      <c r="E51" s="53"/>
      <c r="F51" s="53"/>
      <c r="G51" s="46"/>
      <c r="H51" s="51"/>
      <c r="I51" s="51"/>
      <c r="J51" s="52"/>
      <c r="K51" s="50"/>
      <c r="L51" s="50"/>
      <c r="M51" s="50"/>
    </row>
    <row r="52" spans="2:13">
      <c r="B52" s="39"/>
      <c r="C52" s="53"/>
      <c r="D52" s="54"/>
      <c r="E52" s="53"/>
      <c r="F52" s="53"/>
      <c r="G52" s="46"/>
      <c r="H52" s="55"/>
      <c r="I52" s="55"/>
      <c r="J52" s="56"/>
      <c r="K52" s="50"/>
      <c r="L52" s="50"/>
      <c r="M52" s="50"/>
    </row>
    <row r="53" spans="2:13">
      <c r="B53" s="26"/>
      <c r="C53" s="29"/>
      <c r="D53" s="42"/>
      <c r="E53" s="29"/>
      <c r="F53" s="29"/>
      <c r="G53" s="30"/>
      <c r="H53" s="48"/>
      <c r="I53" s="48"/>
      <c r="J53" s="49"/>
      <c r="K53" s="50"/>
      <c r="L53" s="50"/>
      <c r="M53" s="50"/>
    </row>
    <row r="54" spans="2:13">
      <c r="B54" s="47"/>
      <c r="C54" s="29"/>
      <c r="D54" s="42"/>
      <c r="E54" s="29"/>
      <c r="F54" s="29"/>
      <c r="G54" s="30"/>
      <c r="H54" s="48"/>
      <c r="I54" s="48"/>
      <c r="J54" s="49"/>
      <c r="K54" s="50"/>
      <c r="L54" s="50"/>
      <c r="M54" s="50"/>
    </row>
    <row r="55" spans="2:13">
      <c r="B55" s="39"/>
      <c r="C55" s="53"/>
      <c r="D55" s="54"/>
      <c r="E55" s="53"/>
      <c r="F55" s="53"/>
      <c r="G55" s="46"/>
      <c r="H55" s="55"/>
      <c r="I55" s="55"/>
      <c r="J55" s="56"/>
      <c r="K55" s="50"/>
      <c r="L55" s="50"/>
      <c r="M55" s="50"/>
    </row>
    <row r="56" spans="2:13">
      <c r="B56" s="39"/>
      <c r="C56" s="53"/>
      <c r="D56" s="54"/>
      <c r="E56" s="53"/>
      <c r="F56" s="53"/>
      <c r="G56" s="46"/>
      <c r="H56" s="51"/>
      <c r="I56" s="51"/>
      <c r="J56" s="52"/>
      <c r="K56" s="50"/>
      <c r="L56" s="50"/>
      <c r="M56" s="50"/>
    </row>
    <row r="57" spans="2:13">
      <c r="B57" s="39"/>
      <c r="C57" s="53"/>
      <c r="D57" s="54"/>
      <c r="E57" s="53"/>
      <c r="F57" s="53"/>
      <c r="G57" s="46"/>
      <c r="H57" s="55"/>
      <c r="I57" s="55"/>
      <c r="J57" s="56"/>
      <c r="K57" s="50"/>
      <c r="L57" s="50"/>
      <c r="M57" s="50"/>
    </row>
    <row r="58" spans="2:13">
      <c r="B58" s="47"/>
      <c r="C58" s="29"/>
      <c r="D58" s="42"/>
      <c r="E58" s="29"/>
      <c r="F58" s="29"/>
      <c r="G58" s="30"/>
      <c r="H58" s="48"/>
      <c r="I58" s="48"/>
      <c r="J58" s="49"/>
      <c r="K58" s="50"/>
      <c r="L58" s="50"/>
      <c r="M58" s="50"/>
    </row>
    <row r="59" spans="2:13">
      <c r="B59" s="47"/>
      <c r="C59" s="29"/>
      <c r="D59" s="42"/>
      <c r="E59" s="29"/>
      <c r="F59" s="29"/>
      <c r="G59" s="30"/>
      <c r="H59" s="51"/>
      <c r="I59" s="51"/>
      <c r="J59" s="52"/>
      <c r="K59" s="50"/>
      <c r="L59" s="50"/>
      <c r="M59" s="50"/>
    </row>
    <row r="60" spans="2:13">
      <c r="B60" s="39"/>
      <c r="C60" s="53"/>
      <c r="D60" s="54"/>
      <c r="E60" s="53"/>
      <c r="F60" s="53"/>
      <c r="G60" s="46"/>
      <c r="H60" s="55"/>
      <c r="I60" s="55"/>
      <c r="J60" s="56"/>
      <c r="K60" s="50"/>
      <c r="L60" s="50"/>
      <c r="M60" s="50"/>
    </row>
    <row r="61" spans="2:13">
      <c r="B61" s="39"/>
      <c r="C61" s="53"/>
      <c r="D61" s="54"/>
      <c r="E61" s="53"/>
      <c r="F61" s="53"/>
      <c r="G61" s="46"/>
      <c r="H61" s="51"/>
      <c r="I61" s="51"/>
      <c r="J61" s="52"/>
      <c r="K61" s="50"/>
      <c r="L61" s="50"/>
      <c r="M61" s="50"/>
    </row>
    <row r="62" spans="2:13">
      <c r="B62" s="39"/>
      <c r="C62" s="53"/>
      <c r="D62" s="54"/>
      <c r="E62" s="53"/>
      <c r="F62" s="53"/>
      <c r="G62" s="46"/>
      <c r="H62" s="55"/>
      <c r="I62" s="55"/>
      <c r="J62" s="56"/>
      <c r="K62" s="50"/>
      <c r="L62" s="50"/>
      <c r="M62" s="50"/>
    </row>
    <row r="63" spans="2:13">
      <c r="B63" s="39"/>
      <c r="C63" s="53"/>
      <c r="D63" s="54"/>
      <c r="E63" s="53"/>
      <c r="F63" s="53"/>
      <c r="G63" s="46"/>
      <c r="H63" s="51"/>
      <c r="I63" s="51"/>
      <c r="J63" s="52"/>
      <c r="K63" s="50"/>
      <c r="L63" s="50"/>
      <c r="M63" s="50"/>
    </row>
    <row r="64" spans="2:13">
      <c r="B64" s="39"/>
      <c r="C64" s="53"/>
      <c r="D64" s="54"/>
      <c r="E64" s="53"/>
      <c r="F64" s="53"/>
      <c r="G64" s="46"/>
      <c r="H64" s="55"/>
      <c r="I64" s="55"/>
      <c r="J64" s="56"/>
      <c r="K64" s="50"/>
      <c r="L64" s="50"/>
      <c r="M64" s="50"/>
    </row>
    <row r="65" spans="2:13">
      <c r="B65" s="39"/>
      <c r="C65" s="53"/>
      <c r="D65" s="54"/>
      <c r="E65" s="53"/>
      <c r="F65" s="53"/>
      <c r="G65" s="46"/>
      <c r="H65" s="51"/>
      <c r="I65" s="51"/>
      <c r="J65" s="52"/>
      <c r="K65" s="50"/>
      <c r="L65" s="50"/>
      <c r="M65" s="50"/>
    </row>
    <row r="66" spans="2:13">
      <c r="B66" s="39"/>
      <c r="C66" s="53"/>
      <c r="D66" s="54"/>
      <c r="E66" s="53"/>
      <c r="F66" s="53"/>
      <c r="G66" s="46"/>
      <c r="H66" s="55"/>
      <c r="I66" s="55"/>
      <c r="J66" s="56"/>
      <c r="K66" s="50"/>
      <c r="L66" s="50"/>
      <c r="M66" s="50"/>
    </row>
    <row r="67" spans="2:13">
      <c r="B67" s="26"/>
      <c r="C67" s="29"/>
      <c r="D67" s="42"/>
      <c r="E67" s="29"/>
      <c r="F67" s="29"/>
      <c r="G67" s="30"/>
      <c r="H67" s="48"/>
      <c r="I67" s="48"/>
      <c r="J67" s="49"/>
      <c r="K67" s="50"/>
      <c r="L67" s="50"/>
      <c r="M67" s="50"/>
    </row>
    <row r="68" spans="2:13">
      <c r="B68" s="47"/>
      <c r="C68" s="29"/>
      <c r="D68" s="42"/>
      <c r="E68" s="29"/>
      <c r="F68" s="29"/>
      <c r="G68" s="30"/>
      <c r="H68" s="48"/>
      <c r="I68" s="48"/>
      <c r="J68" s="49"/>
      <c r="K68" s="50"/>
      <c r="L68" s="50"/>
      <c r="M68" s="50"/>
    </row>
    <row r="69" spans="2:13">
      <c r="B69" s="39"/>
      <c r="C69" s="53"/>
      <c r="D69" s="54"/>
      <c r="E69" s="53"/>
      <c r="F69" s="53"/>
      <c r="G69" s="46"/>
      <c r="H69" s="55"/>
      <c r="I69" s="55"/>
      <c r="J69" s="56"/>
      <c r="K69" s="50"/>
      <c r="L69" s="50"/>
      <c r="M69" s="50"/>
    </row>
    <row r="70" spans="2:13">
      <c r="B70" s="39"/>
      <c r="C70" s="53"/>
      <c r="D70" s="54"/>
      <c r="E70" s="53"/>
      <c r="F70" s="53"/>
      <c r="G70" s="46"/>
      <c r="H70" s="51"/>
      <c r="I70" s="51"/>
      <c r="J70" s="52"/>
      <c r="K70" s="50"/>
      <c r="L70" s="50"/>
      <c r="M70" s="50"/>
    </row>
    <row r="71" spans="2:13">
      <c r="B71" s="39"/>
      <c r="C71" s="53"/>
      <c r="D71" s="54"/>
      <c r="E71" s="53"/>
      <c r="F71" s="53"/>
      <c r="G71" s="46"/>
      <c r="H71" s="55"/>
      <c r="I71" s="55"/>
      <c r="J71" s="56"/>
      <c r="K71" s="50"/>
      <c r="L71" s="50"/>
      <c r="M71" s="50"/>
    </row>
  </sheetData>
  <conditionalFormatting sqref="B41:C43 B38:J38 B37:E37 G37:J37 E41:J43 D39:D43 B22:I22 B23:J36 B11:J13 B15:J21 B14:I14 C5:J10">
    <cfRule type="expression" dxfId="6" priority="21">
      <formula>MOD(ROW(),2)=0</formula>
    </cfRule>
  </conditionalFormatting>
  <conditionalFormatting sqref="B5:B10">
    <cfRule type="expression" dxfId="5" priority="9">
      <formula>MOD(ROW(),2)=0</formula>
    </cfRule>
  </conditionalFormatting>
  <conditionalFormatting sqref="B39:C40 E39:J40">
    <cfRule type="expression" dxfId="4" priority="5">
      <formula>MOD(ROW(),2)=0</formula>
    </cfRule>
  </conditionalFormatting>
  <conditionalFormatting sqref="B44:J52 B55:J57">
    <cfRule type="expression" dxfId="3" priority="4">
      <formula>MOD(ROW(),2)=0</formula>
    </cfRule>
  </conditionalFormatting>
  <conditionalFormatting sqref="B53:J54">
    <cfRule type="expression" dxfId="2" priority="3">
      <formula>MOD(ROW(),2)=0</formula>
    </cfRule>
  </conditionalFormatting>
  <conditionalFormatting sqref="B58:J66 B69:J71">
    <cfRule type="expression" dxfId="1" priority="2">
      <formula>MOD(ROW(),2)=0</formula>
    </cfRule>
  </conditionalFormatting>
  <conditionalFormatting sqref="B67:J68">
    <cfRule type="expression" dxfId="0" priority="1">
      <formula>MOD(ROW(),2)=0</formula>
    </cfRule>
  </conditionalFormatting>
  <printOptions horizontalCentered="1"/>
  <pageMargins left="0.25" right="0.25" top="0.75" bottom="0.75" header="0.3" footer="0.3"/>
  <pageSetup scale="7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9"/>
  <sheetViews>
    <sheetView workbookViewId="0"/>
  </sheetViews>
  <sheetFormatPr defaultColWidth="8.875" defaultRowHeight="15"/>
  <cols>
    <col min="2" max="2" width="32.75" customWidth="1"/>
  </cols>
  <sheetData>
    <row r="1" spans="1:8" s="8" customFormat="1" ht="34.5" customHeight="1">
      <c r="A1" s="9" t="s">
        <v>73</v>
      </c>
    </row>
    <row r="2" spans="1:8" s="8" customFormat="1">
      <c r="D2" s="5" t="s">
        <v>74</v>
      </c>
    </row>
    <row r="3" spans="1:8" ht="19.5" customHeight="1">
      <c r="B3" t="s">
        <v>75</v>
      </c>
      <c r="C3" s="2" t="e">
        <f>SelectedYear</f>
        <v>#REF!</v>
      </c>
      <c r="D3" t="e">
        <f ca="1">MATCH(C3,lstYears,0)+1</f>
        <v>#REF!</v>
      </c>
    </row>
    <row r="4" spans="1:8" ht="19.5" customHeight="1">
      <c r="B4" t="s">
        <v>76</v>
      </c>
      <c r="C4" s="2" t="e">
        <f>C3-1</f>
        <v>#REF!</v>
      </c>
      <c r="D4" t="e">
        <f ca="1">MATCH(C4,lstYears,0)+1</f>
        <v>#REF!</v>
      </c>
    </row>
    <row r="5" spans="1:8" ht="19.5" customHeight="1"/>
    <row r="6" spans="1:8" ht="19.5" customHeight="1" thickBot="1">
      <c r="B6" t="s">
        <v>74</v>
      </c>
      <c r="C6" s="1" t="e">
        <f ca="1">MATCH(C7,lstYears,0)+1</f>
        <v>#REF!</v>
      </c>
      <c r="D6" s="1" t="e">
        <f ca="1">MATCH(D7,lstYears,0)+1</f>
        <v>#REF!</v>
      </c>
      <c r="E6" s="1" t="e">
        <f ca="1">MATCH(E7,lstYears,0)+1</f>
        <v>#REF!</v>
      </c>
      <c r="F6" s="1" t="e">
        <f ca="1">MATCH(F7,lstYears,0)+1</f>
        <v>#REF!</v>
      </c>
      <c r="G6" s="1" t="e">
        <f ca="1">MATCH(G7,lstYears,0)+1</f>
        <v>#REF!</v>
      </c>
    </row>
    <row r="7" spans="1:8" ht="23.25" thickBot="1">
      <c r="B7" s="7" t="s">
        <v>77</v>
      </c>
      <c r="C7" s="10" t="e">
        <f>D7-1</f>
        <v>#REF!</v>
      </c>
      <c r="D7" s="10" t="e">
        <f>E7-1</f>
        <v>#REF!</v>
      </c>
      <c r="E7" s="10" t="e">
        <f>F7-1</f>
        <v>#REF!</v>
      </c>
      <c r="F7" s="10" t="e">
        <f>G7-1</f>
        <v>#REF!</v>
      </c>
      <c r="G7" s="10" t="e">
        <f>C3</f>
        <v>#REF!</v>
      </c>
      <c r="H7" s="7"/>
    </row>
    <row r="8" spans="1:8" ht="19.5" customHeight="1">
      <c r="A8" t="e">
        <f>MATCH(B8,'Product Backlog'!$C$5:$C$17,0)</f>
        <v>#REF!</v>
      </c>
      <c r="B8" t="e">
        <f>IF(#REF!="","",#REF!)</f>
        <v>#REF!</v>
      </c>
      <c r="C8" t="e">
        <f ca="1">IFERROR(INDEX('Product Backlog'!$C$5:$J$17,$A8,C$6),NA())</f>
        <v>#N/A</v>
      </c>
      <c r="D8" t="e">
        <f ca="1">IFERROR(INDEX('Product Backlog'!$C$5:$J$17,$A8,D$6),NA())</f>
        <v>#N/A</v>
      </c>
      <c r="E8" t="e">
        <f ca="1">IFERROR(INDEX('Product Backlog'!$C$5:$J$17,$A8,E$6),NA())</f>
        <v>#N/A</v>
      </c>
      <c r="F8" t="e">
        <f ca="1">IFERROR(INDEX('Product Backlog'!$C$5:$J$17,$A8,F$6),NA())</f>
        <v>#N/A</v>
      </c>
      <c r="G8" t="e">
        <f ca="1">IFERROR(INDEX('Product Backlog'!$C$5:$J$17,$A8,G$6),NA())</f>
        <v>#N/A</v>
      </c>
      <c r="H8" s="3" t="str">
        <f ca="1">IFERROR(G8/F8-1,"")</f>
        <v/>
      </c>
    </row>
    <row r="9" spans="1:8" ht="19.5" customHeight="1">
      <c r="A9" t="e">
        <f>MATCH(B9,'Product Backlog'!$C$5:$C$17,0)</f>
        <v>#REF!</v>
      </c>
      <c r="B9" t="e">
        <f>IF(#REF!="","",#REF!)</f>
        <v>#REF!</v>
      </c>
      <c r="C9" t="e">
        <f ca="1">IFERROR(INDEX('Product Backlog'!$C$5:$J$17,$A9,C$6),NA())</f>
        <v>#N/A</v>
      </c>
      <c r="D9" t="e">
        <f ca="1">IFERROR(INDEX('Product Backlog'!$C$5:$J$17,$A9,D$6),NA())</f>
        <v>#N/A</v>
      </c>
      <c r="E9" t="e">
        <f ca="1">IFERROR(INDEX('Product Backlog'!$C$5:$J$17,$A9,E$6),NA())</f>
        <v>#N/A</v>
      </c>
      <c r="F9" t="e">
        <f ca="1">IFERROR(INDEX('Product Backlog'!$C$5:$J$17,$A9,F$6),NA())</f>
        <v>#N/A</v>
      </c>
      <c r="G9" t="e">
        <f ca="1">IFERROR(INDEX('Product Backlog'!$C$5:$J$17,$A9,G$6),NA())</f>
        <v>#N/A</v>
      </c>
      <c r="H9" s="3" t="str">
        <f t="shared" ref="H9:H12" ca="1" si="0">IFERROR(G9/F9-1,"")</f>
        <v/>
      </c>
    </row>
    <row r="10" spans="1:8" ht="19.5" customHeight="1">
      <c r="A10" t="e">
        <f>MATCH(B10,'Product Backlog'!$C$5:$C$17,0)</f>
        <v>#REF!</v>
      </c>
      <c r="B10" t="e">
        <f>IF(#REF!="","",#REF!)</f>
        <v>#REF!</v>
      </c>
      <c r="C10" t="e">
        <f ca="1">IFERROR(INDEX('Product Backlog'!$C$5:$J$17,$A10,C$6),NA())</f>
        <v>#N/A</v>
      </c>
      <c r="D10" t="e">
        <f ca="1">IFERROR(INDEX('Product Backlog'!$C$5:$J$17,$A10,D$6),NA())</f>
        <v>#N/A</v>
      </c>
      <c r="E10" t="e">
        <f ca="1">IFERROR(INDEX('Product Backlog'!$C$5:$J$17,$A10,E$6),NA())</f>
        <v>#N/A</v>
      </c>
      <c r="F10" t="e">
        <f ca="1">IFERROR(INDEX('Product Backlog'!$C$5:$J$17,$A10,F$6),NA())</f>
        <v>#N/A</v>
      </c>
      <c r="G10" t="e">
        <f ca="1">IFERROR(INDEX('Product Backlog'!$C$5:$J$17,$A10,G$6),NA())</f>
        <v>#N/A</v>
      </c>
      <c r="H10" s="3" t="str">
        <f t="shared" ca="1" si="0"/>
        <v/>
      </c>
    </row>
    <row r="11" spans="1:8" ht="19.5" customHeight="1">
      <c r="A11" t="e">
        <f>MATCH(B11,'Product Backlog'!$C$5:$C$17,0)</f>
        <v>#REF!</v>
      </c>
      <c r="B11" t="e">
        <f>IF(#REF!="","",#REF!)</f>
        <v>#REF!</v>
      </c>
      <c r="C11" t="e">
        <f ca="1">IFERROR(INDEX('Product Backlog'!$C$5:$J$17,$A11,C$6),NA())</f>
        <v>#N/A</v>
      </c>
      <c r="D11" t="e">
        <f ca="1">IFERROR(INDEX('Product Backlog'!$C$5:$J$17,$A11,D$6),NA())</f>
        <v>#N/A</v>
      </c>
      <c r="E11" t="e">
        <f ca="1">IFERROR(INDEX('Product Backlog'!$C$5:$J$17,$A11,E$6),NA())</f>
        <v>#N/A</v>
      </c>
      <c r="F11" t="e">
        <f ca="1">IFERROR(INDEX('Product Backlog'!$C$5:$J$17,$A11,F$6),NA())</f>
        <v>#N/A</v>
      </c>
      <c r="G11" t="e">
        <f ca="1">IFERROR(INDEX('Product Backlog'!$C$5:$J$17,$A11,G$6),NA())</f>
        <v>#N/A</v>
      </c>
      <c r="H11" s="3" t="str">
        <f t="shared" ca="1" si="0"/>
        <v/>
      </c>
    </row>
    <row r="12" spans="1:8" ht="19.5" customHeight="1">
      <c r="A12" t="e">
        <f>MATCH(B12,'Product Backlog'!$C$5:$C$17,0)</f>
        <v>#REF!</v>
      </c>
      <c r="B12" t="e">
        <f>IF(#REF!="","",#REF!)</f>
        <v>#REF!</v>
      </c>
      <c r="C12" t="e">
        <f ca="1">IFERROR(INDEX('Product Backlog'!$C$5:$J$17,$A12,C$6),NA())</f>
        <v>#N/A</v>
      </c>
      <c r="D12" t="e">
        <f ca="1">IFERROR(INDEX('Product Backlog'!$C$5:$J$17,$A12,D$6),NA())</f>
        <v>#N/A</v>
      </c>
      <c r="E12" t="e">
        <f ca="1">IFERROR(INDEX('Product Backlog'!$C$5:$J$17,$A12,E$6),NA())</f>
        <v>#N/A</v>
      </c>
      <c r="F12" t="e">
        <f ca="1">IFERROR(INDEX('Product Backlog'!$C$5:$J$17,$A12,F$6),NA())</f>
        <v>#N/A</v>
      </c>
      <c r="G12" t="e">
        <f ca="1">IFERROR(INDEX('Product Backlog'!$C$5:$J$17,$A12,G$6),NA())</f>
        <v>#N/A</v>
      </c>
      <c r="H12" s="3" t="str">
        <f t="shared" ca="1" si="0"/>
        <v/>
      </c>
    </row>
    <row r="13" spans="1:8" ht="15.75" thickBot="1"/>
    <row r="14" spans="1:8" ht="23.25" thickBot="1">
      <c r="B14" s="7" t="s">
        <v>78</v>
      </c>
      <c r="C14" s="7"/>
      <c r="D14" s="7"/>
      <c r="E14" s="7"/>
      <c r="F14" s="7"/>
      <c r="G14" s="7"/>
      <c r="H14" s="7"/>
    </row>
    <row r="15" spans="1:8" ht="19.5" customHeight="1">
      <c r="A15">
        <f>ROWS($B$15:B15)</f>
        <v>1</v>
      </c>
      <c r="B15" t="str">
        <f>IF('Product Backlog'!C5=0,"",'Product Backlog'!C5)</f>
        <v>Logout</v>
      </c>
      <c r="C15" t="e">
        <f ca="1">IF(B15="",NA(),IFERROR(INDEX('Product Backlog'!$C$5:$J$28,$A15,C$6),NA()))</f>
        <v>#N/A</v>
      </c>
      <c r="D15" t="e">
        <f ca="1">IF(B15="",NA(),IFERROR(INDEX('Product Backlog'!$C$5:$J$28,$A15,D$6),NA()))</f>
        <v>#N/A</v>
      </c>
      <c r="E15" t="e">
        <f ca="1">IF(B15="",NA(),IFERROR(INDEX('Product Backlog'!$C$5:$J$28,$A15,E$6),NA()))</f>
        <v>#N/A</v>
      </c>
      <c r="F15" t="e">
        <f ca="1">IF(B15="",NA(),IFERROR(INDEX('Product Backlog'!$C$5:$J$28,$A15,F$6),NA()))</f>
        <v>#N/A</v>
      </c>
      <c r="G15" t="e">
        <f ca="1">IF(B15="",NA(),IFERROR(INDEX('Product Backlog'!$C$5:$J$28,$A15,G$6),NA()))</f>
        <v>#N/A</v>
      </c>
    </row>
    <row r="16" spans="1:8" ht="19.5" customHeight="1">
      <c r="A16">
        <f>ROWS($B$15:B16)</f>
        <v>2</v>
      </c>
      <c r="B16" t="str">
        <f>IF('Product Backlog'!C6=0,"",'Product Backlog'!C6)</f>
        <v/>
      </c>
      <c r="C16" t="e">
        <f ca="1">IF(B16="",NA(),IFERROR(INDEX('Product Backlog'!$C$5:$J$28,$A16,C$6),NA()))</f>
        <v>#N/A</v>
      </c>
      <c r="D16" t="e">
        <f ca="1">IF(B16="",NA(),IFERROR(INDEX('Product Backlog'!$C$5:$J$28,$A16,D$6),NA()))</f>
        <v>#N/A</v>
      </c>
      <c r="E16" t="e">
        <f ca="1">IF(B16="",NA(),IFERROR(INDEX('Product Backlog'!$C$5:$J$28,$A16,E$6),NA()))</f>
        <v>#N/A</v>
      </c>
      <c r="F16" t="e">
        <f ca="1">IF(B16="",NA(),IFERROR(INDEX('Product Backlog'!$C$5:$J$28,$A16,F$6),NA()))</f>
        <v>#N/A</v>
      </c>
      <c r="G16" t="e">
        <f ca="1">IF(B16="",NA(),IFERROR(INDEX('Product Backlog'!$C$5:$J$28,$A16,G$6),NA()))</f>
        <v>#N/A</v>
      </c>
    </row>
    <row r="17" spans="1:7" ht="19.5" customHeight="1">
      <c r="A17">
        <f>ROWS($B$15:B17)</f>
        <v>3</v>
      </c>
      <c r="B17" t="str">
        <f>IF('Product Backlog'!C7=0,"",'Product Backlog'!C7)</f>
        <v/>
      </c>
      <c r="C17" t="e">
        <f ca="1">IF(B17="",NA(),IFERROR(INDEX('Product Backlog'!$C$5:$J$28,$A17,C$6),NA()))</f>
        <v>#N/A</v>
      </c>
      <c r="D17" t="e">
        <f ca="1">IF(B17="",NA(),IFERROR(INDEX('Product Backlog'!$C$5:$J$28,$A17,D$6),NA()))</f>
        <v>#N/A</v>
      </c>
      <c r="E17" t="e">
        <f ca="1">IF(B17="",NA(),IFERROR(INDEX('Product Backlog'!$C$5:$J$28,$A17,E$6),NA()))</f>
        <v>#N/A</v>
      </c>
      <c r="F17" t="e">
        <f ca="1">IF(B17="",NA(),IFERROR(INDEX('Product Backlog'!$C$5:$J$28,$A17,F$6),NA()))</f>
        <v>#N/A</v>
      </c>
      <c r="G17" t="e">
        <f ca="1">IF(B17="",NA(),IFERROR(INDEX('Product Backlog'!$C$5:$J$28,$A17,G$6),NA()))</f>
        <v>#N/A</v>
      </c>
    </row>
    <row r="18" spans="1:7" ht="19.5" customHeight="1">
      <c r="A18">
        <f>ROWS($B$15:B18)</f>
        <v>4</v>
      </c>
      <c r="B18" t="e">
        <f>IF('Product Backlog'!#REF!=0,"",'Product Backlog'!#REF!)</f>
        <v>#REF!</v>
      </c>
      <c r="C18" t="e">
        <f ca="1">IF(B18="",NA(),IFERROR(INDEX('Product Backlog'!$C$5:$J$28,$A18,C$6),NA()))</f>
        <v>#REF!</v>
      </c>
      <c r="D18" t="e">
        <f ca="1">IF(B18="",NA(),IFERROR(INDEX('Product Backlog'!$C$5:$J$28,$A18,D$6),NA()))</f>
        <v>#REF!</v>
      </c>
      <c r="E18" t="e">
        <f ca="1">IF(B18="",NA(),IFERROR(INDEX('Product Backlog'!$C$5:$J$28,$A18,E$6),NA()))</f>
        <v>#REF!</v>
      </c>
      <c r="F18" t="e">
        <f ca="1">IF(B18="",NA(),IFERROR(INDEX('Product Backlog'!$C$5:$J$28,$A18,F$6),NA()))</f>
        <v>#REF!</v>
      </c>
      <c r="G18" t="e">
        <f ca="1">IF(B18="",NA(),IFERROR(INDEX('Product Backlog'!$C$5:$J$28,$A18,G$6),NA()))</f>
        <v>#REF!</v>
      </c>
    </row>
    <row r="19" spans="1:7" ht="19.5" customHeight="1">
      <c r="A19">
        <f>ROWS($B$15:B19)</f>
        <v>5</v>
      </c>
      <c r="B19" t="e">
        <f>IF('Product Backlog'!#REF!=0,"",'Product Backlog'!#REF!)</f>
        <v>#REF!</v>
      </c>
      <c r="C19" t="e">
        <f ca="1">IF(B19="",NA(),IFERROR(INDEX('Product Backlog'!$C$5:$J$28,$A19,C$6),NA()))</f>
        <v>#REF!</v>
      </c>
      <c r="D19" t="e">
        <f ca="1">IF(B19="",NA(),IFERROR(INDEX('Product Backlog'!$C$5:$J$28,$A19,D$6),NA()))</f>
        <v>#REF!</v>
      </c>
      <c r="E19" t="e">
        <f ca="1">IF(B19="",NA(),IFERROR(INDEX('Product Backlog'!$C$5:$J$28,$A19,E$6),NA()))</f>
        <v>#REF!</v>
      </c>
      <c r="F19" t="e">
        <f ca="1">IF(B19="",NA(),IFERROR(INDEX('Product Backlog'!$C$5:$J$28,$A19,F$6),NA()))</f>
        <v>#REF!</v>
      </c>
      <c r="G19" t="e">
        <f ca="1">IF(B19="",NA(),IFERROR(INDEX('Product Backlog'!$C$5:$J$28,$A19,G$6),NA()))</f>
        <v>#REF!</v>
      </c>
    </row>
    <row r="20" spans="1:7" ht="19.5" customHeight="1">
      <c r="A20">
        <f>ROWS($B$15:B20)</f>
        <v>6</v>
      </c>
      <c r="B20" t="str">
        <f>IF('Product Backlog'!C8=0,"",'Product Backlog'!C8)</f>
        <v/>
      </c>
      <c r="C20" t="e">
        <f ca="1">IF(B20="",NA(),IFERROR(INDEX('Product Backlog'!$C$5:$J$28,$A20,C$6),NA()))</f>
        <v>#N/A</v>
      </c>
      <c r="D20" t="e">
        <f ca="1">IF(B20="",NA(),IFERROR(INDEX('Product Backlog'!$C$5:$J$28,$A20,D$6),NA()))</f>
        <v>#N/A</v>
      </c>
      <c r="E20" t="e">
        <f ca="1">IF(B20="",NA(),IFERROR(INDEX('Product Backlog'!$C$5:$J$28,$A20,E$6),NA()))</f>
        <v>#N/A</v>
      </c>
      <c r="F20" t="e">
        <f ca="1">IF(B20="",NA(),IFERROR(INDEX('Product Backlog'!$C$5:$J$28,$A20,F$6),NA()))</f>
        <v>#N/A</v>
      </c>
      <c r="G20" t="e">
        <f ca="1">IF(B20="",NA(),IFERROR(INDEX('Product Backlog'!$C$5:$J$28,$A20,G$6),NA()))</f>
        <v>#N/A</v>
      </c>
    </row>
    <row r="21" spans="1:7" ht="19.5" customHeight="1">
      <c r="A21">
        <f>ROWS($B$15:B21)</f>
        <v>7</v>
      </c>
      <c r="B21" t="str">
        <f>IF('Product Backlog'!C9=0,"",'Product Backlog'!C9)</f>
        <v/>
      </c>
      <c r="C21" t="e">
        <f ca="1">IF(B21="",NA(),IFERROR(INDEX('Product Backlog'!$C$5:$J$28,$A21,C$6),NA()))</f>
        <v>#N/A</v>
      </c>
      <c r="D21" t="e">
        <f ca="1">IF(B21="",NA(),IFERROR(INDEX('Product Backlog'!$C$5:$J$28,$A21,D$6),NA()))</f>
        <v>#N/A</v>
      </c>
      <c r="E21" t="e">
        <f ca="1">IF(B21="",NA(),IFERROR(INDEX('Product Backlog'!$C$5:$J$28,$A21,E$6),NA()))</f>
        <v>#N/A</v>
      </c>
      <c r="F21" t="e">
        <f ca="1">IF(B21="",NA(),IFERROR(INDEX('Product Backlog'!$C$5:$J$28,$A21,F$6),NA()))</f>
        <v>#N/A</v>
      </c>
      <c r="G21" t="e">
        <f ca="1">IF(B21="",NA(),IFERROR(INDEX('Product Backlog'!$C$5:$J$28,$A21,G$6),NA()))</f>
        <v>#N/A</v>
      </c>
    </row>
    <row r="22" spans="1:7" ht="19.5" customHeight="1">
      <c r="A22">
        <f>ROWS($B$15:B22)</f>
        <v>8</v>
      </c>
      <c r="B22" t="str">
        <f>IF('Product Backlog'!C10=0,"",'Product Backlog'!C10)</f>
        <v/>
      </c>
      <c r="C22" t="e">
        <f ca="1">IF(B22="",NA(),IFERROR(INDEX('Product Backlog'!$C$5:$J$28,$A22,C$6),NA()))</f>
        <v>#N/A</v>
      </c>
      <c r="D22" t="e">
        <f ca="1">IF(B22="",NA(),IFERROR(INDEX('Product Backlog'!$C$5:$J$28,$A22,D$6),NA()))</f>
        <v>#N/A</v>
      </c>
      <c r="E22" t="e">
        <f ca="1">IF(B22="",NA(),IFERROR(INDEX('Product Backlog'!$C$5:$J$28,$A22,E$6),NA()))</f>
        <v>#N/A</v>
      </c>
      <c r="F22" t="e">
        <f ca="1">IF(B22="",NA(),IFERROR(INDEX('Product Backlog'!$C$5:$J$28,$A22,F$6),NA()))</f>
        <v>#N/A</v>
      </c>
      <c r="G22" t="e">
        <f ca="1">IF(B22="",NA(),IFERROR(INDEX('Product Backlog'!$C$5:$J$28,$A22,G$6),NA()))</f>
        <v>#N/A</v>
      </c>
    </row>
    <row r="23" spans="1:7" ht="19.5" customHeight="1">
      <c r="A23">
        <f>ROWS($B$15:B23)</f>
        <v>9</v>
      </c>
      <c r="B23" t="str">
        <f>IF('Product Backlog'!C11=0,"",'Product Backlog'!C11)</f>
        <v>Customer views worker on time slot</v>
      </c>
      <c r="C23" t="e">
        <f ca="1">IF(B23="",NA(),IFERROR(INDEX('Product Backlog'!$C$5:$J$28,$A23,C$6),NA()))</f>
        <v>#N/A</v>
      </c>
      <c r="D23" t="e">
        <f ca="1">IF(B23="",NA(),IFERROR(INDEX('Product Backlog'!$C$5:$J$28,$A23,D$6),NA()))</f>
        <v>#N/A</v>
      </c>
      <c r="E23" t="e">
        <f ca="1">IF(B23="",NA(),IFERROR(INDEX('Product Backlog'!$C$5:$J$28,$A23,E$6),NA()))</f>
        <v>#N/A</v>
      </c>
      <c r="F23" t="e">
        <f ca="1">IF(B23="",NA(),IFERROR(INDEX('Product Backlog'!$C$5:$J$28,$A23,F$6),NA()))</f>
        <v>#N/A</v>
      </c>
      <c r="G23" t="e">
        <f ca="1">IF(B23="",NA(),IFERROR(INDEX('Product Backlog'!$C$5:$J$28,$A23,G$6),NA()))</f>
        <v>#N/A</v>
      </c>
    </row>
    <row r="24" spans="1:7" ht="19.5" customHeight="1">
      <c r="A24">
        <f>ROWS($B$15:B24)</f>
        <v>10</v>
      </c>
      <c r="B24" t="str">
        <f>IF('Product Backlog'!C12=0,"",'Product Backlog'!C12)</f>
        <v/>
      </c>
      <c r="C24" t="e">
        <f ca="1">IF(B24="",NA(),IFERROR(INDEX('Product Backlog'!$C$5:$J$28,$A24,C$6),NA()))</f>
        <v>#N/A</v>
      </c>
      <c r="D24" t="e">
        <f ca="1">IF(B24="",NA(),IFERROR(INDEX('Product Backlog'!$C$5:$J$28,$A24,D$6),NA()))</f>
        <v>#N/A</v>
      </c>
      <c r="E24" t="e">
        <f ca="1">IF(B24="",NA(),IFERROR(INDEX('Product Backlog'!$C$5:$J$28,$A24,E$6),NA()))</f>
        <v>#N/A</v>
      </c>
      <c r="F24" t="e">
        <f ca="1">IF(B24="",NA(),IFERROR(INDEX('Product Backlog'!$C$5:$J$28,$A24,F$6),NA()))</f>
        <v>#N/A</v>
      </c>
      <c r="G24" t="e">
        <f ca="1">IF(B24="",NA(),IFERROR(INDEX('Product Backlog'!$C$5:$J$28,$A24,G$6),NA()))</f>
        <v>#N/A</v>
      </c>
    </row>
    <row r="25" spans="1:7" ht="19.5" customHeight="1">
      <c r="A25">
        <f>ROWS($B$15:B25)</f>
        <v>11</v>
      </c>
      <c r="B25" t="str">
        <f>IF('Product Backlog'!C13=0,"",'Product Backlog'!C13)</f>
        <v/>
      </c>
      <c r="C25" t="e">
        <f ca="1">IF(B25="",NA(),IFERROR(INDEX('Product Backlog'!$C$5:$J$28,$A25,C$6),NA()))</f>
        <v>#N/A</v>
      </c>
      <c r="D25" t="e">
        <f ca="1">IF(B25="",NA(),IFERROR(INDEX('Product Backlog'!$C$5:$J$28,$A25,D$6),NA()))</f>
        <v>#N/A</v>
      </c>
      <c r="E25" t="e">
        <f ca="1">IF(B25="",NA(),IFERROR(INDEX('Product Backlog'!$C$5:$J$28,$A25,E$6),NA()))</f>
        <v>#N/A</v>
      </c>
      <c r="F25" t="e">
        <f ca="1">IF(B25="",NA(),IFERROR(INDEX('Product Backlog'!$C$5:$J$28,$A25,F$6),NA()))</f>
        <v>#N/A</v>
      </c>
      <c r="G25" t="e">
        <f ca="1">IF(B25="",NA(),IFERROR(INDEX('Product Backlog'!$C$5:$J$28,$A25,G$6),NA()))</f>
        <v>#N/A</v>
      </c>
    </row>
    <row r="26" spans="1:7" ht="19.5" customHeight="1">
      <c r="A26">
        <f>ROWS($B$15:B26)</f>
        <v>12</v>
      </c>
      <c r="B26" t="str">
        <f>IF('Product Backlog'!C14=0,"",'Product Backlog'!C14)</f>
        <v/>
      </c>
      <c r="C26" t="e">
        <f ca="1">IF(B26="",NA(),IFERROR(INDEX('Product Backlog'!$C$5:$J$28,$A26,C$6),NA()))</f>
        <v>#N/A</v>
      </c>
      <c r="D26" t="e">
        <f ca="1">IF(B26="",NA(),IFERROR(INDEX('Product Backlog'!$C$5:$J$28,$A26,D$6),NA()))</f>
        <v>#N/A</v>
      </c>
      <c r="E26" t="e">
        <f ca="1">IF(B26="",NA(),IFERROR(INDEX('Product Backlog'!$C$5:$J$28,$A26,E$6),NA()))</f>
        <v>#N/A</v>
      </c>
      <c r="F26" t="e">
        <f ca="1">IF(B26="",NA(),IFERROR(INDEX('Product Backlog'!$C$5:$J$28,$A26,F$6),NA()))</f>
        <v>#N/A</v>
      </c>
      <c r="G26" t="e">
        <f ca="1">IF(B26="",NA(),IFERROR(INDEX('Product Backlog'!$C$5:$J$28,$A26,G$6),NA()))</f>
        <v>#N/A</v>
      </c>
    </row>
    <row r="27" spans="1:7" ht="19.5" customHeight="1">
      <c r="A27">
        <f>ROWS($B$15:B27)</f>
        <v>13</v>
      </c>
      <c r="B27" t="str">
        <f>IF('Product Backlog'!C15=0,"",'Product Backlog'!C15)</f>
        <v>User Login</v>
      </c>
      <c r="C27" t="e">
        <f ca="1">IF(B27="",NA(),IFERROR(INDEX('Product Backlog'!$C$5:$J$28,$A27,C$6),NA()))</f>
        <v>#N/A</v>
      </c>
      <c r="D27" t="e">
        <f ca="1">IF(B27="",NA(),IFERROR(INDEX('Product Backlog'!$C$5:$J$28,$A27,D$6),NA()))</f>
        <v>#N/A</v>
      </c>
      <c r="E27" t="e">
        <f ca="1">IF(B27="",NA(),IFERROR(INDEX('Product Backlog'!$C$5:$J$28,$A27,E$6),NA()))</f>
        <v>#N/A</v>
      </c>
      <c r="F27" t="e">
        <f ca="1">IF(B27="",NA(),IFERROR(INDEX('Product Backlog'!$C$5:$J$28,$A27,F$6),NA()))</f>
        <v>#N/A</v>
      </c>
      <c r="G27" t="e">
        <f ca="1">IF(B27="",NA(),IFERROR(INDEX('Product Backlog'!$C$5:$J$28,$A27,G$6),NA()))</f>
        <v>#N/A</v>
      </c>
    </row>
    <row r="28" spans="1:7" ht="19.5" customHeight="1">
      <c r="A28">
        <f>ROWS($B$15:B28)</f>
        <v>14</v>
      </c>
      <c r="B28" t="str">
        <f>IF('Product Backlog'!C16=0,"",'Product Backlog'!C16)</f>
        <v/>
      </c>
      <c r="C28" t="e">
        <f ca="1">IF(B28="",NA(),IFERROR(INDEX('Product Backlog'!$C$5:$J$28,$A28,C$6),NA()))</f>
        <v>#N/A</v>
      </c>
      <c r="D28" t="e">
        <f ca="1">IF(B28="",NA(),IFERROR(INDEX('Product Backlog'!$C$5:$J$28,$A28,D$6),NA()))</f>
        <v>#N/A</v>
      </c>
      <c r="E28" t="e">
        <f ca="1">IF(B28="",NA(),IFERROR(INDEX('Product Backlog'!$C$5:$J$28,$A28,E$6),NA()))</f>
        <v>#N/A</v>
      </c>
      <c r="F28" t="e">
        <f ca="1">IF(B28="",NA(),IFERROR(INDEX('Product Backlog'!$C$5:$J$28,$A28,F$6),NA()))</f>
        <v>#N/A</v>
      </c>
      <c r="G28" t="e">
        <f ca="1">IF(B28="",NA(),IFERROR(INDEX('Product Backlog'!$C$5:$J$28,$A28,G$6),NA()))</f>
        <v>#N/A</v>
      </c>
    </row>
    <row r="29" spans="1:7" ht="19.5" customHeight="1">
      <c r="A29">
        <f>ROWS($B$15:B29)</f>
        <v>15</v>
      </c>
      <c r="B29" t="str">
        <f>IF('Product Backlog'!C17=0,"",'Product Backlog'!C17)</f>
        <v/>
      </c>
      <c r="C29" t="e">
        <f ca="1">IF(B29="",NA(),IFERROR(INDEX('Product Backlog'!$C$5:$J$28,$A29,C$6),NA()))</f>
        <v>#N/A</v>
      </c>
      <c r="D29" t="e">
        <f ca="1">IF(B29="",NA(),IFERROR(INDEX('Product Backlog'!$C$5:$J$28,$A29,D$6),NA()))</f>
        <v>#N/A</v>
      </c>
      <c r="E29" t="e">
        <f ca="1">IF(B29="",NA(),IFERROR(INDEX('Product Backlog'!$C$5:$J$28,$A29,E$6),NA()))</f>
        <v>#N/A</v>
      </c>
      <c r="F29" t="e">
        <f ca="1">IF(B29="",NA(),IFERROR(INDEX('Product Backlog'!$C$5:$J$28,$A29,F$6),NA()))</f>
        <v>#N/A</v>
      </c>
      <c r="G29" t="e">
        <f ca="1">IF(B29="",NA(),IFERROR(INDEX('Product Backlog'!$C$5:$J$28,$A29,G$6),NA()))</f>
        <v>#N/A</v>
      </c>
    </row>
    <row r="30" spans="1:7" ht="19.5" customHeight="1">
      <c r="A30">
        <f>ROWS($B$15:B30)</f>
        <v>16</v>
      </c>
      <c r="B30" t="str">
        <f>IF('Product Backlog'!C18=0,"",'Product Backlog'!C18)</f>
        <v/>
      </c>
      <c r="C30" t="e">
        <f ca="1">IF(B30="",NA(),IFERROR(INDEX('Product Backlog'!$C$5:$J$28,$A30,C$6),NA()))</f>
        <v>#N/A</v>
      </c>
      <c r="D30" t="e">
        <f ca="1">IF(B30="",NA(),IFERROR(INDEX('Product Backlog'!$C$5:$J$28,$A30,D$6),NA()))</f>
        <v>#N/A</v>
      </c>
      <c r="E30" t="e">
        <f ca="1">IF(B30="",NA(),IFERROR(INDEX('Product Backlog'!$C$5:$J$28,$A30,E$6),NA()))</f>
        <v>#N/A</v>
      </c>
      <c r="F30" t="e">
        <f ca="1">IF(B30="",NA(),IFERROR(INDEX('Product Backlog'!$C$5:$J$28,$A30,F$6),NA()))</f>
        <v>#N/A</v>
      </c>
      <c r="G30" t="e">
        <f ca="1">IF(B30="",NA(),IFERROR(INDEX('Product Backlog'!$C$5:$J$28,$A30,G$6),NA()))</f>
        <v>#N/A</v>
      </c>
    </row>
    <row r="31" spans="1:7" ht="19.5" customHeight="1">
      <c r="A31">
        <f>ROWS($B$15:B31)</f>
        <v>17</v>
      </c>
      <c r="B31" t="str">
        <f>IF('Product Backlog'!C19=0,"",'Product Backlog'!C19)</f>
        <v/>
      </c>
      <c r="C31" t="e">
        <f ca="1">IF(B31="",NA(),IFERROR(INDEX('Product Backlog'!$C$5:$J$28,$A31,C$6),NA()))</f>
        <v>#N/A</v>
      </c>
      <c r="D31" t="e">
        <f ca="1">IF(B31="",NA(),IFERROR(INDEX('Product Backlog'!$C$5:$J$28,$A31,D$6),NA()))</f>
        <v>#N/A</v>
      </c>
      <c r="E31" t="e">
        <f ca="1">IF(B31="",NA(),IFERROR(INDEX('Product Backlog'!$C$5:$J$28,$A31,E$6),NA()))</f>
        <v>#N/A</v>
      </c>
      <c r="F31" t="e">
        <f ca="1">IF(B31="",NA(),IFERROR(INDEX('Product Backlog'!$C$5:$J$28,$A31,F$6),NA()))</f>
        <v>#N/A</v>
      </c>
      <c r="G31" t="e">
        <f ca="1">IF(B31="",NA(),IFERROR(INDEX('Product Backlog'!$C$5:$J$28,$A31,G$6),NA()))</f>
        <v>#N/A</v>
      </c>
    </row>
    <row r="32" spans="1:7" ht="19.5" customHeight="1">
      <c r="A32">
        <f>ROWS($B$15:B32)</f>
        <v>18</v>
      </c>
      <c r="B32" t="str">
        <f>IF('Product Backlog'!C20=0,"",'Product Backlog'!C20)</f>
        <v/>
      </c>
      <c r="C32" t="e">
        <f ca="1">IF(B32="",NA(),IFERROR(INDEX('Product Backlog'!$C$5:$J$28,$A32,C$6),NA()))</f>
        <v>#N/A</v>
      </c>
      <c r="D32" t="e">
        <f ca="1">IF(B32="",NA(),IFERROR(INDEX('Product Backlog'!$C$5:$J$28,$A32,D$6),NA()))</f>
        <v>#N/A</v>
      </c>
      <c r="E32" t="e">
        <f ca="1">IF(B32="",NA(),IFERROR(INDEX('Product Backlog'!$C$5:$J$28,$A32,E$6),NA()))</f>
        <v>#N/A</v>
      </c>
      <c r="F32" t="e">
        <f ca="1">IF(B32="",NA(),IFERROR(INDEX('Product Backlog'!$C$5:$J$28,$A32,F$6),NA()))</f>
        <v>#N/A</v>
      </c>
      <c r="G32" t="e">
        <f ca="1">IF(B32="",NA(),IFERROR(INDEX('Product Backlog'!$C$5:$J$28,$A32,G$6),NA()))</f>
        <v>#N/A</v>
      </c>
    </row>
    <row r="33" spans="1:7" ht="19.5" customHeight="1">
      <c r="A33">
        <f>ROWS($B$15:B33)</f>
        <v>19</v>
      </c>
      <c r="B33" t="str">
        <f>IF('Product Backlog'!C21=0,"",'Product Backlog'!C21)</f>
        <v/>
      </c>
      <c r="C33" t="e">
        <f ca="1">IF(B33="",NA(),IFERROR(INDEX('Product Backlog'!$C$5:$J$28,$A33,C$6),NA()))</f>
        <v>#N/A</v>
      </c>
      <c r="D33" t="e">
        <f ca="1">IF(B33="",NA(),IFERROR(INDEX('Product Backlog'!$C$5:$J$28,$A33,D$6),NA()))</f>
        <v>#N/A</v>
      </c>
      <c r="E33" t="e">
        <f ca="1">IF(B33="",NA(),IFERROR(INDEX('Product Backlog'!$C$5:$J$28,$A33,E$6),NA()))</f>
        <v>#N/A</v>
      </c>
      <c r="F33" t="e">
        <f ca="1">IF(B33="",NA(),IFERROR(INDEX('Product Backlog'!$C$5:$J$28,$A33,F$6),NA()))</f>
        <v>#N/A</v>
      </c>
      <c r="G33" t="e">
        <f ca="1">IF(B33="",NA(),IFERROR(INDEX('Product Backlog'!$C$5:$J$28,$A33,G$6),NA()))</f>
        <v>#N/A</v>
      </c>
    </row>
    <row r="34" spans="1:7" ht="19.5" customHeight="1">
      <c r="A34">
        <f>ROWS($B$15:B34)</f>
        <v>20</v>
      </c>
      <c r="B34" t="str">
        <f>IF('Product Backlog'!C22=0,"",'Product Backlog'!C22)</f>
        <v>Customer makes booking</v>
      </c>
      <c r="C34" t="e">
        <f ca="1">IF(B34="",NA(),IFERROR(INDEX('Product Backlog'!$C$5:$J$28,$A34,C$6),NA()))</f>
        <v>#N/A</v>
      </c>
      <c r="D34" t="e">
        <f ca="1">IF(B34="",NA(),IFERROR(INDEX('Product Backlog'!$C$5:$J$28,$A34,D$6),NA()))</f>
        <v>#N/A</v>
      </c>
      <c r="E34" t="e">
        <f ca="1">IF(B34="",NA(),IFERROR(INDEX('Product Backlog'!$C$5:$J$28,$A34,E$6),NA()))</f>
        <v>#N/A</v>
      </c>
      <c r="F34" t="e">
        <f ca="1">IF(B34="",NA(),IFERROR(INDEX('Product Backlog'!$C$5:$J$28,$A34,F$6),NA()))</f>
        <v>#N/A</v>
      </c>
      <c r="G34" t="e">
        <f ca="1">IF(B34="",NA(),IFERROR(INDEX('Product Backlog'!$C$5:$J$28,$A34,G$6),NA()))</f>
        <v>#N/A</v>
      </c>
    </row>
    <row r="35" spans="1:7" ht="19.5" customHeight="1">
      <c r="A35">
        <f>ROWS($B$15:B35)</f>
        <v>21</v>
      </c>
      <c r="B35" t="str">
        <f>IF('Product Backlog'!C23=0,"",'Product Backlog'!C23)</f>
        <v/>
      </c>
      <c r="C35" t="e">
        <f ca="1">IF(B35="",NA(),IFERROR(INDEX('Product Backlog'!$C$5:$J$28,$A35,C$6),NA()))</f>
        <v>#N/A</v>
      </c>
      <c r="D35" t="e">
        <f ca="1">IF(B35="",NA(),IFERROR(INDEX('Product Backlog'!$C$5:$J$28,$A35,D$6),NA()))</f>
        <v>#N/A</v>
      </c>
      <c r="E35" t="e">
        <f ca="1">IF(B35="",NA(),IFERROR(INDEX('Product Backlog'!$C$5:$J$28,$A35,E$6),NA()))</f>
        <v>#N/A</v>
      </c>
      <c r="F35" t="e">
        <f ca="1">IF(B35="",NA(),IFERROR(INDEX('Product Backlog'!$C$5:$J$28,$A35,F$6),NA()))</f>
        <v>#N/A</v>
      </c>
      <c r="G35" t="e">
        <f ca="1">IF(B35="",NA(),IFERROR(INDEX('Product Backlog'!$C$5:$J$28,$A35,G$6),NA()))</f>
        <v>#N/A</v>
      </c>
    </row>
    <row r="36" spans="1:7" ht="19.5" customHeight="1">
      <c r="A36">
        <f>ROWS($B$15:B36)</f>
        <v>22</v>
      </c>
      <c r="B36" t="str">
        <f>IF('Product Backlog'!C25=0,"",'Product Backlog'!C25)</f>
        <v/>
      </c>
      <c r="C36" t="e">
        <f ca="1">IF(B36="",NA(),IFERROR(INDEX('Product Backlog'!$C$5:$J$28,$A36,C$6),NA()))</f>
        <v>#N/A</v>
      </c>
      <c r="D36" t="e">
        <f ca="1">IF(B36="",NA(),IFERROR(INDEX('Product Backlog'!$C$5:$J$28,$A36,D$6),NA()))</f>
        <v>#N/A</v>
      </c>
      <c r="E36" t="e">
        <f ca="1">IF(B36="",NA(),IFERROR(INDEX('Product Backlog'!$C$5:$J$28,$A36,E$6),NA()))</f>
        <v>#N/A</v>
      </c>
      <c r="F36" t="e">
        <f ca="1">IF(B36="",NA(),IFERROR(INDEX('Product Backlog'!$C$5:$J$28,$A36,F$6),NA()))</f>
        <v>#N/A</v>
      </c>
      <c r="G36" t="e">
        <f ca="1">IF(B36="",NA(),IFERROR(INDEX('Product Backlog'!$C$5:$J$28,$A36,G$6),NA()))</f>
        <v>#N/A</v>
      </c>
    </row>
    <row r="37" spans="1:7" ht="19.5" customHeight="1">
      <c r="A37">
        <f>ROWS($B$15:B37)</f>
        <v>23</v>
      </c>
      <c r="B37" t="str">
        <f>IF('Product Backlog'!C26=0,"",'Product Backlog'!C26)</f>
        <v/>
      </c>
      <c r="C37" t="e">
        <f ca="1">IF(B37="",NA(),IFERROR(INDEX('Product Backlog'!$C$5:$J$28,$A37,C$6),NA()))</f>
        <v>#N/A</v>
      </c>
      <c r="D37" t="e">
        <f ca="1">IF(B37="",NA(),IFERROR(INDEX('Product Backlog'!$C$5:$J$28,$A37,D$6),NA()))</f>
        <v>#N/A</v>
      </c>
      <c r="E37" t="e">
        <f ca="1">IF(B37="",NA(),IFERROR(INDEX('Product Backlog'!$C$5:$J$28,$A37,E$6),NA()))</f>
        <v>#N/A</v>
      </c>
      <c r="F37" t="e">
        <f ca="1">IF(B37="",NA(),IFERROR(INDEX('Product Backlog'!$C$5:$J$28,$A37,F$6),NA()))</f>
        <v>#N/A</v>
      </c>
      <c r="G37" t="e">
        <f ca="1">IF(B37="",NA(),IFERROR(INDEX('Product Backlog'!$C$5:$J$28,$A37,G$6),NA()))</f>
        <v>#N/A</v>
      </c>
    </row>
    <row r="38" spans="1:7" ht="19.5" customHeight="1">
      <c r="A38">
        <f>ROWS($B$15:B38)</f>
        <v>24</v>
      </c>
      <c r="B38" t="str">
        <f>IF('Product Backlog'!C27=0,"",'Product Backlog'!C27)</f>
        <v/>
      </c>
      <c r="C38" t="e">
        <f ca="1">IF(B38="",NA(),IFERROR(INDEX('Product Backlog'!$C$5:$J$28,$A38,C$6),NA()))</f>
        <v>#N/A</v>
      </c>
      <c r="D38" t="e">
        <f ca="1">IF(B38="",NA(),IFERROR(INDEX('Product Backlog'!$C$5:$J$28,$A38,D$6),NA()))</f>
        <v>#N/A</v>
      </c>
      <c r="E38" t="e">
        <f ca="1">IF(B38="",NA(),IFERROR(INDEX('Product Backlog'!$C$5:$J$28,$A38,E$6),NA()))</f>
        <v>#N/A</v>
      </c>
      <c r="F38" t="e">
        <f ca="1">IF(B38="",NA(),IFERROR(INDEX('Product Backlog'!$C$5:$J$28,$A38,F$6),NA()))</f>
        <v>#N/A</v>
      </c>
      <c r="G38" t="e">
        <f ca="1">IF(B38="",NA(),IFERROR(INDEX('Product Backlog'!$C$5:$J$28,$A38,G$6),NA()))</f>
        <v>#N/A</v>
      </c>
    </row>
    <row r="39" spans="1:7" ht="19.5" customHeight="1">
      <c r="A39">
        <f>ROWS($B$15:B39)</f>
        <v>25</v>
      </c>
      <c r="B39" t="str">
        <f>IF('Product Backlog'!C28=0,"",'Product Backlog'!C28)</f>
        <v/>
      </c>
      <c r="C39" t="e">
        <f ca="1">IF(B39="",NA(),IFERROR(INDEX('Product Backlog'!$C$5:$J$28,$A39,C$6),NA()))</f>
        <v>#N/A</v>
      </c>
      <c r="D39" t="e">
        <f ca="1">IF(B39="",NA(),IFERROR(INDEX('Product Backlog'!$C$5:$J$28,$A39,D$6),NA()))</f>
        <v>#N/A</v>
      </c>
      <c r="E39" t="e">
        <f ca="1">IF(B39="",NA(),IFERROR(INDEX('Product Backlog'!$C$5:$J$28,$A39,E$6),NA()))</f>
        <v>#N/A</v>
      </c>
      <c r="F39" t="e">
        <f ca="1">IF(B39="",NA(),IFERROR(INDEX('Product Backlog'!$C$5:$J$28,$A39,F$6),NA()))</f>
        <v>#N/A</v>
      </c>
      <c r="G39" t="e">
        <f ca="1">IF(B39="",NA(),IFERROR(INDEX('Product Backlog'!$C$5:$J$28,$A39,G$6),NA()))</f>
        <v>#N/A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D11EF10C8C784D883EB193360FA1A8" ma:contentTypeVersion="9" ma:contentTypeDescription="Create a new document." ma:contentTypeScope="" ma:versionID="33274b9cadc83e7c594ec21c36930d44">
  <xsd:schema xmlns:xsd="http://www.w3.org/2001/XMLSchema" xmlns:xs="http://www.w3.org/2001/XMLSchema" xmlns:p="http://schemas.microsoft.com/office/2006/metadata/properties" xmlns:ns2="b94c5981-dbac-4686-907c-ba854cb9a4f4" targetNamespace="http://schemas.microsoft.com/office/2006/metadata/properties" ma:root="true" ma:fieldsID="51e7df2bc3c60dd4621f778cd6ced063" ns2:_="">
    <xsd:import namespace="b94c5981-dbac-4686-907c-ba854cb9a4f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94c5981-dbac-4686-907c-ba854cb9a4f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2CBA84A-59B2-4F69-98C3-DDC5C37D4B55}"/>
</file>

<file path=customXml/itemProps2.xml><?xml version="1.0" encoding="utf-8"?>
<ds:datastoreItem xmlns:ds="http://schemas.openxmlformats.org/officeDocument/2006/customXml" ds:itemID="{904457A0-B85F-4B1E-9103-43B16FE960F6}"/>
</file>

<file path=customXml/itemProps3.xml><?xml version="1.0" encoding="utf-8"?>
<ds:datastoreItem xmlns:ds="http://schemas.openxmlformats.org/officeDocument/2006/customXml" ds:itemID="{E330493F-B2C9-4CCF-9ECC-3DA0CD63E6A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Microsoft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Luke Davoli</dc:creator>
  <cp:keywords/>
  <dc:description/>
  <cp:lastModifiedBy>Hollie Steinman</cp:lastModifiedBy>
  <cp:revision/>
  <dcterms:created xsi:type="dcterms:W3CDTF">2012-09-25T18:06:39Z</dcterms:created>
  <dcterms:modified xsi:type="dcterms:W3CDTF">2020-09-20T07:16:45Z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0x01010058D11EF10C8C784D883EB193360FA1A8</vt:lpwstr>
  </property>
</Properties>
</file>