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hl+owRBJsWUKyIaNQrc1G9YRloMw=="/>
    </ext>
  </extLst>
</workbook>
</file>

<file path=xl/sharedStrings.xml><?xml version="1.0" encoding="utf-8"?>
<sst xmlns="http://schemas.openxmlformats.org/spreadsheetml/2006/main" count="60" uniqueCount="41">
  <si>
    <t>SPRINT #2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</si>
  <si>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</si>
  <si>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</si>
  <si>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</si>
  <si>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</si>
  <si>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</si>
  <si>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</si>
  <si>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</si>
  <si>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</si>
  <si>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</si>
  <si>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Worker Dashboard</t>
  </si>
  <si>
    <t>Get request for worker bookings from backend</t>
  </si>
  <si>
    <t>Shreya</t>
  </si>
  <si>
    <t>x</t>
  </si>
  <si>
    <t>Display all bookings for a worker in a table</t>
  </si>
  <si>
    <t>Customer checks available services</t>
  </si>
  <si>
    <t>Get request for available services from backend</t>
  </si>
  <si>
    <t>Catherine</t>
  </si>
  <si>
    <t>Display available services on booking page- service, date, time, worker</t>
  </si>
  <si>
    <t>Booking Feature</t>
  </si>
  <si>
    <t>Implement backend validation for worker availability</t>
  </si>
  <si>
    <t>Anthony</t>
  </si>
  <si>
    <t>X</t>
  </si>
  <si>
    <t>Implement frontend validation for availability</t>
  </si>
  <si>
    <t>Admin can add new employee</t>
  </si>
  <si>
    <t>Create add employee section</t>
  </si>
  <si>
    <t>Jeremy</t>
  </si>
  <si>
    <t>Validation for user fields when creating the user</t>
  </si>
  <si>
    <t>Connect frontend to backend</t>
  </si>
  <si>
    <t>Validation for user fields in the backend</t>
  </si>
  <si>
    <t>Workers can add their working time</t>
  </si>
  <si>
    <t>Add avalability fields to the services (i.e. days of the work, start time, and end time)</t>
  </si>
  <si>
    <t>Add validation to check that the right employee is assigning times</t>
  </si>
  <si>
    <t>Stephanie</t>
  </si>
  <si>
    <t>Create employee schedule page (i.e. page where employees select available time slots)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</si>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</sst>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2.0"/>
      <color rgb="FF595959"/>
      <name val="Calibri"/>
    </font>
    <font>
      <color theme="1"/>
      <name val="Arial"/>
    </font>
    <font>
      <sz val="11.0"/>
      <color rgb="FF000000"/>
      <name val="Arial"/>
    </font>
    <font>
      <sz val="12.0"/>
      <color rgb="FF595959"/>
      <name val="Docs-Calibri"/>
    </font>
    <font>
      <color rgb="FF595959"/>
      <name val="Calibri"/>
    </font>
    <font>
      <sz val="12.0"/>
      <color rgb="FF000000"/>
      <name val="Calibri"/>
    </font>
    <font>
      <sz val="12.0"/>
      <color rgb="FF262626"/>
      <name val="Calibri"/>
    </font>
    <font>
      <sz val="10.0"/>
      <color rgb="FF595959"/>
      <name val="Arial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7E1CD"/>
        <bgColor rgb="FFB7E1C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3" fontId="7" numFmtId="0" xfId="0" applyAlignment="1" applyFill="1" applyFont="1">
      <alignment horizontal="right" vertical="center"/>
    </xf>
    <xf borderId="0" fillId="3" fontId="7" numFmtId="0" xfId="0" applyAlignment="1" applyFont="1">
      <alignment shrinkToFit="0" vertical="center" wrapText="1"/>
    </xf>
    <xf borderId="0" fillId="3" fontId="7" numFmtId="0" xfId="0" applyAlignment="1" applyFont="1">
      <alignment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2" fillId="0" fontId="7" numFmtId="164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4" fontId="8" numFmtId="0" xfId="0" applyAlignment="1" applyFill="1" applyFont="1">
      <alignment vertical="center"/>
    </xf>
    <xf borderId="0" fillId="4" fontId="8" numFmtId="0" xfId="0" applyAlignment="1" applyFont="1">
      <alignment readingOrder="0" vertical="center"/>
    </xf>
    <xf borderId="0" fillId="4" fontId="7" numFmtId="0" xfId="0" applyAlignment="1" applyFont="1">
      <alignment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0" fillId="0" fontId="8" numFmtId="0" xfId="0" applyAlignment="1" applyFont="1">
      <alignment vertical="center"/>
    </xf>
    <xf borderId="0" fillId="5" fontId="8" numFmtId="0" xfId="0" applyAlignment="1" applyFill="1" applyFont="1">
      <alignment vertical="center"/>
    </xf>
    <xf borderId="0" fillId="0" fontId="7" numFmtId="164" xfId="0" applyAlignment="1" applyFont="1" applyNumberFormat="1">
      <alignment horizontal="center" shrinkToFit="0" vertical="center" wrapText="1"/>
    </xf>
    <xf borderId="2" fillId="0" fontId="7" numFmtId="0" xfId="0" applyAlignment="1" applyBorder="1" applyFont="1">
      <alignment horizontal="right" vertical="center"/>
    </xf>
    <xf borderId="0" fillId="4" fontId="7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0" fillId="4" fontId="7" numFmtId="0" xfId="0" applyAlignment="1" applyFont="1">
      <alignment horizontal="right" vertical="center"/>
    </xf>
    <xf borderId="0" fillId="4" fontId="9" numFmtId="0" xfId="0" applyAlignment="1" applyFont="1">
      <alignment vertical="center"/>
    </xf>
    <xf borderId="0" fillId="4" fontId="7" numFmtId="0" xfId="0" applyAlignment="1" applyFont="1">
      <alignment readingOrder="0" shrinkToFit="0" vertical="center" wrapText="1"/>
    </xf>
    <xf borderId="0" fillId="0" fontId="7" numFmtId="164" xfId="0" applyAlignment="1" applyFont="1" applyNumberFormat="1">
      <alignment horizontal="center" readingOrder="0" shrinkToFit="1" vertical="center" wrapText="0"/>
    </xf>
    <xf borderId="0" fillId="0" fontId="7" numFmtId="0" xfId="0" applyAlignment="1" applyFont="1">
      <alignment horizontal="right" vertical="center"/>
    </xf>
    <xf borderId="0" fillId="3" fontId="10" numFmtId="0" xfId="0" applyAlignment="1" applyFont="1">
      <alignment vertical="center"/>
    </xf>
    <xf borderId="0" fillId="4" fontId="11" numFmtId="0" xfId="0" applyAlignment="1" applyFont="1">
      <alignment horizontal="right" vertical="center"/>
    </xf>
    <xf borderId="0" fillId="4" fontId="12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vertical="center"/>
    </xf>
    <xf borderId="0" fillId="5" fontId="9" numFmtId="0" xfId="0" applyAlignment="1" applyFont="1">
      <alignment horizontal="left" vertical="center"/>
    </xf>
    <xf borderId="0" fillId="0" fontId="11" numFmtId="0" xfId="0" applyAlignment="1" applyFont="1">
      <alignment horizontal="right" vertical="center"/>
    </xf>
    <xf borderId="0" fillId="0" fontId="12" numFmtId="0" xfId="0" applyAlignment="1" applyFont="1">
      <alignment vertical="center"/>
    </xf>
    <xf borderId="0" fillId="4" fontId="7" numFmtId="0" xfId="0" applyAlignment="1" applyFont="1">
      <alignment horizontal="left" readingOrder="0" vertical="center"/>
    </xf>
    <xf borderId="0" fillId="5" fontId="12" numFmtId="0" xfId="0" applyAlignment="1" applyFont="1">
      <alignment horizontal="left" vertical="center"/>
    </xf>
    <xf borderId="2" fillId="0" fontId="7" numFmtId="0" xfId="0" applyAlignment="1" applyBorder="1" applyFont="1">
      <alignment horizontal="left" readingOrder="0" shrinkToFit="0" vertical="center" wrapText="1"/>
    </xf>
    <xf borderId="0" fillId="6" fontId="7" numFmtId="0" xfId="0" applyAlignment="1" applyFill="1" applyFont="1">
      <alignment horizontal="left" shrinkToFit="0" vertical="center" wrapText="1"/>
    </xf>
    <xf borderId="3" fillId="0" fontId="7" numFmtId="164" xfId="0" applyAlignment="1" applyBorder="1" applyFont="1" applyNumberFormat="1">
      <alignment horizontal="center" shrinkToFit="0" vertical="center" wrapText="1"/>
    </xf>
    <xf borderId="3" fillId="0" fontId="14" numFmtId="164" xfId="0" applyAlignment="1" applyBorder="1" applyFont="1" applyNumberFormat="1">
      <alignment horizontal="right" shrinkToFit="0" vertical="center" wrapText="1"/>
    </xf>
    <xf borderId="0" fillId="4" fontId="7" numFmtId="0" xfId="0" applyAlignment="1" applyFont="1">
      <alignment horizontal="right" vertical="center"/>
    </xf>
    <xf borderId="0" fillId="4" fontId="13" numFmtId="0" xfId="0" applyAlignment="1" applyFont="1">
      <alignment vertical="center"/>
    </xf>
    <xf borderId="0" fillId="4" fontId="7" numFmtId="0" xfId="0" applyAlignment="1" applyFont="1">
      <alignment horizontal="left" shrinkToFit="0" vertical="center" wrapText="1"/>
    </xf>
    <xf borderId="0" fillId="4" fontId="7" numFmtId="0" xfId="0" applyAlignment="1" applyFont="1">
      <alignment shrinkToFit="0" vertical="center" wrapText="1"/>
    </xf>
    <xf borderId="0" fillId="0" fontId="14" numFmtId="0" xfId="0" applyAlignment="1" applyFont="1">
      <alignment horizontal="right" vertical="center"/>
    </xf>
    <xf borderId="0" fillId="5" fontId="13" numFmtId="0" xfId="0" applyAlignment="1" applyFont="1">
      <alignment horizontal="left" vertical="center"/>
    </xf>
    <xf borderId="0" fillId="0" fontId="7" numFmtId="0" xfId="0" applyAlignment="1" applyFont="1">
      <alignment shrinkToFit="0" vertical="center" wrapText="1"/>
    </xf>
    <xf borderId="0" fillId="0" fontId="14" numFmtId="164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3" fillId="0" fontId="0" numFmtId="164" xfId="0" applyAlignment="1" applyBorder="1" applyFont="1" applyNumberFormat="1">
      <alignment horizontal="center" shrinkToFit="0" vertical="center" wrapText="1"/>
    </xf>
    <xf borderId="3" fillId="0" fontId="0" numFmtId="164" xfId="0" applyAlignment="1" applyBorder="1" applyFont="1" applyNumberFormat="1">
      <alignment horizontal="right" shrinkToFit="0" vertical="center" wrapText="1"/>
    </xf>
    <xf borderId="0" fillId="0" fontId="15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6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7" numFmtId="0" xfId="0" applyAlignment="1" applyBorder="1" applyFont="1">
      <alignment vertical="bottom"/>
    </xf>
    <xf borderId="4" fillId="0" fontId="17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43"/>
    <col customWidth="1" min="4" max="4" width="10.14"/>
    <col customWidth="1" min="5" max="5" width="45.29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>
      <c r="A5" s="10"/>
      <c r="B5" s="11">
        <v>6.0</v>
      </c>
      <c r="C5" s="12" t="s">
        <v>10</v>
      </c>
      <c r="D5" s="12">
        <v>6.1</v>
      </c>
      <c r="E5" s="13" t="s">
        <v>11</v>
      </c>
      <c r="F5" s="12" t="s">
        <v>12</v>
      </c>
      <c r="G5" s="14"/>
      <c r="H5" s="15"/>
      <c r="I5" s="16" t="s">
        <v>13</v>
      </c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8"/>
      <c r="C6" s="18"/>
      <c r="D6" s="19">
        <v>6.2</v>
      </c>
      <c r="E6" s="19" t="s">
        <v>14</v>
      </c>
      <c r="F6" s="20" t="s">
        <v>12</v>
      </c>
      <c r="G6" s="14"/>
      <c r="H6" s="14"/>
      <c r="I6" s="14" t="s">
        <v>13</v>
      </c>
      <c r="J6" s="2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22"/>
      <c r="C7" s="23"/>
      <c r="D7" s="12"/>
      <c r="E7" s="12"/>
      <c r="F7" s="12"/>
      <c r="G7" s="14"/>
      <c r="H7" s="24"/>
      <c r="I7" s="24"/>
      <c r="J7" s="21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25"/>
      <c r="C8" s="26"/>
      <c r="D8" s="27"/>
      <c r="E8" s="27"/>
      <c r="F8" s="28"/>
      <c r="G8" s="14"/>
      <c r="H8" s="24"/>
      <c r="I8" s="24"/>
      <c r="J8" s="2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29">
        <v>9.0</v>
      </c>
      <c r="C9" s="30" t="s">
        <v>15</v>
      </c>
      <c r="D9" s="20">
        <v>9.1</v>
      </c>
      <c r="E9" s="31" t="s">
        <v>16</v>
      </c>
      <c r="F9" s="20" t="s">
        <v>17</v>
      </c>
      <c r="G9" s="14"/>
      <c r="H9" s="32"/>
      <c r="I9" s="14" t="s">
        <v>13</v>
      </c>
      <c r="J9" s="2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22"/>
      <c r="C10" s="22"/>
      <c r="D10" s="12">
        <v>9.2</v>
      </c>
      <c r="E10" s="31" t="s">
        <v>18</v>
      </c>
      <c r="F10" s="12" t="s">
        <v>17</v>
      </c>
      <c r="G10" s="14"/>
      <c r="H10" s="14" t="s">
        <v>13</v>
      </c>
      <c r="I10" s="24"/>
      <c r="J10" s="2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33"/>
      <c r="C11" s="27"/>
      <c r="D11" s="27"/>
      <c r="E11" s="27"/>
      <c r="F11" s="28"/>
      <c r="G11" s="14"/>
      <c r="H11" s="24"/>
      <c r="I11" s="24"/>
      <c r="J11" s="2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10"/>
      <c r="B12" s="29">
        <v>7.0</v>
      </c>
      <c r="C12" s="20" t="s">
        <v>19</v>
      </c>
      <c r="D12" s="31">
        <v>7.1</v>
      </c>
      <c r="E12" s="13" t="s">
        <v>20</v>
      </c>
      <c r="F12" s="34" t="s">
        <v>21</v>
      </c>
      <c r="G12" s="14"/>
      <c r="H12" s="24"/>
      <c r="I12" s="14" t="s">
        <v>22</v>
      </c>
      <c r="J12" s="2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22"/>
      <c r="C13" s="22"/>
      <c r="D13" s="12">
        <v>7.2</v>
      </c>
      <c r="E13" s="31" t="s">
        <v>23</v>
      </c>
      <c r="F13" s="20" t="s">
        <v>17</v>
      </c>
      <c r="G13" s="14"/>
      <c r="H13" s="14" t="s">
        <v>13</v>
      </c>
      <c r="I13" s="24"/>
      <c r="J13" s="2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A14" s="10"/>
      <c r="B14" s="18"/>
      <c r="C14" s="18"/>
      <c r="D14" s="20"/>
      <c r="E14" s="31"/>
      <c r="F14" s="20"/>
      <c r="G14" s="14"/>
      <c r="H14" s="24"/>
      <c r="I14" s="24"/>
      <c r="J14" s="2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35">
        <v>14.0</v>
      </c>
      <c r="C15" s="36" t="s">
        <v>24</v>
      </c>
      <c r="D15" s="37">
        <v>14.1</v>
      </c>
      <c r="E15" s="37" t="s">
        <v>25</v>
      </c>
      <c r="F15" s="37" t="s">
        <v>26</v>
      </c>
      <c r="G15" s="14"/>
      <c r="H15" s="14"/>
      <c r="I15" s="14" t="s">
        <v>13</v>
      </c>
      <c r="J15" s="2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9.25" customHeight="1">
      <c r="A16" s="10"/>
      <c r="B16" s="33"/>
      <c r="C16" s="38"/>
      <c r="D16" s="37">
        <v>14.2</v>
      </c>
      <c r="E16" s="37" t="s">
        <v>27</v>
      </c>
      <c r="F16" s="37" t="s">
        <v>26</v>
      </c>
      <c r="G16" s="14"/>
      <c r="H16" s="14"/>
      <c r="I16" s="14" t="s">
        <v>13</v>
      </c>
      <c r="J16" s="2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2.25" customHeight="1">
      <c r="A17" s="10"/>
      <c r="B17" s="33"/>
      <c r="C17" s="39"/>
      <c r="D17" s="37">
        <v>14.3</v>
      </c>
      <c r="E17" s="37" t="s">
        <v>28</v>
      </c>
      <c r="F17" s="37" t="s">
        <v>26</v>
      </c>
      <c r="G17" s="14"/>
      <c r="H17" s="14"/>
      <c r="I17" s="14" t="s">
        <v>13</v>
      </c>
      <c r="J17" s="2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B18" s="25"/>
      <c r="C18" s="27"/>
      <c r="D18" s="37">
        <v>14.4</v>
      </c>
      <c r="E18" s="37" t="s">
        <v>29</v>
      </c>
      <c r="F18" s="37" t="s">
        <v>21</v>
      </c>
      <c r="G18" s="14"/>
      <c r="H18" s="24"/>
      <c r="I18" s="14" t="s">
        <v>22</v>
      </c>
      <c r="J18" s="21"/>
    </row>
    <row r="19">
      <c r="B19" s="25"/>
      <c r="C19" s="27"/>
      <c r="D19" s="37"/>
      <c r="E19" s="37"/>
      <c r="F19" s="37"/>
      <c r="G19" s="14"/>
      <c r="H19" s="24"/>
      <c r="I19" s="24"/>
      <c r="J19" s="21"/>
    </row>
    <row r="20">
      <c r="B20" s="40">
        <v>17.0</v>
      </c>
      <c r="C20" s="41" t="s">
        <v>30</v>
      </c>
      <c r="D20" s="37">
        <v>17.1</v>
      </c>
      <c r="E20" s="37" t="s">
        <v>31</v>
      </c>
      <c r="F20" s="42" t="s">
        <v>21</v>
      </c>
      <c r="G20" s="14"/>
      <c r="H20" s="14"/>
      <c r="I20" s="24"/>
      <c r="J20" s="21"/>
    </row>
    <row r="21">
      <c r="B21" s="33"/>
      <c r="C21" s="43"/>
      <c r="D21" s="37">
        <v>17.2</v>
      </c>
      <c r="E21" s="37" t="s">
        <v>32</v>
      </c>
      <c r="F21" s="37" t="s">
        <v>33</v>
      </c>
      <c r="G21" s="14"/>
      <c r="H21" s="14"/>
      <c r="I21" s="14" t="s">
        <v>13</v>
      </c>
      <c r="J21" s="21"/>
    </row>
    <row r="22">
      <c r="B22" s="33"/>
      <c r="C22" s="27"/>
      <c r="D22" s="37">
        <v>17.3</v>
      </c>
      <c r="E22" s="37" t="s">
        <v>34</v>
      </c>
      <c r="F22" s="44" t="s">
        <v>33</v>
      </c>
      <c r="G22" s="14"/>
      <c r="H22" s="14"/>
      <c r="I22" s="14" t="s">
        <v>13</v>
      </c>
      <c r="J22" s="21"/>
    </row>
    <row r="23" ht="12.75" customHeight="1">
      <c r="B23" s="33"/>
      <c r="C23" s="27"/>
      <c r="D23" s="27"/>
      <c r="E23" s="27"/>
      <c r="F23" s="28"/>
      <c r="G23" s="24"/>
      <c r="H23" s="24"/>
      <c r="I23" s="24"/>
      <c r="J23" s="21"/>
    </row>
    <row r="24" ht="12.75" customHeight="1">
      <c r="B24" s="25"/>
      <c r="C24" s="26"/>
      <c r="D24" s="27"/>
      <c r="E24" s="27"/>
      <c r="F24" s="28"/>
      <c r="G24" s="24"/>
      <c r="H24" s="24"/>
      <c r="I24" s="24"/>
      <c r="J24" s="21"/>
    </row>
    <row r="25" ht="12.75" customHeight="1">
      <c r="B25" s="33"/>
      <c r="C25" s="38"/>
      <c r="D25" s="45"/>
      <c r="E25" s="27"/>
      <c r="F25" s="27"/>
      <c r="G25" s="24"/>
      <c r="H25" s="24"/>
      <c r="I25" s="24"/>
      <c r="J25" s="21"/>
    </row>
    <row r="26" ht="12.75" customHeight="1">
      <c r="B26" s="33"/>
      <c r="C26" s="43"/>
      <c r="D26" s="27"/>
      <c r="E26" s="27"/>
      <c r="F26" s="26"/>
      <c r="G26" s="24"/>
      <c r="H26" s="24"/>
      <c r="I26" s="24"/>
      <c r="J26" s="21"/>
    </row>
    <row r="27" ht="12.75" customHeight="1">
      <c r="B27" s="33"/>
      <c r="C27" s="27"/>
      <c r="D27" s="27"/>
      <c r="E27" s="27"/>
      <c r="F27" s="27"/>
      <c r="G27" s="24"/>
      <c r="H27" s="24"/>
      <c r="I27" s="24"/>
      <c r="J27" s="21"/>
    </row>
    <row r="28" ht="12.75" customHeight="1">
      <c r="B28" s="33"/>
      <c r="C28" s="27"/>
      <c r="D28" s="27"/>
      <c r="E28" s="27"/>
      <c r="F28" s="28"/>
      <c r="G28" s="46"/>
      <c r="H28" s="46"/>
      <c r="I28" s="46"/>
      <c r="J28" s="47"/>
    </row>
    <row r="29" ht="12.75" customHeight="1">
      <c r="B29" s="48"/>
      <c r="C29" s="49"/>
      <c r="D29" s="50"/>
      <c r="E29" s="51"/>
      <c r="F29" s="51"/>
      <c r="G29" s="24"/>
      <c r="H29" s="24"/>
      <c r="I29" s="24"/>
      <c r="J29" s="21"/>
    </row>
    <row r="30" ht="12.75" customHeight="1">
      <c r="B30" s="52"/>
      <c r="C30" s="53"/>
      <c r="D30" s="27"/>
      <c r="E30" s="54"/>
      <c r="F30" s="54"/>
      <c r="G30" s="46"/>
      <c r="H30" s="55"/>
      <c r="I30" s="55"/>
      <c r="J30" s="21"/>
    </row>
    <row r="31" ht="12.75" customHeight="1">
      <c r="B31" s="1"/>
      <c r="C31" s="56"/>
      <c r="D31" s="56"/>
      <c r="E31" s="56"/>
      <c r="F31" s="56"/>
      <c r="G31" s="57"/>
      <c r="H31" s="58"/>
      <c r="I31" s="58"/>
      <c r="J31" s="59"/>
    </row>
    <row r="32" ht="12.75" customHeight="1">
      <c r="B32" s="1"/>
    </row>
    <row r="33" ht="12.75" customHeight="1">
      <c r="B33" s="1"/>
    </row>
    <row r="34" ht="12.75" customHeight="1">
      <c r="B34" s="52"/>
      <c r="C34" s="53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</sheetData>
  <conditionalFormatting sqref="B5:J31">
    <cfRule type="expression" dxfId="0" priority="1">
      <formula>MOD(ROW(),2)=0</formula>
    </cfRule>
  </conditionalFormatting>
  <conditionalFormatting sqref="B5:J30">
    <cfRule type="notContainsBlanks" dxfId="1" priority="2">
      <formula>LEN(TRIM(B5))&gt;0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60" t="s">
        <v>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2.75" customHeight="1">
      <c r="A2" s="61"/>
      <c r="B2" s="61"/>
      <c r="C2" s="61"/>
      <c r="D2" s="62" t="s">
        <v>36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9.5" customHeight="1">
      <c r="B3" s="63" t="s">
        <v>37</v>
      </c>
      <c r="C3" s="64" t="str">
        <f>SelectedYear</f>
        <v>#REF!</v>
      </c>
      <c r="D3" s="63" t="str">
        <f t="shared" ref="D3:D4" si="1">MATCH(C3,lstYears,0)+1</f>
        <v>#NAME?</v>
      </c>
    </row>
    <row r="4" ht="19.5" customHeight="1">
      <c r="B4" s="63" t="s">
        <v>38</v>
      </c>
      <c r="C4" s="64" t="str">
        <f>C3-1</f>
        <v>#REF!</v>
      </c>
      <c r="D4" s="63" t="str">
        <f t="shared" si="1"/>
        <v>#NAME?</v>
      </c>
    </row>
    <row r="5" ht="19.5" customHeight="1"/>
    <row r="6" ht="19.5" customHeight="1">
      <c r="B6" s="63" t="s">
        <v>36</v>
      </c>
      <c r="C6" s="65" t="str">
        <f t="shared" ref="C6:G6" si="2">MATCH(C7,lstYears,0)+1</f>
        <v>#NAME?</v>
      </c>
      <c r="D6" s="65" t="str">
        <f t="shared" si="2"/>
        <v>#NAME?</v>
      </c>
      <c r="E6" s="65" t="str">
        <f t="shared" si="2"/>
        <v>#NAME?</v>
      </c>
      <c r="F6" s="65" t="str">
        <f t="shared" si="2"/>
        <v>#NAME?</v>
      </c>
      <c r="G6" s="65" t="str">
        <f t="shared" si="2"/>
        <v>#NAME?</v>
      </c>
    </row>
    <row r="7" ht="12.75" customHeight="1">
      <c r="B7" s="66" t="s">
        <v>39</v>
      </c>
      <c r="C7" s="67" t="str">
        <f t="shared" ref="C7:F7" si="3">D7-1</f>
        <v>#REF!</v>
      </c>
      <c r="D7" s="67" t="str">
        <f t="shared" si="3"/>
        <v>#REF!</v>
      </c>
      <c r="E7" s="67" t="str">
        <f t="shared" si="3"/>
        <v>#REF!</v>
      </c>
      <c r="F7" s="67" t="str">
        <f t="shared" si="3"/>
        <v>#REF!</v>
      </c>
      <c r="G7" s="67" t="str">
        <f>C3</f>
        <v>#REF!</v>
      </c>
      <c r="H7" s="66"/>
    </row>
    <row r="8" ht="19.5" customHeight="1">
      <c r="A8" s="63" t="str">
        <f>MATCH(B8,'Product Backlog'!$C$5:$C$17,0)</f>
        <v>#REF!</v>
      </c>
      <c r="B8" s="63" t="str">
        <f t="shared" ref="B8:B12" si="4">IF(#REF!="","",#REF!)</f>
        <v>#REF!</v>
      </c>
      <c r="C8" s="63" t="str">
        <f t="array" ref="C8">IFERROR(INDEX('Product Backlog'!$C$5:$J$17,$A8,C$6),NA())</f>
        <v>#N/A</v>
      </c>
      <c r="D8" s="63" t="str">
        <f t="array" ref="D8">IFERROR(INDEX('Product Backlog'!$C$5:$J$17,$A8,D$6),NA())</f>
        <v>#N/A</v>
      </c>
      <c r="E8" s="63" t="str">
        <f t="array" ref="E8">IFERROR(INDEX('Product Backlog'!$C$5:$J$17,$A8,E$6),NA())</f>
        <v>#N/A</v>
      </c>
      <c r="F8" s="63" t="str">
        <f t="array" ref="F8">IFERROR(INDEX('Product Backlog'!$C$5:$J$17,$A8,F$6),NA())</f>
        <v>#N/A</v>
      </c>
      <c r="G8" s="63" t="str">
        <f t="array" ref="G8">IFERROR(INDEX('Product Backlog'!$C$5:$J$17,$A8,G$6),NA())</f>
        <v>#N/A</v>
      </c>
      <c r="H8" s="68" t="str">
        <f t="shared" ref="H8:H12" si="5">IFERROR(G8/F8-1,"")</f>
        <v/>
      </c>
    </row>
    <row r="9" ht="19.5" customHeight="1">
      <c r="A9" s="63" t="str">
        <f>MATCH(B9,'Product Backlog'!$C$5:$C$17,0)</f>
        <v>#REF!</v>
      </c>
      <c r="B9" s="63" t="str">
        <f t="shared" si="4"/>
        <v>#REF!</v>
      </c>
      <c r="C9" s="63" t="str">
        <f t="array" ref="C9">IFERROR(INDEX('Product Backlog'!$C$5:$J$17,$A9,C$6),NA())</f>
        <v>#N/A</v>
      </c>
      <c r="D9" s="63" t="str">
        <f t="array" ref="D9">IFERROR(INDEX('Product Backlog'!$C$5:$J$17,$A9,D$6),NA())</f>
        <v>#N/A</v>
      </c>
      <c r="E9" s="63" t="str">
        <f t="array" ref="E9">IFERROR(INDEX('Product Backlog'!$C$5:$J$17,$A9,E$6),NA())</f>
        <v>#N/A</v>
      </c>
      <c r="F9" s="63" t="str">
        <f t="array" ref="F9">IFERROR(INDEX('Product Backlog'!$C$5:$J$17,$A9,F$6),NA())</f>
        <v>#N/A</v>
      </c>
      <c r="G9" s="63" t="str">
        <f t="array" ref="G9">IFERROR(INDEX('Product Backlog'!$C$5:$J$17,$A9,G$6),NA())</f>
        <v>#N/A</v>
      </c>
      <c r="H9" s="68" t="str">
        <f t="shared" si="5"/>
        <v/>
      </c>
    </row>
    <row r="10" ht="19.5" customHeight="1">
      <c r="A10" s="63" t="str">
        <f>MATCH(B10,'Product Backlog'!$C$5:$C$17,0)</f>
        <v>#REF!</v>
      </c>
      <c r="B10" s="63" t="str">
        <f t="shared" si="4"/>
        <v>#REF!</v>
      </c>
      <c r="C10" s="63" t="str">
        <f t="array" ref="C10">IFERROR(INDEX('Product Backlog'!$C$5:$J$17,$A10,C$6),NA())</f>
        <v>#N/A</v>
      </c>
      <c r="D10" s="63" t="str">
        <f t="array" ref="D10">IFERROR(INDEX('Product Backlog'!$C$5:$J$17,$A10,D$6),NA())</f>
        <v>#N/A</v>
      </c>
      <c r="E10" s="63" t="str">
        <f t="array" ref="E10">IFERROR(INDEX('Product Backlog'!$C$5:$J$17,$A10,E$6),NA())</f>
        <v>#N/A</v>
      </c>
      <c r="F10" s="63" t="str">
        <f t="array" ref="F10">IFERROR(INDEX('Product Backlog'!$C$5:$J$17,$A10,F$6),NA())</f>
        <v>#N/A</v>
      </c>
      <c r="G10" s="63" t="str">
        <f t="array" ref="G10">IFERROR(INDEX('Product Backlog'!$C$5:$J$17,$A10,G$6),NA())</f>
        <v>#N/A</v>
      </c>
      <c r="H10" s="68" t="str">
        <f t="shared" si="5"/>
        <v/>
      </c>
    </row>
    <row r="11" ht="19.5" customHeight="1">
      <c r="A11" s="63" t="str">
        <f>MATCH(B11,'Product Backlog'!$C$5:$C$17,0)</f>
        <v>#REF!</v>
      </c>
      <c r="B11" s="63" t="str">
        <f t="shared" si="4"/>
        <v>#REF!</v>
      </c>
      <c r="C11" s="63" t="str">
        <f t="array" ref="C11">IFERROR(INDEX('Product Backlog'!$C$5:$J$17,$A11,C$6),NA())</f>
        <v>#N/A</v>
      </c>
      <c r="D11" s="63" t="str">
        <f t="array" ref="D11">IFERROR(INDEX('Product Backlog'!$C$5:$J$17,$A11,D$6),NA())</f>
        <v>#N/A</v>
      </c>
      <c r="E11" s="63" t="str">
        <f t="array" ref="E11">IFERROR(INDEX('Product Backlog'!$C$5:$J$17,$A11,E$6),NA())</f>
        <v>#N/A</v>
      </c>
      <c r="F11" s="63" t="str">
        <f t="array" ref="F11">IFERROR(INDEX('Product Backlog'!$C$5:$J$17,$A11,F$6),NA())</f>
        <v>#N/A</v>
      </c>
      <c r="G11" s="63" t="str">
        <f t="array" ref="G11">IFERROR(INDEX('Product Backlog'!$C$5:$J$17,$A11,G$6),NA())</f>
        <v>#N/A</v>
      </c>
      <c r="H11" s="68" t="str">
        <f t="shared" si="5"/>
        <v/>
      </c>
    </row>
    <row r="12" ht="19.5" customHeight="1">
      <c r="A12" s="63" t="str">
        <f>MATCH(B12,'Product Backlog'!$C$5:$C$17,0)</f>
        <v>#REF!</v>
      </c>
      <c r="B12" s="63" t="str">
        <f t="shared" si="4"/>
        <v>#REF!</v>
      </c>
      <c r="C12" s="63" t="str">
        <f t="array" ref="C12">IFERROR(INDEX('Product Backlog'!$C$5:$J$17,$A12,C$6),NA())</f>
        <v>#N/A</v>
      </c>
      <c r="D12" s="63" t="str">
        <f t="array" ref="D12">IFERROR(INDEX('Product Backlog'!$C$5:$J$17,$A12,D$6),NA())</f>
        <v>#N/A</v>
      </c>
      <c r="E12" s="63" t="str">
        <f t="array" ref="E12">IFERROR(INDEX('Product Backlog'!$C$5:$J$17,$A12,E$6),NA())</f>
        <v>#N/A</v>
      </c>
      <c r="F12" s="63" t="str">
        <f t="array" ref="F12">IFERROR(INDEX('Product Backlog'!$C$5:$J$17,$A12,F$6),NA())</f>
        <v>#N/A</v>
      </c>
      <c r="G12" s="63" t="str">
        <f t="array" ref="G12">IFERROR(INDEX('Product Backlog'!$C$5:$J$17,$A12,G$6),NA())</f>
        <v>#N/A</v>
      </c>
      <c r="H12" s="68" t="str">
        <f t="shared" si="5"/>
        <v/>
      </c>
    </row>
    <row r="13" ht="12.75" customHeight="1"/>
    <row r="14" ht="12.75" customHeight="1">
      <c r="B14" s="66" t="s">
        <v>40</v>
      </c>
      <c r="C14" s="66"/>
      <c r="D14" s="66"/>
      <c r="E14" s="66"/>
      <c r="F14" s="66"/>
      <c r="G14" s="66"/>
      <c r="H14" s="66"/>
    </row>
    <row r="15" ht="19.5" customHeight="1">
      <c r="A15" s="63">
        <f t="shared" ref="A15:A39" si="6">ROWS($B$15:B15)</f>
        <v>1</v>
      </c>
      <c r="B15" s="63" t="str">
        <f>IF('Product Backlog'!C5=0,"",'Product Backlog'!C5)</f>
        <v>Worker Dashboard</v>
      </c>
      <c r="C15" s="63" t="str">
        <f t="array" ref="C15">IF(B15="",NA(),IFERROR(INDEX('Product Backlog'!$C$5:$J$28,$A15,C$6),NA()))</f>
        <v>#N/A</v>
      </c>
      <c r="D15" s="63" t="str">
        <f t="array" ref="D15">IF(B15="",NA(),IFERROR(INDEX('Product Backlog'!$C$5:$J$28,$A15,D$6),NA()))</f>
        <v>#N/A</v>
      </c>
      <c r="E15" s="63" t="str">
        <f t="array" ref="E15">IF(B15="",NA(),IFERROR(INDEX('Product Backlog'!$C$5:$J$28,$A15,E$6),NA()))</f>
        <v>#N/A</v>
      </c>
      <c r="F15" s="63" t="str">
        <f t="array" ref="F15">IF(B15="",NA(),IFERROR(INDEX('Product Backlog'!$C$5:$J$28,$A15,F$6),NA()))</f>
        <v>#N/A</v>
      </c>
      <c r="G15" s="63" t="str">
        <f t="array" ref="G15">IF(B15="",NA(),IFERROR(INDEX('Product Backlog'!$C$5:$J$28,$A15,G$6),NA()))</f>
        <v>#N/A</v>
      </c>
    </row>
    <row r="16" ht="19.5" customHeight="1">
      <c r="A16" s="63">
        <f t="shared" si="6"/>
        <v>2</v>
      </c>
      <c r="B16" s="63" t="str">
        <f>IF('Product Backlog'!C6=0,"",'Product Backlog'!C6)</f>
        <v/>
      </c>
      <c r="C16" s="63" t="str">
        <f t="array" ref="C16">IF(B16="",NA(),IFERROR(INDEX('Product Backlog'!$C$5:$J$28,$A16,C$6),NA()))</f>
        <v>#N/A</v>
      </c>
      <c r="D16" s="63" t="str">
        <f t="array" ref="D16">IF(B16="",NA(),IFERROR(INDEX('Product Backlog'!$C$5:$J$28,$A16,D$6),NA()))</f>
        <v>#N/A</v>
      </c>
      <c r="E16" s="63" t="str">
        <f t="array" ref="E16">IF(B16="",NA(),IFERROR(INDEX('Product Backlog'!$C$5:$J$28,$A16,E$6),NA()))</f>
        <v>#N/A</v>
      </c>
      <c r="F16" s="63" t="str">
        <f t="array" ref="F16">IF(B16="",NA(),IFERROR(INDEX('Product Backlog'!$C$5:$J$28,$A16,F$6),NA()))</f>
        <v>#N/A</v>
      </c>
      <c r="G16" s="63" t="str">
        <f t="array" ref="G16">IF(B16="",NA(),IFERROR(INDEX('Product Backlog'!$C$5:$J$28,$A16,G$6),NA()))</f>
        <v>#N/A</v>
      </c>
    </row>
    <row r="17" ht="19.5" customHeight="1">
      <c r="A17" s="63">
        <f t="shared" si="6"/>
        <v>3</v>
      </c>
      <c r="B17" s="63" t="str">
        <f>IF('Product Backlog'!C7=0,"",'Product Backlog'!C7)</f>
        <v/>
      </c>
      <c r="C17" s="63" t="str">
        <f t="array" ref="C17">IF(B17="",NA(),IFERROR(INDEX('Product Backlog'!$C$5:$J$28,$A17,C$6),NA()))</f>
        <v>#N/A</v>
      </c>
      <c r="D17" s="63" t="str">
        <f t="array" ref="D17">IF(B17="",NA(),IFERROR(INDEX('Product Backlog'!$C$5:$J$28,$A17,D$6),NA()))</f>
        <v>#N/A</v>
      </c>
      <c r="E17" s="63" t="str">
        <f t="array" ref="E17">IF(B17="",NA(),IFERROR(INDEX('Product Backlog'!$C$5:$J$28,$A17,E$6),NA()))</f>
        <v>#N/A</v>
      </c>
      <c r="F17" s="63" t="str">
        <f t="array" ref="F17">IF(B17="",NA(),IFERROR(INDEX('Product Backlog'!$C$5:$J$28,$A17,F$6),NA()))</f>
        <v>#N/A</v>
      </c>
      <c r="G17" s="63" t="str">
        <f t="array" ref="G17">IF(B17="",NA(),IFERROR(INDEX('Product Backlog'!$C$5:$J$28,$A17,G$6),NA()))</f>
        <v>#N/A</v>
      </c>
    </row>
    <row r="18" ht="19.5" customHeight="1">
      <c r="A18" s="63">
        <f t="shared" si="6"/>
        <v>4</v>
      </c>
      <c r="B18" s="63" t="str">
        <f>IF('Product Backlog'!#REF!=0,"",'Product Backlog'!#REF!)</f>
        <v>#ERROR!</v>
      </c>
      <c r="C18" s="63" t="str">
        <f t="array" ref="C18">IF(B18="",NA(),IFERROR(INDEX('Product Backlog'!$C$5:$J$28,$A18,C$6),NA()))</f>
        <v>#ERROR!</v>
      </c>
      <c r="D18" s="63" t="str">
        <f t="array" ref="D18">IF(B18="",NA(),IFERROR(INDEX('Product Backlog'!$C$5:$J$28,$A18,D$6),NA()))</f>
        <v>#ERROR!</v>
      </c>
      <c r="E18" s="63" t="str">
        <f t="array" ref="E18">IF(B18="",NA(),IFERROR(INDEX('Product Backlog'!$C$5:$J$28,$A18,E$6),NA()))</f>
        <v>#ERROR!</v>
      </c>
      <c r="F18" s="63" t="str">
        <f t="array" ref="F18">IF(B18="",NA(),IFERROR(INDEX('Product Backlog'!$C$5:$J$28,$A18,F$6),NA()))</f>
        <v>#ERROR!</v>
      </c>
      <c r="G18" s="63" t="str">
        <f t="array" ref="G18">IF(B18="",NA(),IFERROR(INDEX('Product Backlog'!$C$5:$J$28,$A18,G$6),NA()))</f>
        <v>#ERROR!</v>
      </c>
    </row>
    <row r="19" ht="19.5" customHeight="1">
      <c r="A19" s="63">
        <f t="shared" si="6"/>
        <v>5</v>
      </c>
      <c r="B19" s="63" t="str">
        <f>IF('Product Backlog'!#REF!=0,"",'Product Backlog'!#REF!)</f>
        <v>#ERROR!</v>
      </c>
      <c r="C19" s="63" t="str">
        <f t="array" ref="C19">IF(B19="",NA(),IFERROR(INDEX('Product Backlog'!$C$5:$J$28,$A19,C$6),NA()))</f>
        <v>#ERROR!</v>
      </c>
      <c r="D19" s="63" t="str">
        <f t="array" ref="D19">IF(B19="",NA(),IFERROR(INDEX('Product Backlog'!$C$5:$J$28,$A19,D$6),NA()))</f>
        <v>#ERROR!</v>
      </c>
      <c r="E19" s="63" t="str">
        <f t="array" ref="E19">IF(B19="",NA(),IFERROR(INDEX('Product Backlog'!$C$5:$J$28,$A19,E$6),NA()))</f>
        <v>#ERROR!</v>
      </c>
      <c r="F19" s="63" t="str">
        <f t="array" ref="F19">IF(B19="",NA(),IFERROR(INDEX('Product Backlog'!$C$5:$J$28,$A19,F$6),NA()))</f>
        <v>#ERROR!</v>
      </c>
      <c r="G19" s="63" t="str">
        <f t="array" ref="G19">IF(B19="",NA(),IFERROR(INDEX('Product Backlog'!$C$5:$J$28,$A19,G$6),NA()))</f>
        <v>#ERROR!</v>
      </c>
    </row>
    <row r="20" ht="19.5" customHeight="1">
      <c r="A20" s="63">
        <f t="shared" si="6"/>
        <v>6</v>
      </c>
      <c r="B20" s="63" t="str">
        <f>IF('Product Backlog'!C8=0,"",'Product Backlog'!C8)</f>
        <v/>
      </c>
      <c r="C20" s="63" t="str">
        <f t="array" ref="C20">IF(B20="",NA(),IFERROR(INDEX('Product Backlog'!$C$5:$J$28,$A20,C$6),NA()))</f>
        <v>#N/A</v>
      </c>
      <c r="D20" s="63" t="str">
        <f t="array" ref="D20">IF(B20="",NA(),IFERROR(INDEX('Product Backlog'!$C$5:$J$28,$A20,D$6),NA()))</f>
        <v>#N/A</v>
      </c>
      <c r="E20" s="63" t="str">
        <f t="array" ref="E20">IF(B20="",NA(),IFERROR(INDEX('Product Backlog'!$C$5:$J$28,$A20,E$6),NA()))</f>
        <v>#N/A</v>
      </c>
      <c r="F20" s="63" t="str">
        <f t="array" ref="F20">IF(B20="",NA(),IFERROR(INDEX('Product Backlog'!$C$5:$J$28,$A20,F$6),NA()))</f>
        <v>#N/A</v>
      </c>
      <c r="G20" s="63" t="str">
        <f t="array" ref="G20">IF(B20="",NA(),IFERROR(INDEX('Product Backlog'!$C$5:$J$28,$A20,G$6),NA()))</f>
        <v>#N/A</v>
      </c>
    </row>
    <row r="21" ht="19.5" customHeight="1">
      <c r="A21" s="63">
        <f t="shared" si="6"/>
        <v>7</v>
      </c>
      <c r="B21" s="63" t="str">
        <f>IF('Product Backlog'!C9=0,"",'Product Backlog'!C9)</f>
        <v>Customer checks available services</v>
      </c>
      <c r="C21" s="63" t="str">
        <f t="array" ref="C21">IF(B21="",NA(),IFERROR(INDEX('Product Backlog'!$C$5:$J$28,$A21,C$6),NA()))</f>
        <v>#N/A</v>
      </c>
      <c r="D21" s="63" t="str">
        <f t="array" ref="D21">IF(B21="",NA(),IFERROR(INDEX('Product Backlog'!$C$5:$J$28,$A21,D$6),NA()))</f>
        <v>#N/A</v>
      </c>
      <c r="E21" s="63" t="str">
        <f t="array" ref="E21">IF(B21="",NA(),IFERROR(INDEX('Product Backlog'!$C$5:$J$28,$A21,E$6),NA()))</f>
        <v>#N/A</v>
      </c>
      <c r="F21" s="63" t="str">
        <f t="array" ref="F21">IF(B21="",NA(),IFERROR(INDEX('Product Backlog'!$C$5:$J$28,$A21,F$6),NA()))</f>
        <v>#N/A</v>
      </c>
      <c r="G21" s="63" t="str">
        <f t="array" ref="G21">IF(B21="",NA(),IFERROR(INDEX('Product Backlog'!$C$5:$J$28,$A21,G$6),NA()))</f>
        <v>#N/A</v>
      </c>
    </row>
    <row r="22" ht="19.5" customHeight="1">
      <c r="A22" s="63">
        <f t="shared" si="6"/>
        <v>8</v>
      </c>
      <c r="B22" s="63" t="str">
        <f>IF('Product Backlog'!C10=0,"",'Product Backlog'!C10)</f>
        <v/>
      </c>
      <c r="C22" s="63" t="str">
        <f t="array" ref="C22">IF(B22="",NA(),IFERROR(INDEX('Product Backlog'!$C$5:$J$28,$A22,C$6),NA()))</f>
        <v>#N/A</v>
      </c>
      <c r="D22" s="63" t="str">
        <f t="array" ref="D22">IF(B22="",NA(),IFERROR(INDEX('Product Backlog'!$C$5:$J$28,$A22,D$6),NA()))</f>
        <v>#N/A</v>
      </c>
      <c r="E22" s="63" t="str">
        <f t="array" ref="E22">IF(B22="",NA(),IFERROR(INDEX('Product Backlog'!$C$5:$J$28,$A22,E$6),NA()))</f>
        <v>#N/A</v>
      </c>
      <c r="F22" s="63" t="str">
        <f t="array" ref="F22">IF(B22="",NA(),IFERROR(INDEX('Product Backlog'!$C$5:$J$28,$A22,F$6),NA()))</f>
        <v>#N/A</v>
      </c>
      <c r="G22" s="63" t="str">
        <f t="array" ref="G22">IF(B22="",NA(),IFERROR(INDEX('Product Backlog'!$C$5:$J$28,$A22,G$6),NA()))</f>
        <v>#N/A</v>
      </c>
    </row>
    <row r="23" ht="19.5" customHeight="1">
      <c r="A23" s="63">
        <f t="shared" si="6"/>
        <v>9</v>
      </c>
      <c r="B23" s="63" t="str">
        <f>IF('Product Backlog'!C11=0,"",'Product Backlog'!C11)</f>
        <v/>
      </c>
      <c r="C23" s="63" t="str">
        <f t="array" ref="C23">IF(B23="",NA(),IFERROR(INDEX('Product Backlog'!$C$5:$J$28,$A23,C$6),NA()))</f>
        <v>#N/A</v>
      </c>
      <c r="D23" s="63" t="str">
        <f t="array" ref="D23">IF(B23="",NA(),IFERROR(INDEX('Product Backlog'!$C$5:$J$28,$A23,D$6),NA()))</f>
        <v>#N/A</v>
      </c>
      <c r="E23" s="63" t="str">
        <f t="array" ref="E23">IF(B23="",NA(),IFERROR(INDEX('Product Backlog'!$C$5:$J$28,$A23,E$6),NA()))</f>
        <v>#N/A</v>
      </c>
      <c r="F23" s="63" t="str">
        <f t="array" ref="F23">IF(B23="",NA(),IFERROR(INDEX('Product Backlog'!$C$5:$J$28,$A23,F$6),NA()))</f>
        <v>#N/A</v>
      </c>
      <c r="G23" s="63" t="str">
        <f t="array" ref="G23">IF(B23="",NA(),IFERROR(INDEX('Product Backlog'!$C$5:$J$28,$A23,G$6),NA()))</f>
        <v>#N/A</v>
      </c>
    </row>
    <row r="24" ht="19.5" customHeight="1">
      <c r="A24" s="63">
        <f t="shared" si="6"/>
        <v>10</v>
      </c>
      <c r="B24" s="63" t="str">
        <f>IF('Product Backlog'!C12=0,"",'Product Backlog'!C12)</f>
        <v>Booking Feature</v>
      </c>
      <c r="C24" s="63" t="str">
        <f t="array" ref="C24">IF(B24="",NA(),IFERROR(INDEX('Product Backlog'!$C$5:$J$28,$A24,C$6),NA()))</f>
        <v>#N/A</v>
      </c>
      <c r="D24" s="63" t="str">
        <f t="array" ref="D24">IF(B24="",NA(),IFERROR(INDEX('Product Backlog'!$C$5:$J$28,$A24,D$6),NA()))</f>
        <v>#N/A</v>
      </c>
      <c r="E24" s="63" t="str">
        <f t="array" ref="E24">IF(B24="",NA(),IFERROR(INDEX('Product Backlog'!$C$5:$J$28,$A24,E$6),NA()))</f>
        <v>#N/A</v>
      </c>
      <c r="F24" s="63" t="str">
        <f t="array" ref="F24">IF(B24="",NA(),IFERROR(INDEX('Product Backlog'!$C$5:$J$28,$A24,F$6),NA()))</f>
        <v>#N/A</v>
      </c>
      <c r="G24" s="63" t="str">
        <f t="array" ref="G24">IF(B24="",NA(),IFERROR(INDEX('Product Backlog'!$C$5:$J$28,$A24,G$6),NA()))</f>
        <v>#N/A</v>
      </c>
    </row>
    <row r="25" ht="19.5" customHeight="1">
      <c r="A25" s="63">
        <f t="shared" si="6"/>
        <v>11</v>
      </c>
      <c r="B25" s="63" t="str">
        <f>IF('Product Backlog'!C13=0,"",'Product Backlog'!C13)</f>
        <v/>
      </c>
      <c r="C25" s="63" t="str">
        <f t="array" ref="C25">IF(B25="",NA(),IFERROR(INDEX('Product Backlog'!$C$5:$J$28,$A25,C$6),NA()))</f>
        <v>#N/A</v>
      </c>
      <c r="D25" s="63" t="str">
        <f t="array" ref="D25">IF(B25="",NA(),IFERROR(INDEX('Product Backlog'!$C$5:$J$28,$A25,D$6),NA()))</f>
        <v>#N/A</v>
      </c>
      <c r="E25" s="63" t="str">
        <f t="array" ref="E25">IF(B25="",NA(),IFERROR(INDEX('Product Backlog'!$C$5:$J$28,$A25,E$6),NA()))</f>
        <v>#N/A</v>
      </c>
      <c r="F25" s="63" t="str">
        <f t="array" ref="F25">IF(B25="",NA(),IFERROR(INDEX('Product Backlog'!$C$5:$J$28,$A25,F$6),NA()))</f>
        <v>#N/A</v>
      </c>
      <c r="G25" s="63" t="str">
        <f t="array" ref="G25">IF(B25="",NA(),IFERROR(INDEX('Product Backlog'!$C$5:$J$28,$A25,G$6),NA()))</f>
        <v>#N/A</v>
      </c>
    </row>
    <row r="26" ht="19.5" customHeight="1">
      <c r="A26" s="63">
        <f t="shared" si="6"/>
        <v>12</v>
      </c>
      <c r="B26" s="63" t="str">
        <f>IF('Product Backlog'!C14=0,"",'Product Backlog'!C14)</f>
        <v/>
      </c>
      <c r="C26" s="63" t="str">
        <f t="array" ref="C26">IF(B26="",NA(),IFERROR(INDEX('Product Backlog'!$C$5:$J$28,$A26,C$6),NA()))</f>
        <v>#N/A</v>
      </c>
      <c r="D26" s="63" t="str">
        <f t="array" ref="D26">IF(B26="",NA(),IFERROR(INDEX('Product Backlog'!$C$5:$J$28,$A26,D$6),NA()))</f>
        <v>#N/A</v>
      </c>
      <c r="E26" s="63" t="str">
        <f t="array" ref="E26">IF(B26="",NA(),IFERROR(INDEX('Product Backlog'!$C$5:$J$28,$A26,E$6),NA()))</f>
        <v>#N/A</v>
      </c>
      <c r="F26" s="63" t="str">
        <f t="array" ref="F26">IF(B26="",NA(),IFERROR(INDEX('Product Backlog'!$C$5:$J$28,$A26,F$6),NA()))</f>
        <v>#N/A</v>
      </c>
      <c r="G26" s="63" t="str">
        <f t="array" ref="G26">IF(B26="",NA(),IFERROR(INDEX('Product Backlog'!$C$5:$J$28,$A26,G$6),NA()))</f>
        <v>#N/A</v>
      </c>
    </row>
    <row r="27" ht="19.5" customHeight="1">
      <c r="A27" s="63">
        <f t="shared" si="6"/>
        <v>13</v>
      </c>
      <c r="B27" s="63" t="str">
        <f>IF('Product Backlog'!C15=0,"",'Product Backlog'!C15)</f>
        <v>Admin can add new employee</v>
      </c>
      <c r="C27" s="63" t="str">
        <f t="array" ref="C27">IF(B27="",NA(),IFERROR(INDEX('Product Backlog'!$C$5:$J$28,$A27,C$6),NA()))</f>
        <v>#N/A</v>
      </c>
      <c r="D27" s="63" t="str">
        <f t="array" ref="D27">IF(B27="",NA(),IFERROR(INDEX('Product Backlog'!$C$5:$J$28,$A27,D$6),NA()))</f>
        <v>#N/A</v>
      </c>
      <c r="E27" s="63" t="str">
        <f t="array" ref="E27">IF(B27="",NA(),IFERROR(INDEX('Product Backlog'!$C$5:$J$28,$A27,E$6),NA()))</f>
        <v>#N/A</v>
      </c>
      <c r="F27" s="63" t="str">
        <f t="array" ref="F27">IF(B27="",NA(),IFERROR(INDEX('Product Backlog'!$C$5:$J$28,$A27,F$6),NA()))</f>
        <v>#N/A</v>
      </c>
      <c r="G27" s="63" t="str">
        <f t="array" ref="G27">IF(B27="",NA(),IFERROR(INDEX('Product Backlog'!$C$5:$J$28,$A27,G$6),NA()))</f>
        <v>#N/A</v>
      </c>
    </row>
    <row r="28" ht="19.5" customHeight="1">
      <c r="A28" s="63">
        <f t="shared" si="6"/>
        <v>14</v>
      </c>
      <c r="B28" s="63" t="str">
        <f>IF('Product Backlog'!C16=0,"",'Product Backlog'!C16)</f>
        <v/>
      </c>
      <c r="C28" s="63" t="str">
        <f t="array" ref="C28">IF(B28="",NA(),IFERROR(INDEX('Product Backlog'!$C$5:$J$28,$A28,C$6),NA()))</f>
        <v>#N/A</v>
      </c>
      <c r="D28" s="63" t="str">
        <f t="array" ref="D28">IF(B28="",NA(),IFERROR(INDEX('Product Backlog'!$C$5:$J$28,$A28,D$6),NA()))</f>
        <v>#N/A</v>
      </c>
      <c r="E28" s="63" t="str">
        <f t="array" ref="E28">IF(B28="",NA(),IFERROR(INDEX('Product Backlog'!$C$5:$J$28,$A28,E$6),NA()))</f>
        <v>#N/A</v>
      </c>
      <c r="F28" s="63" t="str">
        <f t="array" ref="F28">IF(B28="",NA(),IFERROR(INDEX('Product Backlog'!$C$5:$J$28,$A28,F$6),NA()))</f>
        <v>#N/A</v>
      </c>
      <c r="G28" s="63" t="str">
        <f t="array" ref="G28">IF(B28="",NA(),IFERROR(INDEX('Product Backlog'!$C$5:$J$28,$A28,G$6),NA()))</f>
        <v>#N/A</v>
      </c>
    </row>
    <row r="29" ht="19.5" customHeight="1">
      <c r="A29" s="63">
        <f t="shared" si="6"/>
        <v>15</v>
      </c>
      <c r="B29" s="63" t="str">
        <f>IF('Product Backlog'!C17=0,"",'Product Backlog'!C17)</f>
        <v/>
      </c>
      <c r="C29" s="63" t="str">
        <f t="array" ref="C29">IF(B29="",NA(),IFERROR(INDEX('Product Backlog'!$C$5:$J$28,$A29,C$6),NA()))</f>
        <v>#N/A</v>
      </c>
      <c r="D29" s="63" t="str">
        <f t="array" ref="D29">IF(B29="",NA(),IFERROR(INDEX('Product Backlog'!$C$5:$J$28,$A29,D$6),NA()))</f>
        <v>#N/A</v>
      </c>
      <c r="E29" s="63" t="str">
        <f t="array" ref="E29">IF(B29="",NA(),IFERROR(INDEX('Product Backlog'!$C$5:$J$28,$A29,E$6),NA()))</f>
        <v>#N/A</v>
      </c>
      <c r="F29" s="63" t="str">
        <f t="array" ref="F29">IF(B29="",NA(),IFERROR(INDEX('Product Backlog'!$C$5:$J$28,$A29,F$6),NA()))</f>
        <v>#N/A</v>
      </c>
      <c r="G29" s="63" t="str">
        <f t="array" ref="G29">IF(B29="",NA(),IFERROR(INDEX('Product Backlog'!$C$5:$J$28,$A29,G$6),NA()))</f>
        <v>#N/A</v>
      </c>
    </row>
    <row r="30" ht="19.5" customHeight="1">
      <c r="A30" s="63">
        <f t="shared" si="6"/>
        <v>16</v>
      </c>
      <c r="B30" s="63" t="str">
        <f>IF('Product Backlog'!C19=0,"",'Product Backlog'!C19)</f>
        <v/>
      </c>
      <c r="C30" s="63" t="str">
        <f t="array" ref="C30">IF(B30="",NA(),IFERROR(INDEX('Product Backlog'!$C$5:$J$28,$A30,C$6),NA()))</f>
        <v>#N/A</v>
      </c>
      <c r="D30" s="63" t="str">
        <f t="array" ref="D30">IF(B30="",NA(),IFERROR(INDEX('Product Backlog'!$C$5:$J$28,$A30,D$6),NA()))</f>
        <v>#N/A</v>
      </c>
      <c r="E30" s="63" t="str">
        <f t="array" ref="E30">IF(B30="",NA(),IFERROR(INDEX('Product Backlog'!$C$5:$J$28,$A30,E$6),NA()))</f>
        <v>#N/A</v>
      </c>
      <c r="F30" s="63" t="str">
        <f t="array" ref="F30">IF(B30="",NA(),IFERROR(INDEX('Product Backlog'!$C$5:$J$28,$A30,F$6),NA()))</f>
        <v>#N/A</v>
      </c>
      <c r="G30" s="63" t="str">
        <f t="array" ref="G30">IF(B30="",NA(),IFERROR(INDEX('Product Backlog'!$C$5:$J$28,$A30,G$6),NA()))</f>
        <v>#N/A</v>
      </c>
    </row>
    <row r="31" ht="19.5" customHeight="1">
      <c r="A31" s="63">
        <f t="shared" si="6"/>
        <v>17</v>
      </c>
      <c r="B31" s="63" t="str">
        <f>IF('Product Backlog'!C20=0,"",'Product Backlog'!C20)</f>
        <v>Workers can add their working time</v>
      </c>
      <c r="C31" s="63" t="str">
        <f t="array" ref="C31">IF(B31="",NA(),IFERROR(INDEX('Product Backlog'!$C$5:$J$28,$A31,C$6),NA()))</f>
        <v>#N/A</v>
      </c>
      <c r="D31" s="63" t="str">
        <f t="array" ref="D31">IF(B31="",NA(),IFERROR(INDEX('Product Backlog'!$C$5:$J$28,$A31,D$6),NA()))</f>
        <v>#N/A</v>
      </c>
      <c r="E31" s="63" t="str">
        <f t="array" ref="E31">IF(B31="",NA(),IFERROR(INDEX('Product Backlog'!$C$5:$J$28,$A31,E$6),NA()))</f>
        <v>#N/A</v>
      </c>
      <c r="F31" s="63" t="str">
        <f t="array" ref="F31">IF(B31="",NA(),IFERROR(INDEX('Product Backlog'!$C$5:$J$28,$A31,F$6),NA()))</f>
        <v>#N/A</v>
      </c>
      <c r="G31" s="63" t="str">
        <f t="array" ref="G31">IF(B31="",NA(),IFERROR(INDEX('Product Backlog'!$C$5:$J$28,$A31,G$6),NA()))</f>
        <v>#N/A</v>
      </c>
    </row>
    <row r="32" ht="19.5" customHeight="1">
      <c r="A32" s="63">
        <f t="shared" si="6"/>
        <v>18</v>
      </c>
      <c r="B32" s="63" t="str">
        <f>IF('Product Backlog'!C21=0,"",'Product Backlog'!C21)</f>
        <v/>
      </c>
      <c r="C32" s="63" t="str">
        <f t="array" ref="C32">IF(B32="",NA(),IFERROR(INDEX('Product Backlog'!$C$5:$J$28,$A32,C$6),NA()))</f>
        <v>#N/A</v>
      </c>
      <c r="D32" s="63" t="str">
        <f t="array" ref="D32">IF(B32="",NA(),IFERROR(INDEX('Product Backlog'!$C$5:$J$28,$A32,D$6),NA()))</f>
        <v>#N/A</v>
      </c>
      <c r="E32" s="63" t="str">
        <f t="array" ref="E32">IF(B32="",NA(),IFERROR(INDEX('Product Backlog'!$C$5:$J$28,$A32,E$6),NA()))</f>
        <v>#N/A</v>
      </c>
      <c r="F32" s="63" t="str">
        <f t="array" ref="F32">IF(B32="",NA(),IFERROR(INDEX('Product Backlog'!$C$5:$J$28,$A32,F$6),NA()))</f>
        <v>#N/A</v>
      </c>
      <c r="G32" s="63" t="str">
        <f t="array" ref="G32">IF(B32="",NA(),IFERROR(INDEX('Product Backlog'!$C$5:$J$28,$A32,G$6),NA()))</f>
        <v>#N/A</v>
      </c>
    </row>
    <row r="33" ht="19.5" customHeight="1">
      <c r="A33" s="63">
        <f t="shared" si="6"/>
        <v>19</v>
      </c>
      <c r="B33" s="63" t="str">
        <f>IF('Product Backlog'!C25=0,"",'Product Backlog'!C25)</f>
        <v/>
      </c>
      <c r="C33" s="63" t="str">
        <f t="array" ref="C33">IF(B33="",NA(),IFERROR(INDEX('Product Backlog'!$C$5:$J$28,$A33,C$6),NA()))</f>
        <v>#N/A</v>
      </c>
      <c r="D33" s="63" t="str">
        <f t="array" ref="D33">IF(B33="",NA(),IFERROR(INDEX('Product Backlog'!$C$5:$J$28,$A33,D$6),NA()))</f>
        <v>#N/A</v>
      </c>
      <c r="E33" s="63" t="str">
        <f t="array" ref="E33">IF(B33="",NA(),IFERROR(INDEX('Product Backlog'!$C$5:$J$28,$A33,E$6),NA()))</f>
        <v>#N/A</v>
      </c>
      <c r="F33" s="63" t="str">
        <f t="array" ref="F33">IF(B33="",NA(),IFERROR(INDEX('Product Backlog'!$C$5:$J$28,$A33,F$6),NA()))</f>
        <v>#N/A</v>
      </c>
      <c r="G33" s="63" t="str">
        <f t="array" ref="G33">IF(B33="",NA(),IFERROR(INDEX('Product Backlog'!$C$5:$J$28,$A33,G$6),NA()))</f>
        <v>#N/A</v>
      </c>
    </row>
    <row r="34" ht="19.5" customHeight="1">
      <c r="A34" s="63">
        <f t="shared" si="6"/>
        <v>20</v>
      </c>
      <c r="B34" s="63" t="str">
        <f>IF('Product Backlog'!C23=0,"",'Product Backlog'!C23)</f>
        <v/>
      </c>
      <c r="C34" s="63" t="str">
        <f t="array" ref="C34">IF(B34="",NA(),IFERROR(INDEX('Product Backlog'!$C$5:$J$28,$A34,C$6),NA()))</f>
        <v>#N/A</v>
      </c>
      <c r="D34" s="63" t="str">
        <f t="array" ref="D34">IF(B34="",NA(),IFERROR(INDEX('Product Backlog'!$C$5:$J$28,$A34,D$6),NA()))</f>
        <v>#N/A</v>
      </c>
      <c r="E34" s="63" t="str">
        <f t="array" ref="E34">IF(B34="",NA(),IFERROR(INDEX('Product Backlog'!$C$5:$J$28,$A34,E$6),NA()))</f>
        <v>#N/A</v>
      </c>
      <c r="F34" s="63" t="str">
        <f t="array" ref="F34">IF(B34="",NA(),IFERROR(INDEX('Product Backlog'!$C$5:$J$28,$A34,F$6),NA()))</f>
        <v>#N/A</v>
      </c>
      <c r="G34" s="63" t="str">
        <f t="array" ref="G34">IF(B34="",NA(),IFERROR(INDEX('Product Backlog'!$C$5:$J$28,$A34,G$6),NA()))</f>
        <v>#N/A</v>
      </c>
    </row>
    <row r="35" ht="19.5" customHeight="1">
      <c r="A35" s="63">
        <f t="shared" si="6"/>
        <v>21</v>
      </c>
      <c r="B35" s="63" t="str">
        <f>IF('Product Backlog'!C24=0,"",'Product Backlog'!C24)</f>
        <v/>
      </c>
      <c r="C35" s="63" t="str">
        <f t="array" ref="C35">IF(B35="",NA(),IFERROR(INDEX('Product Backlog'!$C$5:$J$28,$A35,C$6),NA()))</f>
        <v>#N/A</v>
      </c>
      <c r="D35" s="63" t="str">
        <f t="array" ref="D35">IF(B35="",NA(),IFERROR(INDEX('Product Backlog'!$C$5:$J$28,$A35,D$6),NA()))</f>
        <v>#N/A</v>
      </c>
      <c r="E35" s="63" t="str">
        <f t="array" ref="E35">IF(B35="",NA(),IFERROR(INDEX('Product Backlog'!$C$5:$J$28,$A35,E$6),NA()))</f>
        <v>#N/A</v>
      </c>
      <c r="F35" s="63" t="str">
        <f t="array" ref="F35">IF(B35="",NA(),IFERROR(INDEX('Product Backlog'!$C$5:$J$28,$A35,F$6),NA()))</f>
        <v>#N/A</v>
      </c>
      <c r="G35" s="63" t="str">
        <f t="array" ref="G35">IF(B35="",NA(),IFERROR(INDEX('Product Backlog'!$C$5:$J$28,$A35,G$6),NA()))</f>
        <v>#N/A</v>
      </c>
    </row>
    <row r="36" ht="19.5" customHeight="1">
      <c r="A36" s="63">
        <f t="shared" si="6"/>
        <v>22</v>
      </c>
      <c r="B36" s="63" t="str">
        <f>IF(#REF!=0,"",#REF!)</f>
        <v>#REF!</v>
      </c>
      <c r="C36" s="63" t="str">
        <f t="array" ref="C36">IF(B36="",NA(),IFERROR(INDEX('Product Backlog'!$C$5:$J$28,$A36,C$6),NA()))</f>
        <v>#REF!</v>
      </c>
      <c r="D36" s="63" t="str">
        <f t="array" ref="D36">IF(B36="",NA(),IFERROR(INDEX('Product Backlog'!$C$5:$J$28,$A36,D$6),NA()))</f>
        <v>#REF!</v>
      </c>
      <c r="E36" s="63" t="str">
        <f t="array" ref="E36">IF(B36="",NA(),IFERROR(INDEX('Product Backlog'!$C$5:$J$28,$A36,E$6),NA()))</f>
        <v>#REF!</v>
      </c>
      <c r="F36" s="63" t="str">
        <f t="array" ref="F36">IF(B36="",NA(),IFERROR(INDEX('Product Backlog'!$C$5:$J$28,$A36,F$6),NA()))</f>
        <v>#REF!</v>
      </c>
      <c r="G36" s="63" t="str">
        <f t="array" ref="G36">IF(B36="",NA(),IFERROR(INDEX('Product Backlog'!$C$5:$J$28,$A36,G$6),NA()))</f>
        <v>#REF!</v>
      </c>
    </row>
    <row r="37" ht="19.5" customHeight="1">
      <c r="A37" s="63">
        <f t="shared" si="6"/>
        <v>23</v>
      </c>
      <c r="B37" s="63" t="str">
        <f>IF('Product Backlog'!C26=0,"",'Product Backlog'!C26)</f>
        <v/>
      </c>
      <c r="C37" s="63" t="str">
        <f t="array" ref="C37">IF(B37="",NA(),IFERROR(INDEX('Product Backlog'!$C$5:$J$28,$A37,C$6),NA()))</f>
        <v>#N/A</v>
      </c>
      <c r="D37" s="63" t="str">
        <f t="array" ref="D37">IF(B37="",NA(),IFERROR(INDEX('Product Backlog'!$C$5:$J$28,$A37,D$6),NA()))</f>
        <v>#N/A</v>
      </c>
      <c r="E37" s="63" t="str">
        <f t="array" ref="E37">IF(B37="",NA(),IFERROR(INDEX('Product Backlog'!$C$5:$J$28,$A37,E$6),NA()))</f>
        <v>#N/A</v>
      </c>
      <c r="F37" s="63" t="str">
        <f t="array" ref="F37">IF(B37="",NA(),IFERROR(INDEX('Product Backlog'!$C$5:$J$28,$A37,F$6),NA()))</f>
        <v>#N/A</v>
      </c>
      <c r="G37" s="63" t="str">
        <f t="array" ref="G37">IF(B37="",NA(),IFERROR(INDEX('Product Backlog'!$C$5:$J$28,$A37,G$6),NA()))</f>
        <v>#N/A</v>
      </c>
    </row>
    <row r="38" ht="19.5" customHeight="1">
      <c r="A38" s="63">
        <f t="shared" si="6"/>
        <v>24</v>
      </c>
      <c r="B38" s="63" t="str">
        <f>IF('Product Backlog'!C27=0,"",'Product Backlog'!C27)</f>
        <v/>
      </c>
      <c r="C38" s="63" t="str">
        <f t="array" ref="C38">IF(B38="",NA(),IFERROR(INDEX('Product Backlog'!$C$5:$J$28,$A38,C$6),NA()))</f>
        <v>#N/A</v>
      </c>
      <c r="D38" s="63" t="str">
        <f t="array" ref="D38">IF(B38="",NA(),IFERROR(INDEX('Product Backlog'!$C$5:$J$28,$A38,D$6),NA()))</f>
        <v>#N/A</v>
      </c>
      <c r="E38" s="63" t="str">
        <f t="array" ref="E38">IF(B38="",NA(),IFERROR(INDEX('Product Backlog'!$C$5:$J$28,$A38,E$6),NA()))</f>
        <v>#N/A</v>
      </c>
      <c r="F38" s="63" t="str">
        <f t="array" ref="F38">IF(B38="",NA(),IFERROR(INDEX('Product Backlog'!$C$5:$J$28,$A38,F$6),NA()))</f>
        <v>#N/A</v>
      </c>
      <c r="G38" s="63" t="str">
        <f t="array" ref="G38">IF(B38="",NA(),IFERROR(INDEX('Product Backlog'!$C$5:$J$28,$A38,G$6),NA()))</f>
        <v>#N/A</v>
      </c>
    </row>
    <row r="39" ht="19.5" customHeight="1">
      <c r="A39" s="63">
        <f t="shared" si="6"/>
        <v>25</v>
      </c>
      <c r="B39" s="63" t="str">
        <f>IF('Product Backlog'!C28=0,"",'Product Backlog'!C28)</f>
        <v/>
      </c>
      <c r="C39" s="63" t="str">
        <f t="array" ref="C39">IF(B39="",NA(),IFERROR(INDEX('Product Backlog'!$C$5:$J$28,$A39,C$6),NA()))</f>
        <v>#N/A</v>
      </c>
      <c r="D39" s="63" t="str">
        <f t="array" ref="D39">IF(B39="",NA(),IFERROR(INDEX('Product Backlog'!$C$5:$J$28,$A39,D$6),NA()))</f>
        <v>#N/A</v>
      </c>
      <c r="E39" s="63" t="str">
        <f t="array" ref="E39">IF(B39="",NA(),IFERROR(INDEX('Product Backlog'!$C$5:$J$28,$A39,E$6),NA()))</f>
        <v>#N/A</v>
      </c>
      <c r="F39" s="63" t="str">
        <f t="array" ref="F39">IF(B39="",NA(),IFERROR(INDEX('Product Backlog'!$C$5:$J$28,$A39,F$6),NA()))</f>
        <v>#N/A</v>
      </c>
      <c r="G39" s="63" t="str">
        <f t="array" ref="G39">IF(B39="",NA(),IFERROR(INDEX('Product Backlog'!$C$5:$J$28,$A39,G$6),NA()))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