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234\AC\Temp\"/>
    </mc:Choice>
  </mc:AlternateContent>
  <xr:revisionPtr revIDLastSave="1174" documentId="8_{560CEA3A-8982-1947-ABBA-15B0D4477B65}" xr6:coauthVersionLast="45" xr6:coauthVersionMax="45" xr10:uidLastSave="{2AC30B76-070D-446B-B434-6887584B22EE}"/>
  <bookViews>
    <workbookView xWindow="-120" yWindow="-120" windowWidth="29040" windowHeight="15840" activeTab="5" xr2:uid="{00000000-000D-0000-FFFF-FFFF00000000}"/>
  </bookViews>
  <sheets>
    <sheet name="ProductBacklog" sheetId="1" r:id="rId1"/>
    <sheet name="ScrumPoker" sheetId="2" r:id="rId2"/>
    <sheet name="Sprint1Burndown" sheetId="3" r:id="rId3"/>
    <sheet name="Sprint2Burndown" sheetId="4" r:id="rId4"/>
    <sheet name="Sprint3Burndown" sheetId="5" r:id="rId5"/>
    <sheet name="Sprint4Burndown" sheetId="6" r:id="rId6"/>
    <sheet name="Sprint5Burndown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5" l="1"/>
  <c r="B3" i="5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2" i="6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2" i="7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2" i="5"/>
  <c r="G8" i="2" l="1"/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2" i="6"/>
  <c r="A3" i="5"/>
  <c r="A4" i="5"/>
  <c r="A5" i="5"/>
  <c r="A6" i="5"/>
  <c r="A7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2" i="5"/>
  <c r="B3" i="4" l="1"/>
  <c r="B5" i="4"/>
  <c r="B6" i="4"/>
  <c r="B7" i="4"/>
  <c r="B8" i="4"/>
  <c r="B9" i="4"/>
  <c r="B12" i="4"/>
  <c r="B13" i="4"/>
  <c r="B14" i="4"/>
  <c r="B15" i="4"/>
  <c r="B16" i="4"/>
  <c r="B17" i="4"/>
  <c r="B18" i="4"/>
  <c r="B19" i="4"/>
  <c r="B20" i="4"/>
  <c r="B21" i="4"/>
  <c r="B22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2" i="4"/>
  <c r="A11" i="3" l="1"/>
  <c r="P41" i="7" l="1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B3" i="3"/>
  <c r="B5" i="3"/>
  <c r="B6" i="3"/>
  <c r="B8" i="3"/>
  <c r="B10" i="3"/>
  <c r="B12" i="3"/>
  <c r="B13" i="3"/>
  <c r="B15" i="3"/>
  <c r="B16" i="3"/>
  <c r="B17" i="3"/>
  <c r="B18" i="3"/>
  <c r="B19" i="3"/>
  <c r="B20" i="3"/>
  <c r="B22" i="3"/>
  <c r="B24" i="3"/>
  <c r="B25" i="3"/>
  <c r="B26" i="3"/>
  <c r="B27" i="3"/>
  <c r="B28" i="3"/>
  <c r="B29" i="3"/>
  <c r="B30" i="3"/>
  <c r="B31" i="3"/>
  <c r="B32" i="3"/>
  <c r="B36" i="3"/>
  <c r="B37" i="3"/>
  <c r="B38" i="3"/>
  <c r="B39" i="3"/>
  <c r="B40" i="3"/>
  <c r="A3" i="3"/>
  <c r="A4" i="3"/>
  <c r="A5" i="3"/>
  <c r="A6" i="3"/>
  <c r="A7" i="3"/>
  <c r="A8" i="3"/>
  <c r="A9" i="3"/>
  <c r="A10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2" i="3"/>
  <c r="I2" i="2"/>
  <c r="A35" i="2"/>
  <c r="A34" i="2"/>
  <c r="B42" i="5" l="1"/>
  <c r="C42" i="5" s="1"/>
  <c r="D42" i="5" s="1"/>
  <c r="E42" i="5" s="1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C43" i="5"/>
  <c r="B43" i="5"/>
  <c r="B42" i="6"/>
  <c r="C42" i="6" s="1"/>
  <c r="D42" i="6" s="1"/>
  <c r="E42" i="6" s="1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P42" i="6" s="1"/>
  <c r="C43" i="6"/>
  <c r="B43" i="6"/>
  <c r="B42" i="7"/>
  <c r="C42" i="7" s="1"/>
  <c r="D42" i="7" s="1"/>
  <c r="E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C43" i="7"/>
  <c r="B43" i="7"/>
  <c r="A19" i="2"/>
  <c r="A18" i="2"/>
  <c r="A14" i="2"/>
  <c r="D43" i="7" l="1"/>
  <c r="E43" i="7" s="1"/>
  <c r="F43" i="7" s="1"/>
  <c r="G43" i="7" s="1"/>
  <c r="H43" i="7" s="1"/>
  <c r="I43" i="7" s="1"/>
  <c r="J43" i="7" s="1"/>
  <c r="K43" i="7" s="1"/>
  <c r="L43" i="7" s="1"/>
  <c r="M43" i="7" s="1"/>
  <c r="N43" i="7" s="1"/>
  <c r="O43" i="7" s="1"/>
  <c r="D43" i="6"/>
  <c r="E43" i="6" s="1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D43" i="5"/>
  <c r="E43" i="5" s="1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A8" i="2"/>
  <c r="A4" i="2" l="1"/>
  <c r="G3" i="2"/>
  <c r="G4" i="2"/>
  <c r="G5" i="2"/>
  <c r="G6" i="2"/>
  <c r="G7" i="2"/>
  <c r="G9" i="2"/>
  <c r="G10" i="2"/>
  <c r="G11" i="2"/>
  <c r="G12" i="2"/>
  <c r="G13" i="2"/>
  <c r="G14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H75" i="2"/>
  <c r="I75" i="2" s="1"/>
  <c r="G76" i="2"/>
  <c r="H76" i="2"/>
  <c r="I76" i="2" s="1"/>
  <c r="G77" i="2"/>
  <c r="H77" i="2"/>
  <c r="I77" i="2" s="1"/>
  <c r="G78" i="2"/>
  <c r="H78" i="2"/>
  <c r="I78" i="2" s="1"/>
  <c r="G79" i="2"/>
  <c r="H79" i="2"/>
  <c r="I79" i="2" s="1"/>
  <c r="G80" i="2"/>
  <c r="H80" i="2"/>
  <c r="I80" i="2" s="1"/>
  <c r="G81" i="2"/>
  <c r="H81" i="2"/>
  <c r="I81" i="2" s="1"/>
  <c r="G82" i="2"/>
  <c r="H82" i="2"/>
  <c r="I82" i="2" s="1"/>
  <c r="G83" i="2"/>
  <c r="H83" i="2"/>
  <c r="I83" i="2" s="1"/>
  <c r="G2" i="2"/>
  <c r="H2" i="2" s="1"/>
  <c r="A3" i="2"/>
  <c r="A5" i="2"/>
  <c r="A6" i="2"/>
  <c r="A7" i="2"/>
  <c r="A9" i="2"/>
  <c r="A10" i="2"/>
  <c r="A11" i="2"/>
  <c r="A12" i="2"/>
  <c r="A13" i="2"/>
  <c r="A15" i="2"/>
  <c r="A16" i="2"/>
  <c r="A17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2" i="2"/>
  <c r="B74" i="1"/>
  <c r="H74" i="2"/>
  <c r="I74" i="2" s="1"/>
  <c r="B73" i="1"/>
  <c r="H73" i="2"/>
  <c r="I73" i="2" s="1"/>
  <c r="B72" i="1"/>
  <c r="H72" i="2"/>
  <c r="I72" i="2" s="1"/>
  <c r="B71" i="1"/>
  <c r="H71" i="2"/>
  <c r="I71" i="2" s="1"/>
  <c r="B70" i="1"/>
  <c r="H70" i="2"/>
  <c r="I70" i="2" s="1"/>
  <c r="B69" i="1"/>
  <c r="H69" i="2"/>
  <c r="I69" i="2" s="1"/>
  <c r="B68" i="1"/>
  <c r="H68" i="2"/>
  <c r="I68" i="2" s="1"/>
  <c r="B67" i="1"/>
  <c r="H67" i="2"/>
  <c r="I67" i="2" s="1"/>
  <c r="B66" i="1"/>
  <c r="H66" i="2"/>
  <c r="I66" i="2" s="1"/>
  <c r="B65" i="1"/>
  <c r="H65" i="2"/>
  <c r="I65" i="2" s="1"/>
  <c r="B64" i="1"/>
  <c r="H64" i="2"/>
  <c r="I64" i="2" s="1"/>
  <c r="B63" i="1"/>
  <c r="H63" i="2"/>
  <c r="I63" i="2" s="1"/>
  <c r="B62" i="1"/>
  <c r="H62" i="2"/>
  <c r="I62" i="2" s="1"/>
  <c r="B61" i="1"/>
  <c r="H61" i="2"/>
  <c r="I61" i="2" s="1"/>
  <c r="B60" i="1"/>
  <c r="H60" i="2"/>
  <c r="I60" i="2" s="1"/>
  <c r="B59" i="1"/>
  <c r="H59" i="2"/>
  <c r="I59" i="2" s="1"/>
  <c r="B58" i="1"/>
  <c r="H58" i="2"/>
  <c r="I58" i="2" s="1"/>
  <c r="B57" i="1"/>
  <c r="H57" i="2"/>
  <c r="I57" i="2" s="1"/>
  <c r="B56" i="1"/>
  <c r="H56" i="2"/>
  <c r="I56" i="2" s="1"/>
  <c r="B55" i="1"/>
  <c r="H55" i="2"/>
  <c r="I55" i="2" s="1"/>
  <c r="B54" i="1"/>
  <c r="H54" i="2"/>
  <c r="I54" i="2" s="1"/>
  <c r="B53" i="1"/>
  <c r="H53" i="2"/>
  <c r="I53" i="2" s="1"/>
  <c r="B52" i="1"/>
  <c r="H52" i="2"/>
  <c r="I52" i="2" s="1"/>
  <c r="B51" i="1"/>
  <c r="H51" i="2"/>
  <c r="I51" i="2" s="1"/>
  <c r="B50" i="1"/>
  <c r="H50" i="2"/>
  <c r="I50" i="2" s="1"/>
  <c r="B49" i="1"/>
  <c r="H49" i="2"/>
  <c r="I49" i="2" s="1"/>
  <c r="B48" i="1"/>
  <c r="H48" i="2"/>
  <c r="I48" i="2" s="1"/>
  <c r="B47" i="1"/>
  <c r="H47" i="2"/>
  <c r="I47" i="2" s="1"/>
  <c r="B46" i="1"/>
  <c r="H46" i="2"/>
  <c r="I46" i="2" s="1"/>
  <c r="B45" i="1"/>
  <c r="H45" i="2"/>
  <c r="I45" i="2" s="1"/>
  <c r="B44" i="1"/>
  <c r="H44" i="2"/>
  <c r="I44" i="2" s="1"/>
  <c r="B43" i="1"/>
  <c r="H43" i="2"/>
  <c r="I43" i="2" s="1"/>
  <c r="B42" i="1"/>
  <c r="H42" i="2"/>
  <c r="I42" i="2" s="1"/>
  <c r="B41" i="1"/>
  <c r="H41" i="2"/>
  <c r="I41" i="2" s="1"/>
  <c r="B40" i="1"/>
  <c r="H40" i="2"/>
  <c r="I40" i="2" s="1"/>
  <c r="B39" i="1"/>
  <c r="H39" i="2"/>
  <c r="I39" i="2" s="1"/>
  <c r="B38" i="1"/>
  <c r="H38" i="2"/>
  <c r="I38" i="2" s="1"/>
  <c r="B37" i="1"/>
  <c r="H37" i="2"/>
  <c r="I37" i="2" s="1"/>
  <c r="B36" i="1"/>
  <c r="H36" i="2"/>
  <c r="I36" i="2" s="1"/>
  <c r="B35" i="1"/>
  <c r="B35" i="3" s="1"/>
  <c r="H35" i="2"/>
  <c r="I35" i="2" s="1"/>
  <c r="B34" i="1"/>
  <c r="B34" i="3" s="1"/>
  <c r="H34" i="2"/>
  <c r="I34" i="2" s="1"/>
  <c r="B33" i="1"/>
  <c r="B33" i="3" s="1"/>
  <c r="H33" i="2"/>
  <c r="I33" i="2" s="1"/>
  <c r="B32" i="1"/>
  <c r="H32" i="2"/>
  <c r="I32" i="2" s="1"/>
  <c r="B31" i="1"/>
  <c r="H31" i="2"/>
  <c r="I31" i="2" s="1"/>
  <c r="B30" i="1"/>
  <c r="H30" i="2"/>
  <c r="I30" i="2" s="1"/>
  <c r="B29" i="1"/>
  <c r="H29" i="2"/>
  <c r="I29" i="2" s="1"/>
  <c r="B28" i="1"/>
  <c r="H28" i="2"/>
  <c r="I28" i="2" s="1"/>
  <c r="B27" i="1"/>
  <c r="H27" i="2"/>
  <c r="I27" i="2" s="1"/>
  <c r="B26" i="1"/>
  <c r="H26" i="2"/>
  <c r="I26" i="2" s="1"/>
  <c r="B25" i="1"/>
  <c r="H25" i="2"/>
  <c r="I25" i="2" s="1"/>
  <c r="B24" i="1"/>
  <c r="H24" i="2"/>
  <c r="I24" i="2" s="1"/>
  <c r="B23" i="1"/>
  <c r="H23" i="2"/>
  <c r="I23" i="2" s="1"/>
  <c r="B22" i="1"/>
  <c r="H22" i="2"/>
  <c r="I22" i="2" s="1"/>
  <c r="B21" i="1"/>
  <c r="B21" i="3" s="1"/>
  <c r="H21" i="2"/>
  <c r="I21" i="2" s="1"/>
  <c r="B20" i="1"/>
  <c r="H20" i="2"/>
  <c r="I20" i="2" s="1"/>
  <c r="B19" i="1"/>
  <c r="H19" i="2"/>
  <c r="I19" i="2" s="1"/>
  <c r="B18" i="1"/>
  <c r="H18" i="2"/>
  <c r="I18" i="2" s="1"/>
  <c r="B17" i="1"/>
  <c r="H17" i="2"/>
  <c r="I17" i="2" s="1"/>
  <c r="B16" i="1"/>
  <c r="H16" i="2"/>
  <c r="I16" i="2" s="1"/>
  <c r="B15" i="1"/>
  <c r="H15" i="2"/>
  <c r="I15" i="2" s="1"/>
  <c r="B14" i="1"/>
  <c r="B14" i="3" s="1"/>
  <c r="H14" i="2"/>
  <c r="I14" i="2" s="1"/>
  <c r="B13" i="1"/>
  <c r="H13" i="2"/>
  <c r="I13" i="2" s="1"/>
  <c r="B12" i="1"/>
  <c r="H12" i="2"/>
  <c r="I12" i="2" s="1"/>
  <c r="B11" i="1"/>
  <c r="H11" i="2"/>
  <c r="I11" i="2" s="1"/>
  <c r="B10" i="1"/>
  <c r="B10" i="4" s="1"/>
  <c r="H10" i="2"/>
  <c r="I10" i="2" s="1"/>
  <c r="B9" i="1"/>
  <c r="B9" i="3" s="1"/>
  <c r="H9" i="2"/>
  <c r="I9" i="2" s="1"/>
  <c r="B8" i="1"/>
  <c r="H8" i="2"/>
  <c r="I8" i="2" s="1"/>
  <c r="B7" i="1"/>
  <c r="B7" i="3" s="1"/>
  <c r="H7" i="2"/>
  <c r="I7" i="2" s="1"/>
  <c r="B6" i="1"/>
  <c r="H6" i="2"/>
  <c r="I6" i="2" s="1"/>
  <c r="B5" i="1"/>
  <c r="H5" i="2"/>
  <c r="I5" i="2" s="1"/>
  <c r="B4" i="1"/>
  <c r="H4" i="2"/>
  <c r="I4" i="2" s="1"/>
  <c r="H3" i="2"/>
  <c r="I3" i="2" s="1"/>
  <c r="B2" i="1"/>
  <c r="B2" i="3" l="1"/>
  <c r="B2" i="4"/>
  <c r="B4" i="3"/>
  <c r="B4" i="4"/>
  <c r="B11" i="3"/>
  <c r="B11" i="4"/>
  <c r="B23" i="3"/>
  <c r="B23" i="4"/>
  <c r="B41" i="3"/>
  <c r="B42" i="3"/>
  <c r="C42" i="3" s="1"/>
  <c r="D42" i="3" s="1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C43" i="3"/>
  <c r="B43" i="3"/>
  <c r="B41" i="4" l="1"/>
  <c r="D43" i="3"/>
  <c r="E43" i="3" s="1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B42" i="4" l="1"/>
  <c r="C42" i="4" s="1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C43" i="4"/>
  <c r="B43" i="4"/>
  <c r="D43" i="4" l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</calcChain>
</file>

<file path=xl/sharedStrings.xml><?xml version="1.0" encoding="utf-8"?>
<sst xmlns="http://schemas.openxmlformats.org/spreadsheetml/2006/main" count="180" uniqueCount="77">
  <si>
    <t>User Story</t>
  </si>
  <si>
    <t>Scrum Points</t>
  </si>
  <si>
    <t xml:space="preserve"> Sprint 1</t>
  </si>
  <si>
    <t>Sprint 2</t>
  </si>
  <si>
    <t>Sprint 3</t>
  </si>
  <si>
    <t>Sprint 4</t>
  </si>
  <si>
    <t>Sprint 5</t>
  </si>
  <si>
    <t>Priority</t>
  </si>
  <si>
    <t>Status</t>
  </si>
  <si>
    <t>As an admin, I want to be able to add employees so that customers have a wide option of services.</t>
  </si>
  <si>
    <t>high</t>
  </si>
  <si>
    <t>As an admin I want to be able to edit data on employees (working hours for the next month) so that I can ensure customers have the up to date information of when an employee is available.</t>
  </si>
  <si>
    <t>medium</t>
  </si>
  <si>
    <t>Key</t>
  </si>
  <si>
    <t>Satus</t>
  </si>
  <si>
    <t>As an admin I want to be to look at the history of an employee's booking, so that I can see when a customer last had a booking</t>
  </si>
  <si>
    <t>low</t>
  </si>
  <si>
    <t>Not Started</t>
  </si>
  <si>
    <t>High</t>
  </si>
  <si>
    <t>As an admin I want to be able to see new bookings so that I can ensure there are no conflicts with other bookings.</t>
  </si>
  <si>
    <t>In Progress</t>
  </si>
  <si>
    <t>Medium</t>
  </si>
  <si>
    <t>As an admin I want to be able to see the availability of an employee over the next week to ensure that customers can get the services we provide</t>
  </si>
  <si>
    <t>Completed</t>
  </si>
  <si>
    <t>Low</t>
  </si>
  <si>
    <t>As a customer I want to be able to see what bookings are available for a service so that I can see what time will best suit me.</t>
  </si>
  <si>
    <t>As a customer I want to have a user friendly interface so that I can easily use the services provided</t>
  </si>
  <si>
    <t>As a customer I want to see a list of available services so that I can choose the best service for my needs.</t>
  </si>
  <si>
    <t>As a business owner, I want to have my own account, so that I can delegate tasks and change settings.</t>
  </si>
  <si>
    <t>People</t>
  </si>
  <si>
    <t>As a worker, I want to have a worker account, So that I can login in AND see my dashboard for the daily job requirements.</t>
  </si>
  <si>
    <t>Jesse</t>
  </si>
  <si>
    <t>Hilson</t>
  </si>
  <si>
    <t>As a customer, I want to know the business’ location, so that I can visit them in person</t>
  </si>
  <si>
    <t>Alexander</t>
  </si>
  <si>
    <t>As a customer, I want to sign up with the website, so that I could be recognised by the business whenever I visit them.</t>
  </si>
  <si>
    <t>Simon</t>
  </si>
  <si>
    <t>As a customer, I want to know the business’ contact email, so that I can email them when I have an enquiry</t>
  </si>
  <si>
    <t>Berke</t>
  </si>
  <si>
    <t>As an admin, I want to manage user privileges/account levels when they sign up, So that I can manage their functionalities</t>
  </si>
  <si>
    <t>As a customer, I want to have my own account, so that I can keep track of my booked appointment</t>
  </si>
  <si>
    <t xml:space="preserve">As a customer, I want to have a persistent account, so I can review my personal bookings history. </t>
  </si>
  <si>
    <t xml:space="preserve">As a customer, I want a personalize home page, so that I can review my bookings history. </t>
  </si>
  <si>
    <t xml:space="preserve">As a customer, I want to have a detailed bookings history, so I can base future bookings on previous experiences e.g. What worker conducted the interview or what service was provided. </t>
  </si>
  <si>
    <t xml:space="preserve">As a worker, I want to have a persistent account, so I can access my respective profile and information. </t>
  </si>
  <si>
    <t>As a worker, I want to have a profile page, so I can review my working schedule.</t>
  </si>
  <si>
    <t xml:space="preserve">As a worker, I want to have a detailed schedule, so I can review the details of my assigned bookings. </t>
  </si>
  <si>
    <t xml:space="preserve">As a worker, I want to have a profile page, so I can review my current responsibilities i.e. what services I am charged with providing. </t>
  </si>
  <si>
    <t xml:space="preserve">As a customer I want to be able to enter/change my phone number so that I can be contacted with details or changes in my booking. </t>
  </si>
  <si>
    <t xml:space="preserve">As a customer I want to have a profile page so that I can view or edit details that the business has regarding to me. </t>
  </si>
  <si>
    <t xml:space="preserve">As a customer I want to know how long there is left until my booking so that I can cancel it if I need to. </t>
  </si>
  <si>
    <t xml:space="preserve">As a customer I want a persistent profile so that I don’t have to re-enter details every time I use the service. </t>
  </si>
  <si>
    <t>As a customer I want it to be clear that I can no longer cancel a booking so that I don’t waste time trying to click a button that does nothing</t>
  </si>
  <si>
    <t xml:space="preserve">As a customer I want it to be clear that I am logged in so that I can easily access my profile page. </t>
  </si>
  <si>
    <t>As an admin I want customers to enter their name, address, phone, username, and password saved in the database, so that I could manage, fix and maintain customer details.</t>
  </si>
  <si>
    <t>As a customer, I want to log into the website, so that I could use the services offered by the business.</t>
  </si>
  <si>
    <t>Hillson</t>
  </si>
  <si>
    <t>Mode</t>
  </si>
  <si>
    <t>Count</t>
  </si>
  <si>
    <t>Verfided</t>
  </si>
  <si>
    <t>Fibbonacci Sequence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</si>
  <si>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</si>
  <si>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</si>
  <si>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</si>
  <si>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</si>
  <si>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</si>
  <si>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</si>
  <si>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</si>
  <si>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</si>
  <si>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</si>
  <si>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</si>
  <si>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</si>
  <si>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</si>
  <si>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</si>
  <si>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</si>
  <si>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hours left</t>
  </si>
  <si>
    <t>0..1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</si>
</sst>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2" xfId="0" applyFont="1" applyBorder="1"/>
    <xf numFmtId="0" fontId="0" fillId="0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0" fillId="3" borderId="1" xfId="0" applyFill="1" applyBorder="1"/>
    <xf numFmtId="0" fontId="1" fillId="0" borderId="5" xfId="0" applyFont="1" applyBorder="1"/>
    <xf numFmtId="0" fontId="0" fillId="0" borderId="5" xfId="0" applyBorder="1"/>
    <xf numFmtId="0" fontId="2" fillId="4" borderId="1" xfId="0" applyFont="1" applyFill="1" applyBorder="1"/>
    <xf numFmtId="0" fontId="0" fillId="4" borderId="1" xfId="0" applyFill="1" applyBorder="1"/>
    <xf numFmtId="0" fontId="0" fillId="0" borderId="2" xfId="0" applyFill="1" applyBorder="1"/>
    <xf numFmtId="0" fontId="0" fillId="0" borderId="0" xfId="0" applyFill="1"/>
    <xf numFmtId="0" fontId="0" fillId="0" borderId="5" xfId="0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Sprint1Burndown!$C$42:$P$42</c:f>
              <c:numCache>
                <c:formatCode>General</c:formatCode>
                <c:ptCount val="14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18.8</c:v>
                </c:pt>
                <c:pt idx="4">
                  <c:v>18.8</c:v>
                </c:pt>
                <c:pt idx="5">
                  <c:v>18.600000000000001</c:v>
                </c:pt>
                <c:pt idx="6">
                  <c:v>15.000000000000002</c:v>
                </c:pt>
                <c:pt idx="7">
                  <c:v>14.200000000000001</c:v>
                </c:pt>
                <c:pt idx="8">
                  <c:v>13.9</c:v>
                </c:pt>
                <c:pt idx="9">
                  <c:v>9.6999999999999993</c:v>
                </c:pt>
                <c:pt idx="10">
                  <c:v>9.3999999999999986</c:v>
                </c:pt>
                <c:pt idx="11">
                  <c:v>7.8999999999999986</c:v>
                </c:pt>
                <c:pt idx="12">
                  <c:v>5.7999999999999989</c:v>
                </c:pt>
                <c:pt idx="13">
                  <c:v>3.4999999999999991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5-4C14-855D-DB6A0368A7BB}"/>
            </c:ext>
          </c:extLst>
        </c:ser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Sprint1Burndown!$C$43:$P$43</c:f>
              <c:numCache>
                <c:formatCode>General</c:formatCode>
                <c:ptCount val="14"/>
                <c:pt idx="0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5-4C14-855D-DB6A0368A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460568"/>
        <c:axId val="656462648"/>
      </c:lineChart>
      <c:catAx>
        <c:axId val="65646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62648"/>
        <c:crosses val="autoZero"/>
        <c:auto val="1"/>
        <c:lblAlgn val="ctr"/>
        <c:lblOffset val="100"/>
        <c:noMultiLvlLbl val="0"/>
      </c:catAx>
      <c:valAx>
        <c:axId val="6564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6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Sprint2Burndown!$C$42:$P$42</c:f>
              <c:numCache>
                <c:formatCode>General</c:formatCode>
                <c:ptCount val="14"/>
                <c:pt idx="0">
                  <c:v>12.8</c:v>
                </c:pt>
                <c:pt idx="1">
                  <c:v>12.100000000000001</c:v>
                </c:pt>
                <c:pt idx="2">
                  <c:v>11.8</c:v>
                </c:pt>
                <c:pt idx="3">
                  <c:v>11.5</c:v>
                </c:pt>
                <c:pt idx="4">
                  <c:v>11</c:v>
                </c:pt>
                <c:pt idx="5">
                  <c:v>9.1999999999999993</c:v>
                </c:pt>
                <c:pt idx="6">
                  <c:v>8.6</c:v>
                </c:pt>
                <c:pt idx="7">
                  <c:v>7.8</c:v>
                </c:pt>
                <c:pt idx="8">
                  <c:v>6.8</c:v>
                </c:pt>
                <c:pt idx="9">
                  <c:v>5.8</c:v>
                </c:pt>
                <c:pt idx="10">
                  <c:v>6.8</c:v>
                </c:pt>
                <c:pt idx="11">
                  <c:v>5.6</c:v>
                </c:pt>
                <c:pt idx="12">
                  <c:v>3.5999999999999996</c:v>
                </c:pt>
                <c:pt idx="13">
                  <c:v>0.99999999999999956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C-4957-89BC-3D756E62673E}"/>
            </c:ext>
          </c:extLst>
        </c:ser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Sprint2Burndown!$C$43:$P$43</c:f>
              <c:numCache>
                <c:formatCode>General</c:formatCode>
                <c:ptCount val="14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C-4957-89BC-3D756E626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99528"/>
        <c:axId val="483301192"/>
      </c:lineChart>
      <c:catAx>
        <c:axId val="483299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01192"/>
        <c:crosses val="autoZero"/>
        <c:auto val="1"/>
        <c:lblAlgn val="ctr"/>
        <c:lblOffset val="100"/>
        <c:noMultiLvlLbl val="0"/>
      </c:catAx>
      <c:valAx>
        <c:axId val="48330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9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Sprint3Burndown!$C$42:$P$42</c:f>
              <c:numCache>
                <c:formatCode>General</c:formatCode>
                <c:ptCount val="14"/>
                <c:pt idx="0">
                  <c:v>17</c:v>
                </c:pt>
                <c:pt idx="1">
                  <c:v>16.5</c:v>
                </c:pt>
                <c:pt idx="2">
                  <c:v>15.4</c:v>
                </c:pt>
                <c:pt idx="3">
                  <c:v>14.700000000000001</c:v>
                </c:pt>
                <c:pt idx="4">
                  <c:v>13.3</c:v>
                </c:pt>
                <c:pt idx="5">
                  <c:v>11.5</c:v>
                </c:pt>
                <c:pt idx="6">
                  <c:v>12.1</c:v>
                </c:pt>
                <c:pt idx="7">
                  <c:v>11</c:v>
                </c:pt>
                <c:pt idx="8">
                  <c:v>9.8000000000000007</c:v>
                </c:pt>
                <c:pt idx="9">
                  <c:v>9.3000000000000007</c:v>
                </c:pt>
                <c:pt idx="10">
                  <c:v>8.5</c:v>
                </c:pt>
                <c:pt idx="11">
                  <c:v>7.9</c:v>
                </c:pt>
                <c:pt idx="12">
                  <c:v>6.4</c:v>
                </c:pt>
                <c:pt idx="13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9-4803-9DFD-CF7154AB1D89}"/>
            </c:ext>
          </c:extLst>
        </c:ser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Sprint3Burndown!$C$43:$P$43</c:f>
              <c:numCache>
                <c:formatCode>General</c:formatCode>
                <c:ptCount val="14"/>
                <c:pt idx="0">
                  <c:v>17</c:v>
                </c:pt>
                <c:pt idx="1">
                  <c:v>15.692307692307692</c:v>
                </c:pt>
                <c:pt idx="2">
                  <c:v>14.384615384615383</c:v>
                </c:pt>
                <c:pt idx="3">
                  <c:v>13.076923076923075</c:v>
                </c:pt>
                <c:pt idx="4">
                  <c:v>11.769230769230766</c:v>
                </c:pt>
                <c:pt idx="5">
                  <c:v>10.461538461538458</c:v>
                </c:pt>
                <c:pt idx="6">
                  <c:v>9.1538461538461497</c:v>
                </c:pt>
                <c:pt idx="7">
                  <c:v>7.8461538461538423</c:v>
                </c:pt>
                <c:pt idx="8">
                  <c:v>6.5384615384615348</c:v>
                </c:pt>
                <c:pt idx="9">
                  <c:v>5.2307692307692273</c:v>
                </c:pt>
                <c:pt idx="10">
                  <c:v>3.9230769230769198</c:v>
                </c:pt>
                <c:pt idx="11">
                  <c:v>2.6153846153846123</c:v>
                </c:pt>
                <c:pt idx="12">
                  <c:v>1.3076923076923046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69-4803-9DFD-CF7154AB1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74552"/>
        <c:axId val="2064985784"/>
      </c:lineChart>
      <c:catAx>
        <c:axId val="2064974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85784"/>
        <c:crosses val="autoZero"/>
        <c:auto val="1"/>
        <c:lblAlgn val="ctr"/>
        <c:lblOffset val="100"/>
        <c:noMultiLvlLbl val="0"/>
      </c:catAx>
      <c:valAx>
        <c:axId val="206498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7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Sprint4Burndown!$C$42:$P$42</c:f>
              <c:numCache>
                <c:formatCode>General</c:formatCode>
                <c:ptCount val="14"/>
                <c:pt idx="0">
                  <c:v>18.8</c:v>
                </c:pt>
                <c:pt idx="1">
                  <c:v>17.400000000000002</c:v>
                </c:pt>
                <c:pt idx="2">
                  <c:v>13.500000000000002</c:v>
                </c:pt>
                <c:pt idx="3">
                  <c:v>12.100000000000001</c:v>
                </c:pt>
                <c:pt idx="4">
                  <c:v>10.900000000000002</c:v>
                </c:pt>
                <c:pt idx="5">
                  <c:v>8.0000000000000018</c:v>
                </c:pt>
                <c:pt idx="6">
                  <c:v>7.0000000000000018</c:v>
                </c:pt>
                <c:pt idx="7">
                  <c:v>6.0000000000000018</c:v>
                </c:pt>
                <c:pt idx="8">
                  <c:v>4.0000000000000018</c:v>
                </c:pt>
                <c:pt idx="9">
                  <c:v>3.0000000000000018</c:v>
                </c:pt>
                <c:pt idx="10">
                  <c:v>2.0000000000000018</c:v>
                </c:pt>
                <c:pt idx="11">
                  <c:v>2.0000000000000018</c:v>
                </c:pt>
                <c:pt idx="12">
                  <c:v>2.0000000000000018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B-4E87-865F-C71349B9EE5D}"/>
            </c:ext>
          </c:extLst>
        </c:ser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Sprint4Burndown!$C$43:$P$43</c:f>
              <c:numCache>
                <c:formatCode>General</c:formatCode>
                <c:ptCount val="14"/>
                <c:pt idx="0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EB-4E87-865F-C71349B9E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654167"/>
        <c:axId val="1188649591"/>
      </c:lineChart>
      <c:catAx>
        <c:axId val="1188654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49591"/>
        <c:crosses val="autoZero"/>
        <c:auto val="1"/>
        <c:lblAlgn val="ctr"/>
        <c:lblOffset val="100"/>
        <c:noMultiLvlLbl val="0"/>
      </c:catAx>
      <c:valAx>
        <c:axId val="1188649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54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5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Sprint5Burndown!$C$42:$P$42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B-4D34-B146-7477E5D8C6C0}"/>
            </c:ext>
          </c:extLst>
        </c:ser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Sprint5Burndown!$C$43:$P$43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B-4D34-B146-7477E5D8C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650839"/>
        <c:axId val="1188653751"/>
      </c:lineChart>
      <c:catAx>
        <c:axId val="1188650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53751"/>
        <c:crosses val="autoZero"/>
        <c:auto val="1"/>
        <c:lblAlgn val="ctr"/>
        <c:lblOffset val="100"/>
        <c:noMultiLvlLbl val="0"/>
      </c:catAx>
      <c:valAx>
        <c:axId val="1188653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50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46</xdr:row>
      <xdr:rowOff>28575</xdr:rowOff>
    </xdr:from>
    <xdr:to>
      <xdr:col>11</xdr:col>
      <xdr:colOff>381000</xdr:colOff>
      <xdr:row>60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EE7BF1-DC19-4122-A9C2-AC9920B92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45</xdr:row>
      <xdr:rowOff>104775</xdr:rowOff>
    </xdr:from>
    <xdr:to>
      <xdr:col>12</xdr:col>
      <xdr:colOff>142875</xdr:colOff>
      <xdr:row>59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D82AB0-2FE4-47AE-AE0A-5599FBDCE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44</xdr:row>
      <xdr:rowOff>142875</xdr:rowOff>
    </xdr:from>
    <xdr:to>
      <xdr:col>12</xdr:col>
      <xdr:colOff>238125</xdr:colOff>
      <xdr:row>59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B89D7D-DBD7-478A-8A6C-762F74653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44</xdr:row>
      <xdr:rowOff>66675</xdr:rowOff>
    </xdr:from>
    <xdr:to>
      <xdr:col>14</xdr:col>
      <xdr:colOff>38100</xdr:colOff>
      <xdr:row>58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B4F16-6575-432B-9331-3B2247C61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44</xdr:row>
      <xdr:rowOff>57150</xdr:rowOff>
    </xdr:from>
    <xdr:to>
      <xdr:col>13</xdr:col>
      <xdr:colOff>9525</xdr:colOff>
      <xdr:row>58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D6032-A513-4348-8380-95810E126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workbookViewId="0">
      <selection activeCell="A36" sqref="A36"/>
    </sheetView>
  </sheetViews>
  <sheetFormatPr defaultRowHeight="15"/>
  <cols>
    <col min="1" max="1" width="185.140625" customWidth="1"/>
    <col min="2" max="2" width="14.140625" customWidth="1"/>
    <col min="3" max="3" width="12.85546875" customWidth="1"/>
    <col min="4" max="4" width="9.85546875" customWidth="1"/>
    <col min="5" max="5" width="9.5703125" customWidth="1"/>
    <col min="11" max="11" width="11.85546875" customWidth="1"/>
  </cols>
  <sheetData>
    <row r="1" spans="1:12">
      <c r="A1" s="1" t="s">
        <v>0</v>
      </c>
      <c r="B1" s="1" t="s">
        <v>1</v>
      </c>
      <c r="C1" s="5" t="s">
        <v>2</v>
      </c>
      <c r="D1" s="2" t="s">
        <v>3</v>
      </c>
      <c r="E1" s="2" t="s">
        <v>4</v>
      </c>
      <c r="F1" s="2" t="s">
        <v>5</v>
      </c>
      <c r="G1" t="s">
        <v>6</v>
      </c>
      <c r="H1" s="13" t="s">
        <v>7</v>
      </c>
      <c r="I1" s="1" t="s">
        <v>8</v>
      </c>
    </row>
    <row r="2" spans="1:12">
      <c r="A2" s="6" t="s">
        <v>9</v>
      </c>
      <c r="B2" s="2">
        <f>ScrumPoker!G2</f>
        <v>1</v>
      </c>
      <c r="C2" s="4">
        <v>1</v>
      </c>
      <c r="D2" s="2">
        <v>2</v>
      </c>
      <c r="E2" s="2"/>
      <c r="F2" s="4"/>
      <c r="G2" s="2"/>
      <c r="H2" s="14" t="s">
        <v>10</v>
      </c>
      <c r="I2" s="15"/>
    </row>
    <row r="3" spans="1:12">
      <c r="A3" s="6" t="s">
        <v>11</v>
      </c>
      <c r="B3" s="2">
        <v>5</v>
      </c>
      <c r="C3" s="4"/>
      <c r="D3" s="2">
        <v>2</v>
      </c>
      <c r="E3" s="2"/>
      <c r="F3" s="4"/>
      <c r="G3" s="2"/>
      <c r="H3" s="14" t="s">
        <v>12</v>
      </c>
      <c r="I3" s="15"/>
      <c r="J3" s="1" t="s">
        <v>13</v>
      </c>
      <c r="K3" s="5" t="s">
        <v>14</v>
      </c>
      <c r="L3" s="1" t="s">
        <v>7</v>
      </c>
    </row>
    <row r="4" spans="1:12">
      <c r="A4" s="6" t="s">
        <v>15</v>
      </c>
      <c r="B4" s="2">
        <f>ScrumPoker!G4</f>
        <v>2</v>
      </c>
      <c r="C4" s="4">
        <v>1</v>
      </c>
      <c r="D4" s="2">
        <v>2</v>
      </c>
      <c r="E4" s="2">
        <v>3</v>
      </c>
      <c r="F4" s="4"/>
      <c r="G4" s="2"/>
      <c r="H4" s="14" t="s">
        <v>16</v>
      </c>
      <c r="I4" s="15"/>
      <c r="J4" s="6"/>
      <c r="K4" s="7" t="s">
        <v>17</v>
      </c>
      <c r="L4" s="2" t="s">
        <v>18</v>
      </c>
    </row>
    <row r="5" spans="1:12">
      <c r="A5" s="6" t="s">
        <v>19</v>
      </c>
      <c r="B5" s="2">
        <f>ScrumPoker!G5</f>
        <v>3</v>
      </c>
      <c r="C5" s="4"/>
      <c r="D5" s="2"/>
      <c r="E5" s="2">
        <v>3</v>
      </c>
      <c r="F5" s="4"/>
      <c r="G5" s="2"/>
      <c r="H5" s="14" t="s">
        <v>12</v>
      </c>
      <c r="I5" s="15"/>
      <c r="J5" s="6"/>
      <c r="K5" s="8" t="s">
        <v>20</v>
      </c>
      <c r="L5" s="2" t="s">
        <v>21</v>
      </c>
    </row>
    <row r="6" spans="1:12">
      <c r="A6" s="6" t="s">
        <v>22</v>
      </c>
      <c r="B6" s="2">
        <f>ScrumPoker!G6</f>
        <v>2</v>
      </c>
      <c r="C6" s="4"/>
      <c r="D6" s="2"/>
      <c r="E6" s="2"/>
      <c r="F6" s="4"/>
      <c r="G6" s="2"/>
      <c r="H6" s="14" t="s">
        <v>16</v>
      </c>
      <c r="I6" s="15"/>
      <c r="J6" s="6"/>
      <c r="K6" s="9" t="s">
        <v>23</v>
      </c>
      <c r="L6" s="2" t="s">
        <v>24</v>
      </c>
    </row>
    <row r="7" spans="1:12">
      <c r="A7" s="6" t="s">
        <v>25</v>
      </c>
      <c r="B7" s="2">
        <f>ScrumPoker!G7</f>
        <v>3</v>
      </c>
      <c r="C7" s="4">
        <v>1</v>
      </c>
      <c r="D7" s="2"/>
      <c r="E7" s="2"/>
      <c r="F7" s="4"/>
      <c r="G7" s="2"/>
      <c r="H7" s="14" t="s">
        <v>10</v>
      </c>
      <c r="I7" s="15"/>
    </row>
    <row r="8" spans="1:12">
      <c r="A8" s="6" t="s">
        <v>26</v>
      </c>
      <c r="B8" s="6">
        <f>ScrumPoker!G8</f>
        <v>5</v>
      </c>
      <c r="C8" s="17"/>
      <c r="D8" s="2"/>
      <c r="E8" s="2">
        <v>3</v>
      </c>
      <c r="F8" s="4"/>
      <c r="G8" s="2"/>
      <c r="H8" s="19" t="s">
        <v>12</v>
      </c>
      <c r="I8" s="20"/>
    </row>
    <row r="9" spans="1:12">
      <c r="A9" s="6" t="s">
        <v>27</v>
      </c>
      <c r="B9" s="6">
        <f>ScrumPoker!G9</f>
        <v>1</v>
      </c>
      <c r="C9" s="17">
        <v>1</v>
      </c>
      <c r="D9" s="2"/>
      <c r="E9" s="2"/>
      <c r="F9" s="4"/>
      <c r="G9" s="2"/>
      <c r="H9" s="14" t="s">
        <v>16</v>
      </c>
      <c r="I9" s="15"/>
    </row>
    <row r="10" spans="1:12">
      <c r="A10" s="6" t="s">
        <v>28</v>
      </c>
      <c r="B10" s="6">
        <f>ScrumPoker!G10</f>
        <v>2</v>
      </c>
      <c r="C10" s="18"/>
      <c r="D10" s="2">
        <v>2</v>
      </c>
      <c r="E10" s="2"/>
      <c r="F10" s="4"/>
      <c r="G10" s="2"/>
      <c r="H10" s="14" t="s">
        <v>16</v>
      </c>
      <c r="I10" s="15"/>
      <c r="J10" s="2" t="s">
        <v>29</v>
      </c>
      <c r="K10" s="2"/>
    </row>
    <row r="11" spans="1:12">
      <c r="A11" s="6" t="s">
        <v>30</v>
      </c>
      <c r="B11" s="6">
        <f>ScrumPoker!G11</f>
        <v>2</v>
      </c>
      <c r="C11" s="17">
        <v>1</v>
      </c>
      <c r="D11" s="2">
        <v>2</v>
      </c>
      <c r="E11" s="2"/>
      <c r="F11" s="4"/>
      <c r="G11" s="2"/>
      <c r="H11" s="14" t="s">
        <v>12</v>
      </c>
      <c r="I11" s="15"/>
      <c r="J11" s="2"/>
      <c r="K11" s="2" t="s">
        <v>31</v>
      </c>
    </row>
    <row r="12" spans="1:12">
      <c r="A12" s="6"/>
      <c r="B12" s="6" t="e">
        <f>ScrumPoker!G12</f>
        <v>#N/A</v>
      </c>
      <c r="C12" s="17"/>
      <c r="D12" s="2"/>
      <c r="E12" s="2"/>
      <c r="F12" s="4"/>
      <c r="G12" s="2"/>
      <c r="H12" s="19"/>
      <c r="I12" s="20"/>
      <c r="J12" s="2"/>
      <c r="K12" s="2" t="s">
        <v>32</v>
      </c>
    </row>
    <row r="13" spans="1:12">
      <c r="A13" s="6" t="s">
        <v>33</v>
      </c>
      <c r="B13" s="6">
        <f>ScrumPoker!G13</f>
        <v>1</v>
      </c>
      <c r="C13" s="17"/>
      <c r="D13" s="2"/>
      <c r="E13" s="2"/>
      <c r="F13" s="4">
        <v>4</v>
      </c>
      <c r="G13" s="2"/>
      <c r="H13" s="14" t="s">
        <v>16</v>
      </c>
      <c r="I13" s="15"/>
      <c r="J13" s="2"/>
      <c r="K13" s="2" t="s">
        <v>34</v>
      </c>
    </row>
    <row r="14" spans="1:12">
      <c r="A14" s="6" t="s">
        <v>35</v>
      </c>
      <c r="B14" s="6">
        <f>ScrumPoker!G14</f>
        <v>3</v>
      </c>
      <c r="C14" s="17">
        <v>1</v>
      </c>
      <c r="D14" s="2"/>
      <c r="E14" s="2"/>
      <c r="F14" s="4"/>
      <c r="G14" s="2"/>
      <c r="H14" s="14" t="s">
        <v>10</v>
      </c>
      <c r="I14" s="16"/>
      <c r="J14" s="2"/>
      <c r="K14" s="2" t="s">
        <v>36</v>
      </c>
    </row>
    <row r="15" spans="1:12">
      <c r="A15" s="6" t="s">
        <v>37</v>
      </c>
      <c r="B15" s="6">
        <f>ScrumPoker!G15</f>
        <v>1</v>
      </c>
      <c r="C15" s="17"/>
      <c r="D15" s="2"/>
      <c r="E15" s="2"/>
      <c r="F15" s="4">
        <v>4</v>
      </c>
      <c r="G15" s="2"/>
      <c r="H15" s="14" t="s">
        <v>16</v>
      </c>
      <c r="I15" s="16"/>
      <c r="J15" s="2"/>
      <c r="K15" s="2" t="s">
        <v>38</v>
      </c>
    </row>
    <row r="16" spans="1:12">
      <c r="A16" s="6" t="s">
        <v>39</v>
      </c>
      <c r="B16" s="6">
        <f>ScrumPoker!G16</f>
        <v>3</v>
      </c>
      <c r="C16" s="17"/>
      <c r="D16" s="2"/>
      <c r="E16" s="2"/>
      <c r="F16" s="4"/>
      <c r="G16" s="2"/>
      <c r="H16" s="14" t="s">
        <v>10</v>
      </c>
      <c r="I16" s="16"/>
    </row>
    <row r="17" spans="1:9">
      <c r="A17" s="6"/>
      <c r="B17" s="6" t="e">
        <f>ScrumPoker!G17</f>
        <v>#N/A</v>
      </c>
      <c r="C17" s="17"/>
      <c r="D17" s="2"/>
      <c r="E17" s="2"/>
      <c r="F17" s="4"/>
      <c r="G17" s="2"/>
      <c r="H17" s="19"/>
      <c r="I17" s="6"/>
    </row>
    <row r="18" spans="1:9">
      <c r="A18" s="6"/>
      <c r="B18" s="6" t="e">
        <f>ScrumPoker!G18</f>
        <v>#N/A</v>
      </c>
      <c r="C18" s="17"/>
      <c r="D18" s="2"/>
      <c r="E18" s="2"/>
      <c r="F18" s="4"/>
      <c r="G18" s="2"/>
      <c r="H18" s="19"/>
      <c r="I18" s="6"/>
    </row>
    <row r="19" spans="1:9">
      <c r="A19" s="6" t="s">
        <v>40</v>
      </c>
      <c r="B19" s="2">
        <f>ScrumPoker!G19</f>
        <v>2</v>
      </c>
      <c r="C19" s="4"/>
      <c r="D19" s="2"/>
      <c r="E19" s="2"/>
      <c r="F19" s="4">
        <v>4</v>
      </c>
      <c r="G19" s="2"/>
      <c r="H19" s="14" t="s">
        <v>10</v>
      </c>
      <c r="I19" s="12"/>
    </row>
    <row r="20" spans="1:9">
      <c r="A20" s="6" t="s">
        <v>41</v>
      </c>
      <c r="B20" s="2">
        <f>ScrumPoker!G20</f>
        <v>2</v>
      </c>
      <c r="C20" s="4"/>
      <c r="D20" s="2"/>
      <c r="E20" s="2"/>
      <c r="F20" s="4"/>
      <c r="G20" s="2"/>
      <c r="H20" s="14" t="s">
        <v>12</v>
      </c>
      <c r="I20" s="16"/>
    </row>
    <row r="21" spans="1:9">
      <c r="A21" s="6" t="s">
        <v>42</v>
      </c>
      <c r="B21" s="2">
        <f>ScrumPoker!G21</f>
        <v>2</v>
      </c>
      <c r="C21" s="4">
        <v>1</v>
      </c>
      <c r="D21" s="2"/>
      <c r="E21" s="2"/>
      <c r="F21" s="4"/>
      <c r="G21" s="2"/>
      <c r="H21" s="14" t="s">
        <v>12</v>
      </c>
      <c r="I21" s="16"/>
    </row>
    <row r="22" spans="1:9">
      <c r="A22" s="6"/>
      <c r="B22" s="2" t="e">
        <f>ScrumPoker!G22</f>
        <v>#N/A</v>
      </c>
      <c r="C22" s="4"/>
      <c r="D22" s="2"/>
      <c r="E22" s="2"/>
      <c r="F22" s="4"/>
      <c r="G22" s="2"/>
      <c r="H22" s="14"/>
      <c r="I22" s="6"/>
    </row>
    <row r="23" spans="1:9">
      <c r="A23" s="6" t="s">
        <v>43</v>
      </c>
      <c r="B23" s="2">
        <f>ScrumPoker!G23</f>
        <v>1</v>
      </c>
      <c r="C23" s="4">
        <v>1</v>
      </c>
      <c r="D23" s="2">
        <v>2</v>
      </c>
      <c r="E23" s="2"/>
      <c r="F23" s="4"/>
      <c r="G23" s="2"/>
      <c r="H23" s="14" t="s">
        <v>10</v>
      </c>
      <c r="I23" s="15"/>
    </row>
    <row r="24" spans="1:9">
      <c r="A24" s="6" t="s">
        <v>44</v>
      </c>
      <c r="B24" s="2">
        <f>ScrumPoker!G24</f>
        <v>2</v>
      </c>
      <c r="C24" s="4">
        <v>0</v>
      </c>
      <c r="D24" s="2"/>
      <c r="E24" s="2"/>
      <c r="F24" s="4"/>
      <c r="G24" s="2"/>
      <c r="H24" s="14" t="s">
        <v>10</v>
      </c>
      <c r="I24" s="16"/>
    </row>
    <row r="25" spans="1:9">
      <c r="A25" s="6" t="s">
        <v>45</v>
      </c>
      <c r="B25" s="2">
        <f>ScrumPoker!G25</f>
        <v>2</v>
      </c>
      <c r="C25" s="4"/>
      <c r="D25" s="2"/>
      <c r="E25" s="2"/>
      <c r="F25" s="4">
        <v>4</v>
      </c>
      <c r="G25" s="2"/>
      <c r="H25" s="14" t="s">
        <v>12</v>
      </c>
      <c r="I25" s="16"/>
    </row>
    <row r="26" spans="1:9">
      <c r="A26" s="6" t="s">
        <v>46</v>
      </c>
      <c r="B26" s="2">
        <f>ScrumPoker!G26</f>
        <v>5</v>
      </c>
      <c r="C26" s="4"/>
      <c r="D26" s="2"/>
      <c r="E26" s="2">
        <v>3</v>
      </c>
      <c r="F26" s="4">
        <v>4</v>
      </c>
      <c r="G26" s="2"/>
      <c r="H26" s="14" t="s">
        <v>10</v>
      </c>
      <c r="I26" s="16"/>
    </row>
    <row r="27" spans="1:9">
      <c r="A27" s="6" t="s">
        <v>47</v>
      </c>
      <c r="B27" s="2">
        <f>ScrumPoker!G27</f>
        <v>2</v>
      </c>
      <c r="C27" s="4"/>
      <c r="D27" s="2"/>
      <c r="E27" s="2"/>
      <c r="F27" s="4">
        <v>4</v>
      </c>
      <c r="G27" s="2"/>
      <c r="H27" s="14" t="s">
        <v>16</v>
      </c>
      <c r="I27" s="16"/>
    </row>
    <row r="28" spans="1:9">
      <c r="A28" s="6" t="s">
        <v>48</v>
      </c>
      <c r="B28" s="2">
        <f>ScrumPoker!G28</f>
        <v>1</v>
      </c>
      <c r="C28" s="4"/>
      <c r="D28" s="2"/>
      <c r="E28" s="2"/>
      <c r="F28" s="4"/>
      <c r="G28" s="2"/>
      <c r="H28" s="14" t="s">
        <v>16</v>
      </c>
      <c r="I28" s="12"/>
    </row>
    <row r="29" spans="1:9">
      <c r="A29" s="6" t="s">
        <v>49</v>
      </c>
      <c r="B29" s="2">
        <f>ScrumPoker!G29</f>
        <v>1</v>
      </c>
      <c r="C29" s="4"/>
      <c r="D29" s="2"/>
      <c r="E29" s="2"/>
      <c r="F29" s="4"/>
      <c r="G29" s="2"/>
      <c r="H29" s="14" t="s">
        <v>16</v>
      </c>
      <c r="I29" s="16"/>
    </row>
    <row r="30" spans="1:9">
      <c r="A30" s="6" t="s">
        <v>50</v>
      </c>
      <c r="B30" s="2">
        <f>ScrumPoker!G30</f>
        <v>2</v>
      </c>
      <c r="C30" s="4"/>
      <c r="D30" s="2"/>
      <c r="E30" s="2"/>
      <c r="F30" s="4">
        <v>4</v>
      </c>
      <c r="G30" s="2"/>
      <c r="H30" s="14" t="s">
        <v>16</v>
      </c>
      <c r="I30" s="12"/>
    </row>
    <row r="31" spans="1:9">
      <c r="A31" s="6" t="s">
        <v>51</v>
      </c>
      <c r="B31" s="2">
        <f>ScrumPoker!G31</f>
        <v>1</v>
      </c>
      <c r="C31" s="4"/>
      <c r="D31" s="2"/>
      <c r="E31" s="2"/>
      <c r="F31" s="4"/>
      <c r="G31" s="2"/>
      <c r="H31" s="14" t="s">
        <v>12</v>
      </c>
      <c r="I31" s="16"/>
    </row>
    <row r="32" spans="1:9">
      <c r="A32" s="6" t="s">
        <v>52</v>
      </c>
      <c r="B32" s="2">
        <f>ScrumPoker!G32</f>
        <v>1</v>
      </c>
      <c r="C32" s="4"/>
      <c r="D32" s="2"/>
      <c r="E32" s="2"/>
      <c r="F32" s="4">
        <v>4</v>
      </c>
      <c r="G32" s="2"/>
      <c r="H32" s="14" t="s">
        <v>16</v>
      </c>
      <c r="I32" s="12"/>
    </row>
    <row r="33" spans="1:9">
      <c r="A33" s="6" t="s">
        <v>53</v>
      </c>
      <c r="B33" s="2">
        <f>ScrumPoker!G33</f>
        <v>1</v>
      </c>
      <c r="C33" s="4">
        <v>1</v>
      </c>
      <c r="D33" s="2"/>
      <c r="E33" s="2"/>
      <c r="F33" s="4">
        <v>4</v>
      </c>
      <c r="G33" s="2"/>
      <c r="H33" s="14" t="s">
        <v>16</v>
      </c>
      <c r="I33" s="16"/>
    </row>
    <row r="34" spans="1:9">
      <c r="A34" s="2" t="s">
        <v>54</v>
      </c>
      <c r="B34" s="2">
        <f>ScrumPoker!G34</f>
        <v>1</v>
      </c>
      <c r="C34" s="4">
        <v>1</v>
      </c>
      <c r="D34" s="2"/>
      <c r="E34" s="2"/>
      <c r="F34" s="4"/>
      <c r="G34" s="2"/>
      <c r="H34" s="14" t="s">
        <v>12</v>
      </c>
      <c r="I34" s="15"/>
    </row>
    <row r="35" spans="1:9">
      <c r="A35" t="s">
        <v>55</v>
      </c>
      <c r="B35" s="2">
        <f>ScrumPoker!G35</f>
        <v>2</v>
      </c>
      <c r="C35" s="4">
        <v>1</v>
      </c>
      <c r="D35" s="2"/>
      <c r="E35" s="2">
        <v>3</v>
      </c>
      <c r="F35" s="4">
        <v>4</v>
      </c>
      <c r="G35" s="2"/>
      <c r="H35" s="14" t="s">
        <v>10</v>
      </c>
      <c r="I35" s="15"/>
    </row>
    <row r="36" spans="1:9">
      <c r="A36" s="2"/>
      <c r="B36" s="2" t="e">
        <f>ScrumPoker!G36</f>
        <v>#N/A</v>
      </c>
      <c r="C36" s="4"/>
      <c r="D36" s="2"/>
      <c r="E36" s="2"/>
      <c r="F36" s="4"/>
      <c r="G36" s="2"/>
      <c r="H36" s="14"/>
      <c r="I36" s="3"/>
    </row>
    <row r="37" spans="1:9">
      <c r="B37" s="2" t="e">
        <f>ScrumPoker!G37</f>
        <v>#N/A</v>
      </c>
      <c r="C37" s="4"/>
      <c r="D37" s="2"/>
      <c r="E37" s="2"/>
      <c r="F37" s="4"/>
      <c r="G37" s="2"/>
      <c r="H37" s="14"/>
      <c r="I37" s="3"/>
    </row>
    <row r="38" spans="1:9">
      <c r="A38" s="2"/>
      <c r="B38" s="2" t="e">
        <f>ScrumPoker!G38</f>
        <v>#N/A</v>
      </c>
      <c r="C38" s="4"/>
      <c r="D38" s="2"/>
      <c r="E38" s="2"/>
      <c r="F38" s="4"/>
      <c r="G38" s="2"/>
      <c r="H38" s="14"/>
      <c r="I38" s="3"/>
    </row>
    <row r="39" spans="1:9">
      <c r="A39" s="2"/>
      <c r="B39" s="2" t="e">
        <f>ScrumPoker!G39</f>
        <v>#N/A</v>
      </c>
      <c r="C39" s="4"/>
      <c r="D39" s="2"/>
      <c r="E39" s="2"/>
      <c r="F39" s="4"/>
      <c r="G39" s="2"/>
      <c r="H39" s="14"/>
      <c r="I39" s="3"/>
    </row>
    <row r="40" spans="1:9">
      <c r="B40" s="2" t="e">
        <f>ScrumPoker!G40</f>
        <v>#N/A</v>
      </c>
      <c r="C40" s="4"/>
      <c r="D40" s="2"/>
      <c r="E40" s="2"/>
      <c r="F40" s="4"/>
      <c r="G40" s="2"/>
      <c r="H40" s="14"/>
      <c r="I40" s="3"/>
    </row>
    <row r="41" spans="1:9">
      <c r="B41" s="2" t="e">
        <f>ScrumPoker!G41</f>
        <v>#N/A</v>
      </c>
      <c r="C41" s="4"/>
      <c r="D41" s="2"/>
      <c r="E41" s="2"/>
      <c r="F41" s="4"/>
      <c r="G41" s="2"/>
      <c r="H41" s="14"/>
      <c r="I41" s="3"/>
    </row>
    <row r="42" spans="1:9">
      <c r="A42" s="2"/>
      <c r="B42" s="2" t="e">
        <f>ScrumPoker!G42</f>
        <v>#N/A</v>
      </c>
      <c r="C42" s="4"/>
      <c r="D42" s="2"/>
      <c r="E42" s="2"/>
      <c r="F42" s="4"/>
      <c r="G42" s="2"/>
      <c r="H42" s="14"/>
      <c r="I42" s="3"/>
    </row>
    <row r="43" spans="1:9">
      <c r="A43" s="2"/>
      <c r="B43" s="2" t="e">
        <f>ScrumPoker!G43</f>
        <v>#N/A</v>
      </c>
      <c r="C43" s="4"/>
      <c r="D43" s="2"/>
      <c r="E43" s="2"/>
      <c r="F43" s="4"/>
      <c r="G43" s="2"/>
      <c r="H43" s="14"/>
      <c r="I43" s="3"/>
    </row>
    <row r="44" spans="1:9">
      <c r="A44" s="2"/>
      <c r="B44" s="2" t="e">
        <f>ScrumPoker!G44</f>
        <v>#N/A</v>
      </c>
      <c r="C44" s="4"/>
      <c r="D44" s="2"/>
      <c r="E44" s="2"/>
      <c r="F44" s="4"/>
      <c r="G44" s="2"/>
      <c r="H44" s="14"/>
      <c r="I44" s="3"/>
    </row>
    <row r="45" spans="1:9">
      <c r="A45" s="2"/>
      <c r="B45" s="2" t="e">
        <f>ScrumPoker!G45</f>
        <v>#N/A</v>
      </c>
      <c r="C45" s="4"/>
      <c r="D45" s="2"/>
      <c r="E45" s="2"/>
      <c r="F45" s="4"/>
      <c r="G45" s="2"/>
      <c r="H45" s="14"/>
      <c r="I45" s="3"/>
    </row>
    <row r="46" spans="1:9">
      <c r="A46" s="2"/>
      <c r="B46" s="2" t="e">
        <f>ScrumPoker!G46</f>
        <v>#N/A</v>
      </c>
      <c r="C46" s="4"/>
      <c r="D46" s="2"/>
      <c r="E46" s="2"/>
      <c r="F46" s="4"/>
      <c r="G46" s="2"/>
      <c r="H46" s="14"/>
      <c r="I46" s="3"/>
    </row>
    <row r="47" spans="1:9">
      <c r="A47" s="2"/>
      <c r="B47" s="2" t="e">
        <f>ScrumPoker!G47</f>
        <v>#N/A</v>
      </c>
      <c r="C47" s="4"/>
      <c r="D47" s="2"/>
      <c r="E47" s="2"/>
      <c r="F47" s="4"/>
      <c r="G47" s="2"/>
      <c r="H47" s="14"/>
      <c r="I47" s="3"/>
    </row>
    <row r="48" spans="1:9">
      <c r="A48" s="2"/>
      <c r="B48" s="2" t="e">
        <f>ScrumPoker!G48</f>
        <v>#N/A</v>
      </c>
      <c r="C48" s="4"/>
      <c r="D48" s="2"/>
      <c r="E48" s="2"/>
      <c r="F48" s="4"/>
      <c r="G48" s="2"/>
      <c r="H48" s="14"/>
      <c r="I48" s="3"/>
    </row>
    <row r="49" spans="1:9">
      <c r="A49" s="2"/>
      <c r="B49" s="2" t="e">
        <f>ScrumPoker!G49</f>
        <v>#N/A</v>
      </c>
      <c r="C49" s="4"/>
      <c r="D49" s="2"/>
      <c r="E49" s="2"/>
      <c r="F49" s="4"/>
      <c r="G49" s="2"/>
      <c r="H49" s="14"/>
      <c r="I49" s="3"/>
    </row>
    <row r="50" spans="1:9">
      <c r="A50" s="2"/>
      <c r="B50" s="2" t="e">
        <f>ScrumPoker!G50</f>
        <v>#N/A</v>
      </c>
      <c r="C50" s="4"/>
      <c r="D50" s="2"/>
      <c r="E50" s="2"/>
      <c r="F50" s="4"/>
      <c r="G50" s="2"/>
      <c r="H50" s="14"/>
      <c r="I50" s="3"/>
    </row>
    <row r="51" spans="1:9">
      <c r="A51" s="2"/>
      <c r="B51" s="2" t="e">
        <f>ScrumPoker!G51</f>
        <v>#N/A</v>
      </c>
      <c r="C51" s="4"/>
      <c r="D51" s="2"/>
      <c r="E51" s="2"/>
      <c r="F51" s="4"/>
      <c r="G51" s="2"/>
      <c r="H51" s="14"/>
      <c r="I51" s="3"/>
    </row>
    <row r="52" spans="1:9">
      <c r="A52" s="2"/>
      <c r="B52" s="2" t="e">
        <f>ScrumPoker!G52</f>
        <v>#N/A</v>
      </c>
      <c r="C52" s="4"/>
      <c r="D52" s="2"/>
      <c r="E52" s="2"/>
      <c r="F52" s="4"/>
      <c r="G52" s="2"/>
      <c r="H52" s="14"/>
      <c r="I52" s="3"/>
    </row>
    <row r="53" spans="1:9">
      <c r="A53" s="2"/>
      <c r="B53" s="2" t="e">
        <f>ScrumPoker!G53</f>
        <v>#N/A</v>
      </c>
      <c r="C53" s="4"/>
      <c r="D53" s="2"/>
      <c r="E53" s="2"/>
      <c r="F53" s="4"/>
      <c r="G53" s="2"/>
      <c r="H53" s="14"/>
      <c r="I53" s="3"/>
    </row>
    <row r="54" spans="1:9">
      <c r="A54" s="2"/>
      <c r="B54" s="2" t="e">
        <f>ScrumPoker!G54</f>
        <v>#N/A</v>
      </c>
      <c r="C54" s="4"/>
      <c r="D54" s="2"/>
      <c r="E54" s="2"/>
      <c r="F54" s="4"/>
      <c r="G54" s="2"/>
      <c r="H54" s="14"/>
      <c r="I54" s="3"/>
    </row>
    <row r="55" spans="1:9">
      <c r="A55" s="2"/>
      <c r="B55" s="2" t="e">
        <f>ScrumPoker!G55</f>
        <v>#N/A</v>
      </c>
      <c r="C55" s="4"/>
      <c r="D55" s="2"/>
      <c r="E55" s="2"/>
      <c r="F55" s="4"/>
      <c r="G55" s="2"/>
      <c r="H55" s="14"/>
      <c r="I55" s="3"/>
    </row>
    <row r="56" spans="1:9">
      <c r="A56" s="2"/>
      <c r="B56" s="2" t="e">
        <f>ScrumPoker!G56</f>
        <v>#N/A</v>
      </c>
      <c r="C56" s="4"/>
      <c r="D56" s="2"/>
      <c r="E56" s="2"/>
      <c r="F56" s="4"/>
      <c r="G56" s="2"/>
      <c r="H56" s="14"/>
      <c r="I56" s="3"/>
    </row>
    <row r="57" spans="1:9">
      <c r="A57" s="2"/>
      <c r="B57" s="2" t="e">
        <f>ScrumPoker!G57</f>
        <v>#N/A</v>
      </c>
      <c r="C57" s="4"/>
      <c r="D57" s="2"/>
      <c r="E57" s="2"/>
      <c r="F57" s="4"/>
      <c r="G57" s="2"/>
      <c r="H57" s="14"/>
      <c r="I57" s="3"/>
    </row>
    <row r="58" spans="1:9">
      <c r="A58" s="2"/>
      <c r="B58" s="2" t="e">
        <f>ScrumPoker!G58</f>
        <v>#N/A</v>
      </c>
      <c r="C58" s="4"/>
      <c r="D58" s="2"/>
      <c r="E58" s="2"/>
      <c r="F58" s="4"/>
      <c r="G58" s="2"/>
      <c r="H58" s="14"/>
      <c r="I58" s="3"/>
    </row>
    <row r="59" spans="1:9">
      <c r="A59" s="2"/>
      <c r="B59" s="2" t="e">
        <f>ScrumPoker!G59</f>
        <v>#N/A</v>
      </c>
      <c r="C59" s="4"/>
      <c r="D59" s="2"/>
      <c r="E59" s="2"/>
      <c r="F59" s="4"/>
      <c r="G59" s="2"/>
      <c r="H59" s="14"/>
      <c r="I59" s="3"/>
    </row>
    <row r="60" spans="1:9">
      <c r="A60" s="2"/>
      <c r="B60" s="2" t="e">
        <f>ScrumPoker!G60</f>
        <v>#N/A</v>
      </c>
      <c r="C60" s="4"/>
      <c r="D60" s="2"/>
      <c r="E60" s="2"/>
      <c r="F60" s="4"/>
      <c r="G60" s="2"/>
      <c r="H60" s="14"/>
      <c r="I60" s="3"/>
    </row>
    <row r="61" spans="1:9">
      <c r="A61" s="2"/>
      <c r="B61" s="2" t="e">
        <f>ScrumPoker!G61</f>
        <v>#N/A</v>
      </c>
      <c r="C61" s="4"/>
      <c r="D61" s="2"/>
      <c r="E61" s="2"/>
      <c r="F61" s="4"/>
      <c r="G61" s="2"/>
      <c r="H61" s="14"/>
      <c r="I61" s="3"/>
    </row>
    <row r="62" spans="1:9">
      <c r="A62" s="2"/>
      <c r="B62" s="2" t="e">
        <f>ScrumPoker!G62</f>
        <v>#N/A</v>
      </c>
      <c r="C62" s="4"/>
      <c r="D62" s="2"/>
      <c r="E62" s="2"/>
      <c r="F62" s="4"/>
      <c r="G62" s="2"/>
      <c r="H62" s="14"/>
      <c r="I62" s="3"/>
    </row>
    <row r="63" spans="1:9">
      <c r="A63" s="2"/>
      <c r="B63" s="2" t="e">
        <f>ScrumPoker!G63</f>
        <v>#N/A</v>
      </c>
      <c r="C63" s="4"/>
      <c r="D63" s="2"/>
      <c r="E63" s="2"/>
      <c r="F63" s="4"/>
      <c r="G63" s="2"/>
      <c r="H63" s="14"/>
      <c r="I63" s="3"/>
    </row>
    <row r="64" spans="1:9">
      <c r="A64" s="2"/>
      <c r="B64" s="2" t="e">
        <f>ScrumPoker!G64</f>
        <v>#N/A</v>
      </c>
      <c r="C64" s="4"/>
      <c r="D64" s="2"/>
      <c r="E64" s="2"/>
      <c r="F64" s="4"/>
      <c r="G64" s="2"/>
      <c r="H64" s="14"/>
      <c r="I64" s="3"/>
    </row>
    <row r="65" spans="1:9">
      <c r="A65" s="2"/>
      <c r="B65" s="2" t="e">
        <f>ScrumPoker!G65</f>
        <v>#N/A</v>
      </c>
      <c r="C65" s="4"/>
      <c r="D65" s="2"/>
      <c r="E65" s="2"/>
      <c r="F65" s="4"/>
      <c r="G65" s="2"/>
      <c r="H65" s="14"/>
      <c r="I65" s="3"/>
    </row>
    <row r="66" spans="1:9">
      <c r="A66" s="2"/>
      <c r="B66" s="2" t="e">
        <f>ScrumPoker!G66</f>
        <v>#N/A</v>
      </c>
      <c r="C66" s="4"/>
      <c r="D66" s="2"/>
      <c r="E66" s="2"/>
      <c r="F66" s="4"/>
      <c r="G66" s="2"/>
      <c r="H66" s="14"/>
      <c r="I66" s="3"/>
    </row>
    <row r="67" spans="1:9">
      <c r="A67" s="2"/>
      <c r="B67" s="2" t="e">
        <f>ScrumPoker!G67</f>
        <v>#N/A</v>
      </c>
      <c r="C67" s="4"/>
      <c r="D67" s="2"/>
      <c r="E67" s="2"/>
      <c r="F67" s="4"/>
      <c r="G67" s="2"/>
      <c r="H67" s="14"/>
      <c r="I67" s="3"/>
    </row>
    <row r="68" spans="1:9">
      <c r="A68" s="2"/>
      <c r="B68" s="2" t="e">
        <f>ScrumPoker!G68</f>
        <v>#N/A</v>
      </c>
      <c r="C68" s="4"/>
      <c r="D68" s="2"/>
      <c r="E68" s="2"/>
      <c r="F68" s="4"/>
      <c r="G68" s="2"/>
      <c r="H68" s="14"/>
      <c r="I68" s="3"/>
    </row>
    <row r="69" spans="1:9">
      <c r="A69" s="2"/>
      <c r="B69" s="2" t="e">
        <f>ScrumPoker!G69</f>
        <v>#N/A</v>
      </c>
      <c r="C69" s="4"/>
      <c r="D69" s="2"/>
      <c r="E69" s="2"/>
      <c r="F69" s="4"/>
      <c r="G69" s="2"/>
      <c r="H69" s="14"/>
      <c r="I69" s="3"/>
    </row>
    <row r="70" spans="1:9">
      <c r="A70" s="2"/>
      <c r="B70" s="2" t="e">
        <f>ScrumPoker!G70</f>
        <v>#N/A</v>
      </c>
      <c r="C70" s="4"/>
      <c r="D70" s="2"/>
      <c r="E70" s="2"/>
      <c r="F70" s="4"/>
      <c r="G70" s="2"/>
      <c r="H70" s="14"/>
      <c r="I70" s="3"/>
    </row>
    <row r="71" spans="1:9">
      <c r="A71" s="2"/>
      <c r="B71" s="2" t="e">
        <f>ScrumPoker!G71</f>
        <v>#N/A</v>
      </c>
      <c r="C71" s="4"/>
      <c r="D71" s="2"/>
      <c r="E71" s="2"/>
      <c r="F71" s="4"/>
      <c r="G71" s="2"/>
      <c r="H71" s="14"/>
      <c r="I71" s="3"/>
    </row>
    <row r="72" spans="1:9">
      <c r="A72" s="2"/>
      <c r="B72" s="2" t="e">
        <f>ScrumPoker!G72</f>
        <v>#N/A</v>
      </c>
      <c r="C72" s="4"/>
      <c r="D72" s="2"/>
      <c r="E72" s="2"/>
      <c r="F72" s="4"/>
      <c r="G72" s="2"/>
      <c r="H72" s="14"/>
      <c r="I72" s="3"/>
    </row>
    <row r="73" spans="1:9">
      <c r="A73" s="2"/>
      <c r="B73" s="2" t="e">
        <f>ScrumPoker!G73</f>
        <v>#N/A</v>
      </c>
      <c r="C73" s="4"/>
      <c r="D73" s="2"/>
      <c r="E73" s="2"/>
      <c r="F73" s="4"/>
      <c r="G73" s="2"/>
      <c r="H73" s="14"/>
      <c r="I73" s="3"/>
    </row>
    <row r="74" spans="1:9">
      <c r="A74" s="2"/>
      <c r="B74" s="2" t="e">
        <f>ScrumPoker!G74</f>
        <v>#N/A</v>
      </c>
      <c r="C74" s="4"/>
      <c r="D74" s="2"/>
      <c r="E74" s="2"/>
      <c r="F74" s="4"/>
      <c r="G74" s="2"/>
      <c r="H74" s="14"/>
      <c r="I7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273B-66FB-45B5-B00C-92AD3AB80D02}">
  <dimension ref="A1:K83"/>
  <sheetViews>
    <sheetView topLeftCell="A6" workbookViewId="0">
      <selection activeCell="F9" sqref="F9"/>
    </sheetView>
  </sheetViews>
  <sheetFormatPr defaultRowHeight="15"/>
  <cols>
    <col min="1" max="1" width="173.85546875" customWidth="1"/>
  </cols>
  <sheetData>
    <row r="1" spans="1:11">
      <c r="A1" s="2" t="s">
        <v>0</v>
      </c>
      <c r="B1" s="2" t="s">
        <v>56</v>
      </c>
      <c r="C1" s="2" t="s">
        <v>31</v>
      </c>
      <c r="D1" s="2" t="s">
        <v>34</v>
      </c>
      <c r="E1" s="2" t="s">
        <v>38</v>
      </c>
      <c r="F1" s="4" t="s">
        <v>36</v>
      </c>
      <c r="G1" s="2" t="s">
        <v>57</v>
      </c>
      <c r="H1" s="2" t="s">
        <v>58</v>
      </c>
      <c r="I1" s="2" t="s">
        <v>59</v>
      </c>
    </row>
    <row r="2" spans="1:11">
      <c r="A2" s="2" t="str">
        <f>ProductBacklog!A2</f>
        <v>As an admin, I want to be able to add employees so that customers have a wide option of services.</v>
      </c>
      <c r="B2" s="2">
        <v>2</v>
      </c>
      <c r="C2" s="2">
        <v>1</v>
      </c>
      <c r="D2" s="2">
        <v>1</v>
      </c>
      <c r="E2" s="2">
        <v>2</v>
      </c>
      <c r="F2" s="4">
        <v>1</v>
      </c>
      <c r="G2" s="10">
        <f>_xlfn.MODE.SNGL(B2:F2)</f>
        <v>1</v>
      </c>
      <c r="H2" s="11">
        <f>COUNTIF(B2:F2,G2)</f>
        <v>3</v>
      </c>
      <c r="I2" s="10" t="b">
        <f>IF(H2&gt;2, TRUE, FALSE)</f>
        <v>1</v>
      </c>
    </row>
    <row r="3" spans="1:11">
      <c r="A3" s="2" t="str">
        <f>ProductBacklog!A3</f>
        <v>As an admin I want to be able to edit data on employees (working hours for the next month) so that I can ensure customers have the up to date information of when an employee is available.</v>
      </c>
      <c r="B3" s="2">
        <v>2</v>
      </c>
      <c r="C3" s="2">
        <v>2</v>
      </c>
      <c r="D3" s="2">
        <v>2</v>
      </c>
      <c r="E3" s="2">
        <v>2</v>
      </c>
      <c r="F3" s="4">
        <v>2</v>
      </c>
      <c r="G3" s="2">
        <f t="shared" ref="G3:G66" si="0">_xlfn.MODE.SNGL(B3:F3)</f>
        <v>2</v>
      </c>
      <c r="H3" s="4">
        <f t="shared" ref="H3:H66" si="1">COUNTIF(B3:F3,G3)</f>
        <v>5</v>
      </c>
      <c r="I3" s="10" t="b">
        <f t="shared" ref="I3:I66" si="2">IF(H3&gt;2, TRUE, FALSE)</f>
        <v>1</v>
      </c>
      <c r="K3" t="s">
        <v>60</v>
      </c>
    </row>
    <row r="4" spans="1:11">
      <c r="A4" s="2" t="str">
        <f>ProductBacklog!A4</f>
        <v>As an admin I want to be to look at the history of an employee's booking, so that I can see when a customer last had a booking</v>
      </c>
      <c r="B4" s="2">
        <v>1</v>
      </c>
      <c r="C4" s="2">
        <v>2</v>
      </c>
      <c r="D4" s="2">
        <v>2</v>
      </c>
      <c r="E4" s="2">
        <v>2</v>
      </c>
      <c r="F4" s="4">
        <v>2</v>
      </c>
      <c r="G4" s="2">
        <f t="shared" si="0"/>
        <v>2</v>
      </c>
      <c r="H4" s="4">
        <f t="shared" si="1"/>
        <v>4</v>
      </c>
      <c r="I4" s="10" t="b">
        <f t="shared" si="2"/>
        <v>1</v>
      </c>
      <c r="K4">
        <v>1</v>
      </c>
    </row>
    <row r="5" spans="1:11">
      <c r="A5" s="2" t="str">
        <f>ProductBacklog!A5</f>
        <v>As an admin I want to be able to see new bookings so that I can ensure there are no conflicts with other bookings.</v>
      </c>
      <c r="B5" s="2">
        <v>3</v>
      </c>
      <c r="C5" s="2">
        <v>2</v>
      </c>
      <c r="D5" s="2">
        <v>3</v>
      </c>
      <c r="E5" s="2">
        <v>3</v>
      </c>
      <c r="F5" s="4">
        <v>3</v>
      </c>
      <c r="G5" s="2">
        <f t="shared" si="0"/>
        <v>3</v>
      </c>
      <c r="H5" s="4">
        <f t="shared" si="1"/>
        <v>4</v>
      </c>
      <c r="I5" s="10" t="b">
        <f t="shared" si="2"/>
        <v>1</v>
      </c>
      <c r="K5">
        <v>2</v>
      </c>
    </row>
    <row r="6" spans="1:11">
      <c r="A6" s="2" t="str">
        <f>ProductBacklog!A6</f>
        <v>As an admin I want to be able to see the availability of an employee over the next week to ensure that customers can get the services we provide</v>
      </c>
      <c r="B6" s="2">
        <v>2</v>
      </c>
      <c r="C6" s="2">
        <v>2</v>
      </c>
      <c r="D6" s="2">
        <v>2</v>
      </c>
      <c r="E6" s="2">
        <v>2</v>
      </c>
      <c r="F6" s="4">
        <v>2</v>
      </c>
      <c r="G6" s="2">
        <f t="shared" si="0"/>
        <v>2</v>
      </c>
      <c r="H6" s="4">
        <f t="shared" si="1"/>
        <v>5</v>
      </c>
      <c r="I6" s="10" t="b">
        <f t="shared" si="2"/>
        <v>1</v>
      </c>
      <c r="K6">
        <v>3</v>
      </c>
    </row>
    <row r="7" spans="1:11">
      <c r="A7" s="2" t="str">
        <f>ProductBacklog!A7</f>
        <v>As a customer I want to be able to see what bookings are available for a service so that I can see what time will best suit me.</v>
      </c>
      <c r="B7" s="2">
        <v>3</v>
      </c>
      <c r="C7" s="2">
        <v>2</v>
      </c>
      <c r="D7" s="2">
        <v>3</v>
      </c>
      <c r="E7" s="2">
        <v>2</v>
      </c>
      <c r="F7" s="4">
        <v>3</v>
      </c>
      <c r="G7" s="2">
        <f t="shared" si="0"/>
        <v>3</v>
      </c>
      <c r="H7" s="4">
        <f t="shared" si="1"/>
        <v>3</v>
      </c>
      <c r="I7" s="10" t="b">
        <f t="shared" si="2"/>
        <v>1</v>
      </c>
      <c r="K7">
        <v>5</v>
      </c>
    </row>
    <row r="8" spans="1:11">
      <c r="A8" s="2" t="str">
        <f>ProductBacklog!A8</f>
        <v>As a customer I want to have a user friendly interface so that I can easily use the services provided</v>
      </c>
      <c r="B8" s="2">
        <v>5</v>
      </c>
      <c r="C8" s="2">
        <v>5</v>
      </c>
      <c r="D8" s="2">
        <v>5</v>
      </c>
      <c r="E8" s="2">
        <v>5</v>
      </c>
      <c r="F8" s="4">
        <v>5</v>
      </c>
      <c r="G8" s="2">
        <f t="shared" si="0"/>
        <v>5</v>
      </c>
      <c r="H8" s="4">
        <f t="shared" si="1"/>
        <v>5</v>
      </c>
      <c r="I8" s="10" t="b">
        <f t="shared" si="2"/>
        <v>1</v>
      </c>
      <c r="K8">
        <v>7</v>
      </c>
    </row>
    <row r="9" spans="1:11">
      <c r="A9" s="2" t="str">
        <f>ProductBacklog!A9</f>
        <v>As a customer I want to see a list of available services so that I can choose the best service for my needs.</v>
      </c>
      <c r="B9" s="2">
        <v>1</v>
      </c>
      <c r="C9" s="2">
        <v>1</v>
      </c>
      <c r="D9" s="2">
        <v>1</v>
      </c>
      <c r="E9" s="2">
        <v>1</v>
      </c>
      <c r="F9" s="4">
        <v>1</v>
      </c>
      <c r="G9" s="2">
        <f t="shared" si="0"/>
        <v>1</v>
      </c>
      <c r="H9" s="4">
        <f t="shared" si="1"/>
        <v>5</v>
      </c>
      <c r="I9" s="10" t="b">
        <f t="shared" si="2"/>
        <v>1</v>
      </c>
      <c r="K9">
        <v>13</v>
      </c>
    </row>
    <row r="10" spans="1:11">
      <c r="A10" s="2" t="str">
        <f>ProductBacklog!A10</f>
        <v>As a business owner, I want to have my own account, so that I can delegate tasks and change settings.</v>
      </c>
      <c r="B10" s="2">
        <v>2</v>
      </c>
      <c r="C10" s="2">
        <v>2</v>
      </c>
      <c r="D10" s="2">
        <v>3</v>
      </c>
      <c r="E10" s="2">
        <v>3</v>
      </c>
      <c r="F10" s="4">
        <v>2</v>
      </c>
      <c r="G10" s="2">
        <f t="shared" si="0"/>
        <v>2</v>
      </c>
      <c r="H10" s="4">
        <f t="shared" si="1"/>
        <v>3</v>
      </c>
      <c r="I10" s="10" t="b">
        <f t="shared" si="2"/>
        <v>1</v>
      </c>
      <c r="K10">
        <v>21</v>
      </c>
    </row>
    <row r="11" spans="1:11">
      <c r="A11" s="2" t="str">
        <f>ProductBacklog!A11</f>
        <v>As a worker, I want to have a worker account, So that I can login in AND see my dashboard for the daily job requirements.</v>
      </c>
      <c r="B11" s="2">
        <v>2</v>
      </c>
      <c r="C11" s="2">
        <v>2</v>
      </c>
      <c r="D11" s="2">
        <v>2</v>
      </c>
      <c r="E11" s="2">
        <v>2</v>
      </c>
      <c r="F11" s="4">
        <v>2</v>
      </c>
      <c r="G11" s="2">
        <f t="shared" si="0"/>
        <v>2</v>
      </c>
      <c r="H11" s="4">
        <f t="shared" si="1"/>
        <v>5</v>
      </c>
      <c r="I11" s="10" t="b">
        <f t="shared" si="2"/>
        <v>1</v>
      </c>
      <c r="K11">
        <v>34</v>
      </c>
    </row>
    <row r="12" spans="1:11">
      <c r="A12" s="2">
        <f>ProductBacklog!A12</f>
        <v>0</v>
      </c>
      <c r="B12" s="2"/>
      <c r="C12" s="2"/>
      <c r="D12" s="2"/>
      <c r="E12" s="2"/>
      <c r="F12" s="4"/>
      <c r="G12" s="2" t="e">
        <f t="shared" si="0"/>
        <v>#N/A</v>
      </c>
      <c r="H12" s="4">
        <f t="shared" si="1"/>
        <v>0</v>
      </c>
      <c r="I12" s="10" t="b">
        <f t="shared" si="2"/>
        <v>0</v>
      </c>
    </row>
    <row r="13" spans="1:11">
      <c r="A13" s="2" t="str">
        <f>ProductBacklog!A13</f>
        <v>As a customer, I want to know the business’ location, so that I can visit them in person</v>
      </c>
      <c r="B13" s="2">
        <v>1</v>
      </c>
      <c r="C13" s="2">
        <v>1</v>
      </c>
      <c r="D13" s="2">
        <v>1</v>
      </c>
      <c r="E13" s="2">
        <v>1</v>
      </c>
      <c r="F13" s="4">
        <v>1</v>
      </c>
      <c r="G13" s="2">
        <f t="shared" si="0"/>
        <v>1</v>
      </c>
      <c r="H13" s="4">
        <f t="shared" si="1"/>
        <v>5</v>
      </c>
      <c r="I13" s="10" t="b">
        <f t="shared" si="2"/>
        <v>1</v>
      </c>
    </row>
    <row r="14" spans="1:11">
      <c r="A14" s="2" t="str">
        <f>ProductBacklog!A14</f>
        <v>As a customer, I want to sign up with the website, so that I could be recognised by the business whenever I visit them.</v>
      </c>
      <c r="B14" s="2">
        <v>3</v>
      </c>
      <c r="C14" s="2">
        <v>3</v>
      </c>
      <c r="D14" s="2">
        <v>3</v>
      </c>
      <c r="E14" s="2">
        <v>2</v>
      </c>
      <c r="F14" s="4">
        <v>3</v>
      </c>
      <c r="G14" s="2">
        <f t="shared" si="0"/>
        <v>3</v>
      </c>
      <c r="H14" s="4">
        <f t="shared" si="1"/>
        <v>4</v>
      </c>
      <c r="I14" s="10" t="b">
        <f t="shared" si="2"/>
        <v>1</v>
      </c>
    </row>
    <row r="15" spans="1:11">
      <c r="A15" s="2" t="str">
        <f>ProductBacklog!A15</f>
        <v>As a customer, I want to know the business’ contact email, so that I can email them when I have an enquiry</v>
      </c>
      <c r="B15" s="2">
        <v>1</v>
      </c>
      <c r="C15" s="2">
        <v>1</v>
      </c>
      <c r="D15" s="2">
        <v>1</v>
      </c>
      <c r="E15" s="2">
        <v>1</v>
      </c>
      <c r="F15" s="4">
        <v>1</v>
      </c>
      <c r="G15" s="2">
        <v>1</v>
      </c>
      <c r="H15" s="4">
        <f t="shared" si="1"/>
        <v>5</v>
      </c>
      <c r="I15" s="10" t="b">
        <f t="shared" si="2"/>
        <v>1</v>
      </c>
    </row>
    <row r="16" spans="1:11">
      <c r="A16" s="2" t="str">
        <f>ProductBacklog!A16</f>
        <v>As an admin, I want to manage user privileges/account levels when they sign up, So that I can manage their functionalities</v>
      </c>
      <c r="B16" s="2">
        <v>2</v>
      </c>
      <c r="C16" s="2">
        <v>3</v>
      </c>
      <c r="D16" s="2">
        <v>3</v>
      </c>
      <c r="E16" s="2">
        <v>3</v>
      </c>
      <c r="F16" s="4">
        <v>3</v>
      </c>
      <c r="G16" s="2">
        <f t="shared" si="0"/>
        <v>3</v>
      </c>
      <c r="H16" s="4">
        <f t="shared" si="1"/>
        <v>4</v>
      </c>
      <c r="I16" s="10" t="b">
        <f t="shared" si="2"/>
        <v>1</v>
      </c>
    </row>
    <row r="17" spans="1:9">
      <c r="A17" s="2">
        <f>ProductBacklog!A17</f>
        <v>0</v>
      </c>
      <c r="B17" s="2"/>
      <c r="C17" s="2"/>
      <c r="D17" s="2"/>
      <c r="E17" s="2"/>
      <c r="F17" s="4"/>
      <c r="G17" s="2" t="e">
        <f t="shared" si="0"/>
        <v>#N/A</v>
      </c>
      <c r="H17" s="4">
        <f t="shared" si="1"/>
        <v>0</v>
      </c>
      <c r="I17" s="10" t="b">
        <f t="shared" si="2"/>
        <v>0</v>
      </c>
    </row>
    <row r="18" spans="1:9">
      <c r="A18" s="2">
        <f>ProductBacklog!A18</f>
        <v>0</v>
      </c>
      <c r="B18" s="2"/>
      <c r="C18" s="2"/>
      <c r="D18" s="2"/>
      <c r="E18" s="2"/>
      <c r="F18" s="4"/>
      <c r="G18" s="2" t="e">
        <f t="shared" si="0"/>
        <v>#N/A</v>
      </c>
      <c r="H18" s="4">
        <f t="shared" si="1"/>
        <v>0</v>
      </c>
      <c r="I18" s="10" t="b">
        <f t="shared" si="2"/>
        <v>0</v>
      </c>
    </row>
    <row r="19" spans="1:9">
      <c r="A19" s="2" t="str">
        <f>ProductBacklog!A19</f>
        <v>As a customer, I want to have my own account, so that I can keep track of my booked appointment</v>
      </c>
      <c r="B19" s="2">
        <v>2</v>
      </c>
      <c r="C19" s="2">
        <v>2</v>
      </c>
      <c r="D19" s="2">
        <v>2</v>
      </c>
      <c r="E19" s="2">
        <v>2</v>
      </c>
      <c r="F19" s="4">
        <v>2</v>
      </c>
      <c r="G19" s="2">
        <f t="shared" si="0"/>
        <v>2</v>
      </c>
      <c r="H19" s="4">
        <f t="shared" si="1"/>
        <v>5</v>
      </c>
      <c r="I19" s="10" t="b">
        <f t="shared" si="2"/>
        <v>1</v>
      </c>
    </row>
    <row r="20" spans="1:9">
      <c r="A20" s="2" t="str">
        <f>ProductBacklog!A20</f>
        <v xml:space="preserve">As a customer, I want to have a persistent account, so I can review my personal bookings history. </v>
      </c>
      <c r="B20" s="2">
        <v>2</v>
      </c>
      <c r="C20" s="2">
        <v>2</v>
      </c>
      <c r="D20" s="2">
        <v>2</v>
      </c>
      <c r="E20" s="2">
        <v>2</v>
      </c>
      <c r="F20" s="4">
        <v>2</v>
      </c>
      <c r="G20" s="2">
        <f t="shared" si="0"/>
        <v>2</v>
      </c>
      <c r="H20" s="4">
        <f t="shared" si="1"/>
        <v>5</v>
      </c>
      <c r="I20" s="10" t="b">
        <f t="shared" si="2"/>
        <v>1</v>
      </c>
    </row>
    <row r="21" spans="1:9">
      <c r="A21" s="2" t="str">
        <f>ProductBacklog!A21</f>
        <v xml:space="preserve">As a customer, I want a personalize home page, so that I can review my bookings history. </v>
      </c>
      <c r="B21" s="2">
        <v>2</v>
      </c>
      <c r="C21" s="2">
        <v>2</v>
      </c>
      <c r="D21" s="2">
        <v>2</v>
      </c>
      <c r="E21" s="2">
        <v>3</v>
      </c>
      <c r="F21" s="4">
        <v>2</v>
      </c>
      <c r="G21" s="2">
        <f t="shared" si="0"/>
        <v>2</v>
      </c>
      <c r="H21" s="4">
        <f t="shared" si="1"/>
        <v>4</v>
      </c>
      <c r="I21" s="10" t="b">
        <f t="shared" si="2"/>
        <v>1</v>
      </c>
    </row>
    <row r="22" spans="1:9">
      <c r="A22" s="2">
        <f>ProductBacklog!A22</f>
        <v>0</v>
      </c>
      <c r="B22" s="2"/>
      <c r="C22" s="2"/>
      <c r="D22" s="2"/>
      <c r="E22" s="2"/>
      <c r="F22" s="4"/>
      <c r="G22" s="2" t="e">
        <f t="shared" si="0"/>
        <v>#N/A</v>
      </c>
      <c r="H22" s="4">
        <f t="shared" si="1"/>
        <v>0</v>
      </c>
      <c r="I22" s="10" t="b">
        <f t="shared" si="2"/>
        <v>0</v>
      </c>
    </row>
    <row r="23" spans="1:9">
      <c r="A23" s="2" t="str">
        <f>ProductBacklog!A23</f>
        <v xml:space="preserve">As a customer, I want to have a detailed bookings history, so I can base future bookings on previous experiences e.g. What worker conducted the interview or what service was provided. </v>
      </c>
      <c r="B23" s="2">
        <v>2</v>
      </c>
      <c r="C23" s="2">
        <v>1</v>
      </c>
      <c r="D23" s="2">
        <v>1</v>
      </c>
      <c r="E23" s="2">
        <v>1</v>
      </c>
      <c r="F23" s="4">
        <v>1</v>
      </c>
      <c r="G23" s="2">
        <f t="shared" si="0"/>
        <v>1</v>
      </c>
      <c r="H23" s="4">
        <f t="shared" si="1"/>
        <v>4</v>
      </c>
      <c r="I23" s="10" t="b">
        <f t="shared" si="2"/>
        <v>1</v>
      </c>
    </row>
    <row r="24" spans="1:9">
      <c r="A24" s="2" t="str">
        <f>ProductBacklog!A24</f>
        <v xml:space="preserve">As a worker, I want to have a persistent account, so I can access my respective profile and information. </v>
      </c>
      <c r="B24" s="2">
        <v>1</v>
      </c>
      <c r="C24" s="2">
        <v>2</v>
      </c>
      <c r="D24" s="2">
        <v>2</v>
      </c>
      <c r="E24" s="2">
        <v>2</v>
      </c>
      <c r="F24" s="4">
        <v>2</v>
      </c>
      <c r="G24" s="2">
        <f t="shared" si="0"/>
        <v>2</v>
      </c>
      <c r="H24" s="4">
        <f t="shared" si="1"/>
        <v>4</v>
      </c>
      <c r="I24" s="10" t="b">
        <f t="shared" si="2"/>
        <v>1</v>
      </c>
    </row>
    <row r="25" spans="1:9">
      <c r="A25" s="2" t="str">
        <f>ProductBacklog!A25</f>
        <v>As a worker, I want to have a profile page, so I can review my working schedule.</v>
      </c>
      <c r="B25" s="2">
        <v>3</v>
      </c>
      <c r="C25" s="2">
        <v>2</v>
      </c>
      <c r="D25" s="2">
        <v>2</v>
      </c>
      <c r="E25" s="2">
        <v>2</v>
      </c>
      <c r="F25" s="4">
        <v>2</v>
      </c>
      <c r="G25" s="2">
        <f t="shared" si="0"/>
        <v>2</v>
      </c>
      <c r="H25" s="4">
        <f t="shared" si="1"/>
        <v>4</v>
      </c>
      <c r="I25" s="10" t="b">
        <f t="shared" si="2"/>
        <v>1</v>
      </c>
    </row>
    <row r="26" spans="1:9">
      <c r="A26" s="2" t="str">
        <f>ProductBacklog!A26</f>
        <v xml:space="preserve">As a worker, I want to have a detailed schedule, so I can review the details of my assigned bookings. </v>
      </c>
      <c r="B26" s="2">
        <v>5</v>
      </c>
      <c r="C26" s="2">
        <v>3</v>
      </c>
      <c r="D26" s="2">
        <v>5</v>
      </c>
      <c r="E26" s="2">
        <v>5</v>
      </c>
      <c r="F26" s="4">
        <v>3</v>
      </c>
      <c r="G26" s="2">
        <f t="shared" si="0"/>
        <v>5</v>
      </c>
      <c r="H26" s="4">
        <f t="shared" si="1"/>
        <v>3</v>
      </c>
      <c r="I26" s="10" t="b">
        <f t="shared" si="2"/>
        <v>1</v>
      </c>
    </row>
    <row r="27" spans="1:9">
      <c r="A27" s="2" t="str">
        <f>ProductBacklog!A27</f>
        <v xml:space="preserve">As a worker, I want to have a profile page, so I can review my current responsibilities i.e. what services I am charged with providing. </v>
      </c>
      <c r="B27" s="2">
        <v>2</v>
      </c>
      <c r="C27" s="2">
        <v>2</v>
      </c>
      <c r="D27" s="2">
        <v>2</v>
      </c>
      <c r="E27" s="2">
        <v>2</v>
      </c>
      <c r="F27" s="4">
        <v>3</v>
      </c>
      <c r="G27" s="2">
        <f t="shared" si="0"/>
        <v>2</v>
      </c>
      <c r="H27" s="4">
        <f t="shared" si="1"/>
        <v>4</v>
      </c>
      <c r="I27" s="10" t="b">
        <f t="shared" si="2"/>
        <v>1</v>
      </c>
    </row>
    <row r="28" spans="1:9">
      <c r="A28" s="2" t="str">
        <f>ProductBacklog!A28</f>
        <v xml:space="preserve">As a customer I want to be able to enter/change my phone number so that I can be contacted with details or changes in my booking. </v>
      </c>
      <c r="B28" s="2">
        <v>1</v>
      </c>
      <c r="C28" s="2">
        <v>1</v>
      </c>
      <c r="D28" s="2">
        <v>1</v>
      </c>
      <c r="E28" s="2">
        <v>1</v>
      </c>
      <c r="F28" s="4">
        <v>1</v>
      </c>
      <c r="G28" s="2">
        <f t="shared" si="0"/>
        <v>1</v>
      </c>
      <c r="H28" s="4">
        <f t="shared" si="1"/>
        <v>5</v>
      </c>
      <c r="I28" s="10" t="b">
        <f t="shared" si="2"/>
        <v>1</v>
      </c>
    </row>
    <row r="29" spans="1:9">
      <c r="A29" s="2" t="str">
        <f>ProductBacklog!A29</f>
        <v xml:space="preserve">As a customer I want to have a profile page so that I can view or edit details that the business has regarding to me. </v>
      </c>
      <c r="B29" s="2">
        <v>1</v>
      </c>
      <c r="C29" s="2">
        <v>1</v>
      </c>
      <c r="D29" s="2">
        <v>1</v>
      </c>
      <c r="E29" s="2">
        <v>1</v>
      </c>
      <c r="F29" s="4">
        <v>1</v>
      </c>
      <c r="G29" s="2">
        <f t="shared" si="0"/>
        <v>1</v>
      </c>
      <c r="H29" s="4">
        <f t="shared" si="1"/>
        <v>5</v>
      </c>
      <c r="I29" s="10" t="b">
        <f t="shared" si="2"/>
        <v>1</v>
      </c>
    </row>
    <row r="30" spans="1:9">
      <c r="A30" s="2" t="str">
        <f>ProductBacklog!A30</f>
        <v xml:space="preserve">As a customer I want to know how long there is left until my booking so that I can cancel it if I need to. </v>
      </c>
      <c r="B30" s="2">
        <v>2</v>
      </c>
      <c r="C30" s="2">
        <v>2</v>
      </c>
      <c r="D30" s="2">
        <v>1</v>
      </c>
      <c r="E30" s="2">
        <v>1</v>
      </c>
      <c r="F30" s="4">
        <v>2</v>
      </c>
      <c r="G30" s="2">
        <f t="shared" si="0"/>
        <v>2</v>
      </c>
      <c r="H30" s="4">
        <f t="shared" si="1"/>
        <v>3</v>
      </c>
      <c r="I30" s="10" t="b">
        <f t="shared" si="2"/>
        <v>1</v>
      </c>
    </row>
    <row r="31" spans="1:9">
      <c r="A31" s="2" t="str">
        <f>ProductBacklog!A31</f>
        <v xml:space="preserve">As a customer I want a persistent profile so that I don’t have to re-enter details every time I use the service. </v>
      </c>
      <c r="B31" s="2">
        <v>1</v>
      </c>
      <c r="C31" s="2">
        <v>1</v>
      </c>
      <c r="D31" s="2">
        <v>1</v>
      </c>
      <c r="E31" s="2">
        <v>1</v>
      </c>
      <c r="F31" s="4">
        <v>1</v>
      </c>
      <c r="G31" s="2">
        <f t="shared" si="0"/>
        <v>1</v>
      </c>
      <c r="H31" s="4">
        <f t="shared" si="1"/>
        <v>5</v>
      </c>
      <c r="I31" s="10" t="b">
        <f t="shared" si="2"/>
        <v>1</v>
      </c>
    </row>
    <row r="32" spans="1:9">
      <c r="A32" s="2" t="str">
        <f>ProductBacklog!A32</f>
        <v>As a customer I want it to be clear that I can no longer cancel a booking so that I don’t waste time trying to click a button that does nothing</v>
      </c>
      <c r="B32" s="2">
        <v>1</v>
      </c>
      <c r="C32" s="2">
        <v>1</v>
      </c>
      <c r="D32" s="2">
        <v>1</v>
      </c>
      <c r="E32" s="2">
        <v>1</v>
      </c>
      <c r="F32" s="4">
        <v>1</v>
      </c>
      <c r="G32" s="2">
        <f t="shared" si="0"/>
        <v>1</v>
      </c>
      <c r="H32" s="4">
        <f t="shared" si="1"/>
        <v>5</v>
      </c>
      <c r="I32" s="10" t="b">
        <f t="shared" si="2"/>
        <v>1</v>
      </c>
    </row>
    <row r="33" spans="1:9">
      <c r="A33" s="2" t="str">
        <f>ProductBacklog!A33</f>
        <v xml:space="preserve">As a customer I want it to be clear that I am logged in so that I can easily access my profile page. </v>
      </c>
      <c r="B33" s="2">
        <v>1</v>
      </c>
      <c r="C33" s="2">
        <v>1</v>
      </c>
      <c r="D33" s="2">
        <v>1</v>
      </c>
      <c r="E33" s="2">
        <v>1</v>
      </c>
      <c r="F33" s="4">
        <v>1</v>
      </c>
      <c r="G33" s="2">
        <f t="shared" si="0"/>
        <v>1</v>
      </c>
      <c r="H33" s="4">
        <f t="shared" si="1"/>
        <v>5</v>
      </c>
      <c r="I33" s="10" t="b">
        <f t="shared" si="2"/>
        <v>1</v>
      </c>
    </row>
    <row r="34" spans="1:9">
      <c r="A34" s="2" t="str">
        <f>ProductBacklog!A34</f>
        <v>As an admin I want customers to enter their name, address, phone, username, and password saved in the database, so that I could manage, fix and maintain customer details.</v>
      </c>
      <c r="B34" s="2">
        <v>1</v>
      </c>
      <c r="C34" s="2">
        <v>1</v>
      </c>
      <c r="D34" s="2">
        <v>1</v>
      </c>
      <c r="E34" s="2">
        <v>1</v>
      </c>
      <c r="F34" s="4">
        <v>1</v>
      </c>
      <c r="G34" s="2">
        <f>_xlfn.MODE.SNGL(B34:F34)</f>
        <v>1</v>
      </c>
      <c r="H34" s="4">
        <f>COUNTIF(B34:F34,G34)</f>
        <v>5</v>
      </c>
      <c r="I34" s="10" t="b">
        <f t="shared" si="2"/>
        <v>1</v>
      </c>
    </row>
    <row r="35" spans="1:9">
      <c r="A35" s="2" t="str">
        <f>ProductBacklog!A35</f>
        <v>As a customer, I want to log into the website, so that I could use the services offered by the business.</v>
      </c>
      <c r="B35" s="2">
        <v>3</v>
      </c>
      <c r="C35" s="2">
        <v>2</v>
      </c>
      <c r="D35" s="2">
        <v>2</v>
      </c>
      <c r="E35" s="2">
        <v>2</v>
      </c>
      <c r="F35" s="4">
        <v>2</v>
      </c>
      <c r="G35" s="2">
        <f>_xlfn.MODE.SNGL(B35:F35)</f>
        <v>2</v>
      </c>
      <c r="H35" s="4">
        <f>COUNTIF(B35:F35,G35)</f>
        <v>4</v>
      </c>
      <c r="I35" s="10" t="b">
        <f t="shared" si="2"/>
        <v>1</v>
      </c>
    </row>
    <row r="36" spans="1:9">
      <c r="A36" s="2"/>
      <c r="B36" s="2"/>
      <c r="C36" s="2"/>
      <c r="D36" s="2"/>
      <c r="E36" s="2"/>
      <c r="F36" s="4"/>
      <c r="G36" s="2" t="e">
        <f t="shared" si="0"/>
        <v>#N/A</v>
      </c>
      <c r="H36" s="4">
        <f t="shared" si="1"/>
        <v>0</v>
      </c>
      <c r="I36" s="10" t="b">
        <f t="shared" si="2"/>
        <v>0</v>
      </c>
    </row>
    <row r="37" spans="1:9">
      <c r="A37" s="2"/>
      <c r="B37" s="2"/>
      <c r="C37" s="2"/>
      <c r="D37" s="2"/>
      <c r="E37" s="2"/>
      <c r="F37" s="4"/>
      <c r="G37" s="2" t="e">
        <f t="shared" si="0"/>
        <v>#N/A</v>
      </c>
      <c r="H37" s="4">
        <f t="shared" si="1"/>
        <v>0</v>
      </c>
      <c r="I37" s="10" t="b">
        <f t="shared" si="2"/>
        <v>0</v>
      </c>
    </row>
    <row r="38" spans="1:9">
      <c r="A38" s="2"/>
      <c r="B38" s="2"/>
      <c r="C38" s="2"/>
      <c r="D38" s="2"/>
      <c r="E38" s="2"/>
      <c r="F38" s="4"/>
      <c r="G38" s="2" t="e">
        <f t="shared" si="0"/>
        <v>#N/A</v>
      </c>
      <c r="H38" s="4">
        <f t="shared" si="1"/>
        <v>0</v>
      </c>
      <c r="I38" s="10" t="b">
        <f t="shared" si="2"/>
        <v>0</v>
      </c>
    </row>
    <row r="39" spans="1:9">
      <c r="A39" s="2"/>
      <c r="B39" s="2"/>
      <c r="C39" s="2"/>
      <c r="D39" s="2"/>
      <c r="E39" s="2"/>
      <c r="F39" s="4"/>
      <c r="G39" s="2" t="e">
        <f t="shared" si="0"/>
        <v>#N/A</v>
      </c>
      <c r="H39" s="4">
        <f t="shared" si="1"/>
        <v>0</v>
      </c>
      <c r="I39" s="10" t="b">
        <f t="shared" si="2"/>
        <v>0</v>
      </c>
    </row>
    <row r="40" spans="1:9">
      <c r="A40" s="2"/>
      <c r="B40" s="2"/>
      <c r="C40" s="2"/>
      <c r="D40" s="2"/>
      <c r="E40" s="2"/>
      <c r="F40" s="4"/>
      <c r="G40" s="2" t="e">
        <f t="shared" si="0"/>
        <v>#N/A</v>
      </c>
      <c r="H40" s="4">
        <f t="shared" si="1"/>
        <v>0</v>
      </c>
      <c r="I40" s="10" t="b">
        <f t="shared" si="2"/>
        <v>0</v>
      </c>
    </row>
    <row r="41" spans="1:9">
      <c r="A41" s="2"/>
      <c r="B41" s="2"/>
      <c r="C41" s="2"/>
      <c r="D41" s="2"/>
      <c r="E41" s="2"/>
      <c r="F41" s="4"/>
      <c r="G41" s="2" t="e">
        <f t="shared" si="0"/>
        <v>#N/A</v>
      </c>
      <c r="H41" s="4">
        <f t="shared" si="1"/>
        <v>0</v>
      </c>
      <c r="I41" s="10" t="b">
        <f t="shared" si="2"/>
        <v>0</v>
      </c>
    </row>
    <row r="42" spans="1:9">
      <c r="A42" s="2">
        <f>ProductBacklog!A42</f>
        <v>0</v>
      </c>
      <c r="B42" s="2"/>
      <c r="C42" s="2"/>
      <c r="D42" s="2"/>
      <c r="E42" s="2"/>
      <c r="F42" s="4"/>
      <c r="G42" s="2" t="e">
        <f t="shared" si="0"/>
        <v>#N/A</v>
      </c>
      <c r="H42" s="4">
        <f t="shared" si="1"/>
        <v>0</v>
      </c>
      <c r="I42" s="10" t="b">
        <f t="shared" si="2"/>
        <v>0</v>
      </c>
    </row>
    <row r="43" spans="1:9">
      <c r="A43" s="2">
        <f>ProductBacklog!A43</f>
        <v>0</v>
      </c>
      <c r="B43" s="2"/>
      <c r="C43" s="2"/>
      <c r="D43" s="2"/>
      <c r="E43" s="2"/>
      <c r="F43" s="4"/>
      <c r="G43" s="2" t="e">
        <f t="shared" si="0"/>
        <v>#N/A</v>
      </c>
      <c r="H43" s="4">
        <f t="shared" si="1"/>
        <v>0</v>
      </c>
      <c r="I43" s="10" t="b">
        <f t="shared" si="2"/>
        <v>0</v>
      </c>
    </row>
    <row r="44" spans="1:9">
      <c r="A44" s="2">
        <f>ProductBacklog!A44</f>
        <v>0</v>
      </c>
      <c r="B44" s="2"/>
      <c r="C44" s="2"/>
      <c r="D44" s="2"/>
      <c r="E44" s="2"/>
      <c r="F44" s="4"/>
      <c r="G44" s="2" t="e">
        <f t="shared" si="0"/>
        <v>#N/A</v>
      </c>
      <c r="H44" s="4">
        <f t="shared" si="1"/>
        <v>0</v>
      </c>
      <c r="I44" s="10" t="b">
        <f t="shared" si="2"/>
        <v>0</v>
      </c>
    </row>
    <row r="45" spans="1:9">
      <c r="A45" s="2">
        <f>ProductBacklog!A45</f>
        <v>0</v>
      </c>
      <c r="B45" s="2"/>
      <c r="C45" s="2"/>
      <c r="D45" s="2"/>
      <c r="E45" s="2"/>
      <c r="F45" s="4"/>
      <c r="G45" s="2" t="e">
        <f t="shared" si="0"/>
        <v>#N/A</v>
      </c>
      <c r="H45" s="4">
        <f t="shared" si="1"/>
        <v>0</v>
      </c>
      <c r="I45" s="10" t="b">
        <f t="shared" si="2"/>
        <v>0</v>
      </c>
    </row>
    <row r="46" spans="1:9">
      <c r="A46" s="2">
        <f>ProductBacklog!A46</f>
        <v>0</v>
      </c>
      <c r="B46" s="2"/>
      <c r="C46" s="2"/>
      <c r="D46" s="2"/>
      <c r="E46" s="2"/>
      <c r="F46" s="4"/>
      <c r="G46" s="2" t="e">
        <f t="shared" si="0"/>
        <v>#N/A</v>
      </c>
      <c r="H46" s="4">
        <f t="shared" si="1"/>
        <v>0</v>
      </c>
      <c r="I46" s="10" t="b">
        <f t="shared" si="2"/>
        <v>0</v>
      </c>
    </row>
    <row r="47" spans="1:9">
      <c r="A47" s="2">
        <f>ProductBacklog!A47</f>
        <v>0</v>
      </c>
      <c r="B47" s="2"/>
      <c r="C47" s="2"/>
      <c r="D47" s="2"/>
      <c r="E47" s="2"/>
      <c r="F47" s="4"/>
      <c r="G47" s="2" t="e">
        <f t="shared" si="0"/>
        <v>#N/A</v>
      </c>
      <c r="H47" s="4">
        <f t="shared" si="1"/>
        <v>0</v>
      </c>
      <c r="I47" s="10" t="b">
        <f t="shared" si="2"/>
        <v>0</v>
      </c>
    </row>
    <row r="48" spans="1:9">
      <c r="A48" s="2">
        <f>ProductBacklog!A48</f>
        <v>0</v>
      </c>
      <c r="B48" s="2"/>
      <c r="C48" s="2"/>
      <c r="D48" s="2"/>
      <c r="E48" s="2"/>
      <c r="F48" s="4"/>
      <c r="G48" s="2" t="e">
        <f t="shared" si="0"/>
        <v>#N/A</v>
      </c>
      <c r="H48" s="4">
        <f t="shared" si="1"/>
        <v>0</v>
      </c>
      <c r="I48" s="10" t="b">
        <f t="shared" si="2"/>
        <v>0</v>
      </c>
    </row>
    <row r="49" spans="1:9">
      <c r="A49" s="2">
        <f>ProductBacklog!A49</f>
        <v>0</v>
      </c>
      <c r="B49" s="2"/>
      <c r="C49" s="2"/>
      <c r="D49" s="2"/>
      <c r="E49" s="2"/>
      <c r="F49" s="4"/>
      <c r="G49" s="2" t="e">
        <f t="shared" si="0"/>
        <v>#N/A</v>
      </c>
      <c r="H49" s="4">
        <f t="shared" si="1"/>
        <v>0</v>
      </c>
      <c r="I49" s="10" t="b">
        <f t="shared" si="2"/>
        <v>0</v>
      </c>
    </row>
    <row r="50" spans="1:9">
      <c r="A50" s="2">
        <f>ProductBacklog!A50</f>
        <v>0</v>
      </c>
      <c r="B50" s="2"/>
      <c r="C50" s="2"/>
      <c r="D50" s="2"/>
      <c r="E50" s="2"/>
      <c r="F50" s="4"/>
      <c r="G50" s="2" t="e">
        <f t="shared" si="0"/>
        <v>#N/A</v>
      </c>
      <c r="H50" s="4">
        <f t="shared" si="1"/>
        <v>0</v>
      </c>
      <c r="I50" s="10" t="b">
        <f t="shared" si="2"/>
        <v>0</v>
      </c>
    </row>
    <row r="51" spans="1:9">
      <c r="A51" s="2">
        <f>ProductBacklog!A51</f>
        <v>0</v>
      </c>
      <c r="B51" s="2"/>
      <c r="C51" s="2"/>
      <c r="D51" s="2"/>
      <c r="E51" s="2"/>
      <c r="F51" s="4"/>
      <c r="G51" s="2" t="e">
        <f t="shared" si="0"/>
        <v>#N/A</v>
      </c>
      <c r="H51" s="4">
        <f t="shared" si="1"/>
        <v>0</v>
      </c>
      <c r="I51" s="10" t="b">
        <f t="shared" si="2"/>
        <v>0</v>
      </c>
    </row>
    <row r="52" spans="1:9">
      <c r="A52" s="2">
        <f>ProductBacklog!A52</f>
        <v>0</v>
      </c>
      <c r="B52" s="2"/>
      <c r="C52" s="2"/>
      <c r="D52" s="2"/>
      <c r="E52" s="2"/>
      <c r="F52" s="4"/>
      <c r="G52" s="2" t="e">
        <f t="shared" si="0"/>
        <v>#N/A</v>
      </c>
      <c r="H52" s="4">
        <f t="shared" si="1"/>
        <v>0</v>
      </c>
      <c r="I52" s="10" t="b">
        <f t="shared" si="2"/>
        <v>0</v>
      </c>
    </row>
    <row r="53" spans="1:9">
      <c r="A53" s="2">
        <f>ProductBacklog!A53</f>
        <v>0</v>
      </c>
      <c r="B53" s="2"/>
      <c r="C53" s="2"/>
      <c r="D53" s="2"/>
      <c r="E53" s="2"/>
      <c r="F53" s="4"/>
      <c r="G53" s="2" t="e">
        <f t="shared" si="0"/>
        <v>#N/A</v>
      </c>
      <c r="H53" s="4">
        <f t="shared" si="1"/>
        <v>0</v>
      </c>
      <c r="I53" s="10" t="b">
        <f t="shared" si="2"/>
        <v>0</v>
      </c>
    </row>
    <row r="54" spans="1:9">
      <c r="A54" s="2">
        <f>ProductBacklog!A54</f>
        <v>0</v>
      </c>
      <c r="B54" s="2"/>
      <c r="C54" s="2"/>
      <c r="D54" s="2"/>
      <c r="E54" s="2"/>
      <c r="F54" s="4"/>
      <c r="G54" s="2" t="e">
        <f t="shared" si="0"/>
        <v>#N/A</v>
      </c>
      <c r="H54" s="4">
        <f t="shared" si="1"/>
        <v>0</v>
      </c>
      <c r="I54" s="10" t="b">
        <f t="shared" si="2"/>
        <v>0</v>
      </c>
    </row>
    <row r="55" spans="1:9">
      <c r="A55" s="2">
        <f>ProductBacklog!A55</f>
        <v>0</v>
      </c>
      <c r="B55" s="2"/>
      <c r="C55" s="2"/>
      <c r="D55" s="2"/>
      <c r="E55" s="2"/>
      <c r="F55" s="4"/>
      <c r="G55" s="2" t="e">
        <f t="shared" si="0"/>
        <v>#N/A</v>
      </c>
      <c r="H55" s="4">
        <f t="shared" si="1"/>
        <v>0</v>
      </c>
      <c r="I55" s="10" t="b">
        <f t="shared" si="2"/>
        <v>0</v>
      </c>
    </row>
    <row r="56" spans="1:9">
      <c r="A56" s="2">
        <f>ProductBacklog!A56</f>
        <v>0</v>
      </c>
      <c r="B56" s="2"/>
      <c r="C56" s="2"/>
      <c r="D56" s="2"/>
      <c r="E56" s="2"/>
      <c r="F56" s="4"/>
      <c r="G56" s="2" t="e">
        <f t="shared" si="0"/>
        <v>#N/A</v>
      </c>
      <c r="H56" s="4">
        <f t="shared" si="1"/>
        <v>0</v>
      </c>
      <c r="I56" s="10" t="b">
        <f t="shared" si="2"/>
        <v>0</v>
      </c>
    </row>
    <row r="57" spans="1:9">
      <c r="A57" s="2">
        <f>ProductBacklog!A57</f>
        <v>0</v>
      </c>
      <c r="B57" s="2"/>
      <c r="C57" s="2"/>
      <c r="D57" s="2"/>
      <c r="E57" s="2"/>
      <c r="F57" s="4"/>
      <c r="G57" s="2" t="e">
        <f t="shared" si="0"/>
        <v>#N/A</v>
      </c>
      <c r="H57" s="4">
        <f t="shared" si="1"/>
        <v>0</v>
      </c>
      <c r="I57" s="10" t="b">
        <f t="shared" si="2"/>
        <v>0</v>
      </c>
    </row>
    <row r="58" spans="1:9">
      <c r="A58" s="2">
        <f>ProductBacklog!A58</f>
        <v>0</v>
      </c>
      <c r="B58" s="2"/>
      <c r="C58" s="2"/>
      <c r="D58" s="2"/>
      <c r="E58" s="2"/>
      <c r="F58" s="4"/>
      <c r="G58" s="2" t="e">
        <f t="shared" si="0"/>
        <v>#N/A</v>
      </c>
      <c r="H58" s="4">
        <f t="shared" si="1"/>
        <v>0</v>
      </c>
      <c r="I58" s="10" t="b">
        <f t="shared" si="2"/>
        <v>0</v>
      </c>
    </row>
    <row r="59" spans="1:9">
      <c r="A59" s="2">
        <f>ProductBacklog!A59</f>
        <v>0</v>
      </c>
      <c r="B59" s="2"/>
      <c r="C59" s="2"/>
      <c r="D59" s="2"/>
      <c r="E59" s="2"/>
      <c r="F59" s="4"/>
      <c r="G59" s="2" t="e">
        <f t="shared" si="0"/>
        <v>#N/A</v>
      </c>
      <c r="H59" s="4">
        <f t="shared" si="1"/>
        <v>0</v>
      </c>
      <c r="I59" s="10" t="b">
        <f t="shared" si="2"/>
        <v>0</v>
      </c>
    </row>
    <row r="60" spans="1:9">
      <c r="A60" s="2">
        <f>ProductBacklog!A60</f>
        <v>0</v>
      </c>
      <c r="B60" s="2"/>
      <c r="C60" s="2"/>
      <c r="D60" s="2"/>
      <c r="E60" s="2"/>
      <c r="F60" s="4"/>
      <c r="G60" s="2" t="e">
        <f t="shared" si="0"/>
        <v>#N/A</v>
      </c>
      <c r="H60" s="4">
        <f t="shared" si="1"/>
        <v>0</v>
      </c>
      <c r="I60" s="10" t="b">
        <f t="shared" si="2"/>
        <v>0</v>
      </c>
    </row>
    <row r="61" spans="1:9">
      <c r="A61" s="2">
        <f>ProductBacklog!A61</f>
        <v>0</v>
      </c>
      <c r="B61" s="2"/>
      <c r="C61" s="2"/>
      <c r="D61" s="2"/>
      <c r="E61" s="2"/>
      <c r="F61" s="4"/>
      <c r="G61" s="2" t="e">
        <f t="shared" si="0"/>
        <v>#N/A</v>
      </c>
      <c r="H61" s="4">
        <f t="shared" si="1"/>
        <v>0</v>
      </c>
      <c r="I61" s="10" t="b">
        <f t="shared" si="2"/>
        <v>0</v>
      </c>
    </row>
    <row r="62" spans="1:9">
      <c r="A62" s="2">
        <f>ProductBacklog!A62</f>
        <v>0</v>
      </c>
      <c r="B62" s="2"/>
      <c r="C62" s="2"/>
      <c r="D62" s="2"/>
      <c r="E62" s="2"/>
      <c r="F62" s="4"/>
      <c r="G62" s="2" t="e">
        <f t="shared" si="0"/>
        <v>#N/A</v>
      </c>
      <c r="H62" s="4">
        <f t="shared" si="1"/>
        <v>0</v>
      </c>
      <c r="I62" s="10" t="b">
        <f t="shared" si="2"/>
        <v>0</v>
      </c>
    </row>
    <row r="63" spans="1:9">
      <c r="A63" s="2">
        <f>ProductBacklog!A63</f>
        <v>0</v>
      </c>
      <c r="B63" s="2"/>
      <c r="C63" s="2"/>
      <c r="D63" s="2"/>
      <c r="E63" s="2"/>
      <c r="F63" s="4"/>
      <c r="G63" s="2" t="e">
        <f t="shared" si="0"/>
        <v>#N/A</v>
      </c>
      <c r="H63" s="4">
        <f t="shared" si="1"/>
        <v>0</v>
      </c>
      <c r="I63" s="10" t="b">
        <f t="shared" si="2"/>
        <v>0</v>
      </c>
    </row>
    <row r="64" spans="1:9">
      <c r="A64" s="2">
        <f>ProductBacklog!A64</f>
        <v>0</v>
      </c>
      <c r="B64" s="2"/>
      <c r="C64" s="2"/>
      <c r="D64" s="2"/>
      <c r="E64" s="2"/>
      <c r="F64" s="4"/>
      <c r="G64" s="2" t="e">
        <f t="shared" si="0"/>
        <v>#N/A</v>
      </c>
      <c r="H64" s="4">
        <f t="shared" si="1"/>
        <v>0</v>
      </c>
      <c r="I64" s="10" t="b">
        <f t="shared" si="2"/>
        <v>0</v>
      </c>
    </row>
    <row r="65" spans="1:9">
      <c r="A65" s="2">
        <f>ProductBacklog!A65</f>
        <v>0</v>
      </c>
      <c r="B65" s="2"/>
      <c r="C65" s="2"/>
      <c r="D65" s="2"/>
      <c r="E65" s="2"/>
      <c r="F65" s="4"/>
      <c r="G65" s="2" t="e">
        <f t="shared" si="0"/>
        <v>#N/A</v>
      </c>
      <c r="H65" s="4">
        <f t="shared" si="1"/>
        <v>0</v>
      </c>
      <c r="I65" s="10" t="b">
        <f t="shared" si="2"/>
        <v>0</v>
      </c>
    </row>
    <row r="66" spans="1:9">
      <c r="A66" s="2">
        <f>ProductBacklog!A66</f>
        <v>0</v>
      </c>
      <c r="B66" s="2"/>
      <c r="C66" s="2"/>
      <c r="D66" s="2"/>
      <c r="E66" s="2"/>
      <c r="F66" s="4"/>
      <c r="G66" s="2" t="e">
        <f t="shared" si="0"/>
        <v>#N/A</v>
      </c>
      <c r="H66" s="4">
        <f t="shared" si="1"/>
        <v>0</v>
      </c>
      <c r="I66" s="10" t="b">
        <f t="shared" si="2"/>
        <v>0</v>
      </c>
    </row>
    <row r="67" spans="1:9">
      <c r="A67" s="2">
        <f>ProductBacklog!A67</f>
        <v>0</v>
      </c>
      <c r="B67" s="2"/>
      <c r="C67" s="2"/>
      <c r="D67" s="2"/>
      <c r="E67" s="2"/>
      <c r="F67" s="4"/>
      <c r="G67" s="2" t="e">
        <f t="shared" ref="G67:G83" si="3">_xlfn.MODE.SNGL(B67:F67)</f>
        <v>#N/A</v>
      </c>
      <c r="H67" s="4">
        <f t="shared" ref="H67:H83" si="4">COUNTIF(B67:F67,G67)</f>
        <v>0</v>
      </c>
      <c r="I67" s="10" t="b">
        <f t="shared" ref="I67:I83" si="5">IF(H67&gt;2, TRUE, FALSE)</f>
        <v>0</v>
      </c>
    </row>
    <row r="68" spans="1:9">
      <c r="A68" s="2">
        <f>ProductBacklog!A68</f>
        <v>0</v>
      </c>
      <c r="B68" s="2"/>
      <c r="C68" s="2"/>
      <c r="D68" s="2"/>
      <c r="E68" s="2"/>
      <c r="F68" s="4"/>
      <c r="G68" s="2" t="e">
        <f t="shared" si="3"/>
        <v>#N/A</v>
      </c>
      <c r="H68" s="4">
        <f t="shared" si="4"/>
        <v>0</v>
      </c>
      <c r="I68" s="10" t="b">
        <f t="shared" si="5"/>
        <v>0</v>
      </c>
    </row>
    <row r="69" spans="1:9">
      <c r="A69" s="2">
        <f>ProductBacklog!A69</f>
        <v>0</v>
      </c>
      <c r="B69" s="2"/>
      <c r="C69" s="2"/>
      <c r="D69" s="2"/>
      <c r="E69" s="2"/>
      <c r="F69" s="4"/>
      <c r="G69" s="2" t="e">
        <f t="shared" si="3"/>
        <v>#N/A</v>
      </c>
      <c r="H69" s="4">
        <f t="shared" si="4"/>
        <v>0</v>
      </c>
      <c r="I69" s="10" t="b">
        <f t="shared" si="5"/>
        <v>0</v>
      </c>
    </row>
    <row r="70" spans="1:9">
      <c r="A70" s="2">
        <f>ProductBacklog!A70</f>
        <v>0</v>
      </c>
      <c r="B70" s="2"/>
      <c r="C70" s="2"/>
      <c r="D70" s="2"/>
      <c r="E70" s="2"/>
      <c r="F70" s="4"/>
      <c r="G70" s="2" t="e">
        <f t="shared" si="3"/>
        <v>#N/A</v>
      </c>
      <c r="H70" s="4">
        <f t="shared" si="4"/>
        <v>0</v>
      </c>
      <c r="I70" s="10" t="b">
        <f t="shared" si="5"/>
        <v>0</v>
      </c>
    </row>
    <row r="71" spans="1:9">
      <c r="A71" s="2">
        <f>ProductBacklog!A71</f>
        <v>0</v>
      </c>
      <c r="B71" s="2"/>
      <c r="C71" s="2"/>
      <c r="D71" s="2"/>
      <c r="E71" s="2"/>
      <c r="F71" s="4"/>
      <c r="G71" s="2" t="e">
        <f t="shared" si="3"/>
        <v>#N/A</v>
      </c>
      <c r="H71" s="4">
        <f t="shared" si="4"/>
        <v>0</v>
      </c>
      <c r="I71" s="10" t="b">
        <f t="shared" si="5"/>
        <v>0</v>
      </c>
    </row>
    <row r="72" spans="1:9">
      <c r="A72" s="2">
        <f>ProductBacklog!A72</f>
        <v>0</v>
      </c>
      <c r="B72" s="2"/>
      <c r="C72" s="2"/>
      <c r="D72" s="2"/>
      <c r="E72" s="2"/>
      <c r="F72" s="4"/>
      <c r="G72" s="2" t="e">
        <f t="shared" si="3"/>
        <v>#N/A</v>
      </c>
      <c r="H72" s="4">
        <f t="shared" si="4"/>
        <v>0</v>
      </c>
      <c r="I72" s="10" t="b">
        <f t="shared" si="5"/>
        <v>0</v>
      </c>
    </row>
    <row r="73" spans="1:9">
      <c r="A73" s="2">
        <f>ProductBacklog!A73</f>
        <v>0</v>
      </c>
      <c r="B73" s="2"/>
      <c r="C73" s="2"/>
      <c r="D73" s="2"/>
      <c r="E73" s="2"/>
      <c r="F73" s="4"/>
      <c r="G73" s="2" t="e">
        <f t="shared" si="3"/>
        <v>#N/A</v>
      </c>
      <c r="H73" s="4">
        <f t="shared" si="4"/>
        <v>0</v>
      </c>
      <c r="I73" s="10" t="b">
        <f t="shared" si="5"/>
        <v>0</v>
      </c>
    </row>
    <row r="74" spans="1:9">
      <c r="A74" s="2">
        <f>ProductBacklog!A74</f>
        <v>0</v>
      </c>
      <c r="B74" s="2"/>
      <c r="C74" s="2"/>
      <c r="D74" s="2"/>
      <c r="E74" s="2"/>
      <c r="F74" s="4"/>
      <c r="G74" s="2" t="e">
        <f t="shared" si="3"/>
        <v>#N/A</v>
      </c>
      <c r="H74" s="4">
        <f t="shared" si="4"/>
        <v>0</v>
      </c>
      <c r="I74" s="10" t="b">
        <f t="shared" si="5"/>
        <v>0</v>
      </c>
    </row>
    <row r="75" spans="1:9">
      <c r="A75" s="2">
        <f>ProductBacklog!A75</f>
        <v>0</v>
      </c>
      <c r="B75" s="2"/>
      <c r="C75" s="2"/>
      <c r="D75" s="2"/>
      <c r="E75" s="2"/>
      <c r="F75" s="4"/>
      <c r="G75" s="2" t="e">
        <f t="shared" si="3"/>
        <v>#N/A</v>
      </c>
      <c r="H75" s="4">
        <f t="shared" si="4"/>
        <v>0</v>
      </c>
      <c r="I75" s="10" t="b">
        <f t="shared" si="5"/>
        <v>0</v>
      </c>
    </row>
    <row r="76" spans="1:9">
      <c r="A76" s="2">
        <f>ProductBacklog!A76</f>
        <v>0</v>
      </c>
      <c r="B76" s="2"/>
      <c r="C76" s="2"/>
      <c r="D76" s="2"/>
      <c r="E76" s="2"/>
      <c r="F76" s="4"/>
      <c r="G76" s="2" t="e">
        <f t="shared" si="3"/>
        <v>#N/A</v>
      </c>
      <c r="H76" s="4">
        <f t="shared" si="4"/>
        <v>0</v>
      </c>
      <c r="I76" s="10" t="b">
        <f t="shared" si="5"/>
        <v>0</v>
      </c>
    </row>
    <row r="77" spans="1:9">
      <c r="A77" s="2">
        <f>ProductBacklog!A77</f>
        <v>0</v>
      </c>
      <c r="B77" s="2"/>
      <c r="C77" s="2"/>
      <c r="D77" s="2"/>
      <c r="E77" s="2"/>
      <c r="F77" s="4"/>
      <c r="G77" s="2" t="e">
        <f t="shared" si="3"/>
        <v>#N/A</v>
      </c>
      <c r="H77" s="4">
        <f t="shared" si="4"/>
        <v>0</v>
      </c>
      <c r="I77" s="10" t="b">
        <f t="shared" si="5"/>
        <v>0</v>
      </c>
    </row>
    <row r="78" spans="1:9">
      <c r="A78" s="2">
        <f>ProductBacklog!A78</f>
        <v>0</v>
      </c>
      <c r="B78" s="2"/>
      <c r="C78" s="2"/>
      <c r="D78" s="2"/>
      <c r="E78" s="2"/>
      <c r="F78" s="4"/>
      <c r="G78" s="2" t="e">
        <f t="shared" si="3"/>
        <v>#N/A</v>
      </c>
      <c r="H78" s="4">
        <f t="shared" si="4"/>
        <v>0</v>
      </c>
      <c r="I78" s="10" t="b">
        <f t="shared" si="5"/>
        <v>0</v>
      </c>
    </row>
    <row r="79" spans="1:9">
      <c r="A79" s="2">
        <f>ProductBacklog!A79</f>
        <v>0</v>
      </c>
      <c r="B79" s="2"/>
      <c r="C79" s="2"/>
      <c r="D79" s="2"/>
      <c r="E79" s="2"/>
      <c r="F79" s="4"/>
      <c r="G79" s="2" t="e">
        <f t="shared" si="3"/>
        <v>#N/A</v>
      </c>
      <c r="H79" s="4">
        <f t="shared" si="4"/>
        <v>0</v>
      </c>
      <c r="I79" s="10" t="b">
        <f t="shared" si="5"/>
        <v>0</v>
      </c>
    </row>
    <row r="80" spans="1:9">
      <c r="A80" s="2">
        <f>ProductBacklog!A80</f>
        <v>0</v>
      </c>
      <c r="B80" s="2"/>
      <c r="C80" s="2"/>
      <c r="D80" s="2"/>
      <c r="E80" s="2"/>
      <c r="F80" s="4"/>
      <c r="G80" s="2" t="e">
        <f t="shared" si="3"/>
        <v>#N/A</v>
      </c>
      <c r="H80" s="4">
        <f t="shared" si="4"/>
        <v>0</v>
      </c>
      <c r="I80" s="10" t="b">
        <f t="shared" si="5"/>
        <v>0</v>
      </c>
    </row>
    <row r="81" spans="1:9">
      <c r="A81" s="2">
        <f>ProductBacklog!A81</f>
        <v>0</v>
      </c>
      <c r="B81" s="2"/>
      <c r="C81" s="2"/>
      <c r="D81" s="2"/>
      <c r="E81" s="2"/>
      <c r="F81" s="4"/>
      <c r="G81" s="2" t="e">
        <f t="shared" si="3"/>
        <v>#N/A</v>
      </c>
      <c r="H81" s="4">
        <f t="shared" si="4"/>
        <v>0</v>
      </c>
      <c r="I81" s="10" t="b">
        <f t="shared" si="5"/>
        <v>0</v>
      </c>
    </row>
    <row r="82" spans="1:9">
      <c r="A82" s="2">
        <f>ProductBacklog!A82</f>
        <v>0</v>
      </c>
      <c r="B82" s="2"/>
      <c r="C82" s="2"/>
      <c r="D82" s="2"/>
      <c r="E82" s="2"/>
      <c r="F82" s="4"/>
      <c r="G82" s="2" t="e">
        <f t="shared" si="3"/>
        <v>#N/A</v>
      </c>
      <c r="H82" s="4">
        <f t="shared" si="4"/>
        <v>0</v>
      </c>
      <c r="I82" s="10" t="b">
        <f t="shared" si="5"/>
        <v>0</v>
      </c>
    </row>
    <row r="83" spans="1:9">
      <c r="A83" s="2">
        <f>ProductBacklog!A83</f>
        <v>0</v>
      </c>
      <c r="B83" s="2"/>
      <c r="C83" s="2"/>
      <c r="D83" s="2"/>
      <c r="E83" s="2"/>
      <c r="F83" s="4"/>
      <c r="G83" s="2" t="e">
        <f t="shared" si="3"/>
        <v>#N/A</v>
      </c>
      <c r="H83" s="4">
        <f t="shared" si="4"/>
        <v>0</v>
      </c>
      <c r="I83" s="10" t="b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FCDF-EEDC-4E7A-A207-5A264D6F04DF}">
  <dimension ref="A1:P43"/>
  <sheetViews>
    <sheetView topLeftCell="A8" workbookViewId="0">
      <selection activeCell="C54" sqref="C54"/>
    </sheetView>
  </sheetViews>
  <sheetFormatPr defaultRowHeight="15"/>
  <cols>
    <col min="1" max="1" width="163.5703125" customWidth="1"/>
    <col min="2" max="2" width="13" customWidth="1"/>
    <col min="3" max="3" width="9.140625" customWidth="1"/>
  </cols>
  <sheetData>
    <row r="1" spans="1:16">
      <c r="A1" s="1" t="s">
        <v>0</v>
      </c>
      <c r="B1" s="1" t="s">
        <v>1</v>
      </c>
      <c r="C1" s="4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  <c r="K1" s="2" t="s">
        <v>69</v>
      </c>
      <c r="L1" s="2" t="s">
        <v>70</v>
      </c>
      <c r="M1" s="2" t="s">
        <v>71</v>
      </c>
      <c r="N1" s="2" t="s">
        <v>72</v>
      </c>
      <c r="O1" s="4" t="s">
        <v>73</v>
      </c>
      <c r="P1" s="2" t="s">
        <v>74</v>
      </c>
    </row>
    <row r="2" spans="1:16">
      <c r="A2" s="2" t="str">
        <f>IF(ProductBacklog!C2 = 1,ProductBacklog!A2, 0)</f>
        <v>As an admin, I want to be able to add employees so that customers have a wide option of services.</v>
      </c>
      <c r="B2" s="2">
        <f>IF(ProductBacklog!C2 = 1, ProductBacklog!B2, 0)</f>
        <v>1</v>
      </c>
      <c r="C2" s="4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0.5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4">
        <v>0</v>
      </c>
      <c r="P2" s="2">
        <v>0</v>
      </c>
    </row>
    <row r="3" spans="1:16">
      <c r="A3" s="2">
        <f>IF(ProductBacklog!C3 = 1,ProductBacklog!A3, 0)</f>
        <v>0</v>
      </c>
      <c r="B3" s="2">
        <f>IF(ProductBacklog!C3 = 1, ProductBacklog!B3, 0)</f>
        <v>0</v>
      </c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"/>
      <c r="P3" s="2"/>
    </row>
    <row r="4" spans="1:16">
      <c r="A4" s="2" t="str">
        <f>IF(ProductBacklog!C4 = 1,ProductBacklog!A4, 0)</f>
        <v>As an admin I want to be to look at the history of an employee's booking, so that I can see when a customer last had a booking</v>
      </c>
      <c r="B4" s="2">
        <f>IF(ProductBacklog!C4 = 1, ProductBacklog!B4, 0)</f>
        <v>2</v>
      </c>
      <c r="C4" s="4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0.2</v>
      </c>
      <c r="J4" s="2">
        <v>0</v>
      </c>
      <c r="K4" s="2">
        <v>0.3</v>
      </c>
      <c r="L4" s="2">
        <v>0.2</v>
      </c>
      <c r="M4" s="2">
        <v>0</v>
      </c>
      <c r="N4" s="2">
        <v>0</v>
      </c>
      <c r="O4" s="4">
        <v>0</v>
      </c>
      <c r="P4" s="2">
        <v>0</v>
      </c>
    </row>
    <row r="5" spans="1:16">
      <c r="A5" s="2">
        <f>IF(ProductBacklog!C5 = 1,ProductBacklog!A5, 0)</f>
        <v>0</v>
      </c>
      <c r="B5" s="2">
        <f>IF(ProductBacklog!C5 = 1, ProductBacklog!B5, 0)</f>
        <v>0</v>
      </c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2"/>
    </row>
    <row r="6" spans="1:16">
      <c r="A6" s="2">
        <f>IF(ProductBacklog!C6 = 1,ProductBacklog!A6, 0)</f>
        <v>0</v>
      </c>
      <c r="B6" s="2">
        <f>IF(ProductBacklog!C6 = 1, ProductBacklog!B6, 0)</f>
        <v>0</v>
      </c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2"/>
    </row>
    <row r="7" spans="1:16">
      <c r="A7" s="2" t="str">
        <f>IF(ProductBacklog!C7 = 1,ProductBacklog!A7, 0)</f>
        <v>As a customer I want to be able to see what bookings are available for a service so that I can see what time will best suit me.</v>
      </c>
      <c r="B7" s="2">
        <f>IF(ProductBacklog!C7 = 1, ProductBacklog!B7, 0)</f>
        <v>3</v>
      </c>
      <c r="C7" s="4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1</v>
      </c>
      <c r="O7" s="4">
        <v>0</v>
      </c>
      <c r="P7" s="2">
        <v>1</v>
      </c>
    </row>
    <row r="8" spans="1:16">
      <c r="A8" s="2">
        <f>IF(ProductBacklog!C8 = 1,ProductBacklog!A8, 0)</f>
        <v>0</v>
      </c>
      <c r="B8" s="2">
        <f>IF(ProductBacklog!C8 = 1, ProductBacklog!B8, 0)</f>
        <v>0</v>
      </c>
      <c r="C8" s="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2"/>
    </row>
    <row r="9" spans="1:16">
      <c r="A9" s="2" t="str">
        <f>IF(ProductBacklog!C9 = 1,ProductBacklog!A9, 0)</f>
        <v>As a customer I want to see a list of available services so that I can choose the best service for my needs.</v>
      </c>
      <c r="B9" s="2">
        <f>IF(ProductBacklog!C9 = 1, ProductBacklog!B9, 0)</f>
        <v>1</v>
      </c>
      <c r="C9" s="4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0.3</v>
      </c>
      <c r="J9" s="2">
        <v>0</v>
      </c>
      <c r="K9" s="2">
        <v>0</v>
      </c>
      <c r="L9" s="2">
        <v>0.2</v>
      </c>
      <c r="M9" s="2">
        <v>0</v>
      </c>
      <c r="N9" s="2">
        <v>0</v>
      </c>
      <c r="O9" s="4">
        <v>0.2</v>
      </c>
      <c r="P9" s="2">
        <v>0.3</v>
      </c>
    </row>
    <row r="10" spans="1:16">
      <c r="A10" s="2">
        <f>IF(ProductBacklog!D10 = 1,ProductBacklog!A10, 0)</f>
        <v>0</v>
      </c>
      <c r="B10" s="2">
        <f>IF(ProductBacklog!D10 = 1, ProductBacklog!B10, 0)</f>
        <v>0</v>
      </c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4"/>
      <c r="P10" s="2"/>
    </row>
    <row r="11" spans="1:16">
      <c r="A11" s="2" t="str">
        <f>IF(ProductBacklog!C11 = 1,ProductBacklog!A11, 0)</f>
        <v>As a worker, I want to have a worker account, So that I can login in AND see my dashboard for the daily job requirements.</v>
      </c>
      <c r="B11" s="2">
        <f>IF(ProductBacklog!C11 = 1, ProductBacklog!B11, 0)</f>
        <v>2</v>
      </c>
      <c r="C11" s="4">
        <v>0</v>
      </c>
      <c r="D11" s="2">
        <v>0</v>
      </c>
      <c r="E11" s="2">
        <v>0</v>
      </c>
      <c r="F11" s="2">
        <v>0.2</v>
      </c>
      <c r="G11" s="2">
        <v>0</v>
      </c>
      <c r="H11" s="2">
        <v>0</v>
      </c>
      <c r="I11" s="2">
        <v>0.3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4">
        <v>0</v>
      </c>
      <c r="P11" s="2">
        <v>0</v>
      </c>
    </row>
    <row r="12" spans="1:16">
      <c r="A12" s="2">
        <f>IF(ProductBacklog!C12 = 1,ProductBacklog!A12, 0)</f>
        <v>0</v>
      </c>
      <c r="B12" s="2">
        <f>IF(ProductBacklog!C12 = 1, ProductBacklog!B12, 0)</f>
        <v>0</v>
      </c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"/>
      <c r="P12" s="2"/>
    </row>
    <row r="13" spans="1:16">
      <c r="A13" s="2">
        <f>IF(ProductBacklog!C13 = 1,ProductBacklog!A13, 0)</f>
        <v>0</v>
      </c>
      <c r="B13" s="2">
        <f>IF(ProductBacklog!C13 = 1, ProductBacklog!B13, 0)</f>
        <v>0</v>
      </c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4"/>
      <c r="P13" s="2"/>
    </row>
    <row r="14" spans="1:16">
      <c r="A14" s="2" t="str">
        <f>IF(ProductBacklog!C14 = 1,ProductBacklog!A14, 0)</f>
        <v>As a customer, I want to sign up with the website, so that I could be recognised by the business whenever I visit them.</v>
      </c>
      <c r="B14" s="2">
        <f>IF(ProductBacklog!C14 = 1, ProductBacklog!B14, 0)</f>
        <v>3</v>
      </c>
      <c r="C14" s="4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4">
        <v>0</v>
      </c>
      <c r="P14" s="2">
        <v>1</v>
      </c>
    </row>
    <row r="15" spans="1:16">
      <c r="A15" s="2">
        <f>IF(ProductBacklog!C15 = 1,ProductBacklog!A15, 0)</f>
        <v>0</v>
      </c>
      <c r="B15" s="2">
        <f>IF(ProductBacklog!C15 = 1, ProductBacklog!B15, 0)</f>
        <v>0</v>
      </c>
      <c r="C15" s="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4"/>
      <c r="P15" s="2"/>
    </row>
    <row r="16" spans="1:16">
      <c r="A16" s="2">
        <f>IF(ProductBacklog!C16 = 1,ProductBacklog!A16, 0)</f>
        <v>0</v>
      </c>
      <c r="B16" s="2">
        <f>IF(ProductBacklog!C16 = 1, ProductBacklog!B16, 0)</f>
        <v>0</v>
      </c>
      <c r="C16" s="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"/>
      <c r="P16" s="2"/>
    </row>
    <row r="17" spans="1:16">
      <c r="A17" s="2">
        <f>IF(ProductBacklog!C17 = 1,ProductBacklog!A17, 0)</f>
        <v>0</v>
      </c>
      <c r="B17" s="2">
        <f>IF(ProductBacklog!C17 = 1, ProductBacklog!B17, 0)</f>
        <v>0</v>
      </c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4"/>
      <c r="P17" s="2"/>
    </row>
    <row r="18" spans="1:16">
      <c r="A18" s="2">
        <f>IF(ProductBacklog!C18 = 1,ProductBacklog!A18, 0)</f>
        <v>0</v>
      </c>
      <c r="B18" s="2">
        <f>IF(ProductBacklog!C18 = 1, ProductBacklog!B18, 0)</f>
        <v>0</v>
      </c>
      <c r="C18" s="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"/>
      <c r="P18" s="2"/>
    </row>
    <row r="19" spans="1:16">
      <c r="A19" s="2">
        <f>IF(ProductBacklog!C19 = 1,ProductBacklog!A19, 0)</f>
        <v>0</v>
      </c>
      <c r="B19" s="2">
        <f>IF(ProductBacklog!C19 = 1, ProductBacklog!B19, 0)</f>
        <v>0</v>
      </c>
      <c r="C19" s="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"/>
      <c r="P19" s="2"/>
    </row>
    <row r="20" spans="1:16">
      <c r="A20" s="2">
        <f>IF(ProductBacklog!C20 = 1,ProductBacklog!A20, 0)</f>
        <v>0</v>
      </c>
      <c r="B20" s="2">
        <f>IF(ProductBacklog!C20 = 1, ProductBacklog!B20, 0)</f>
        <v>0</v>
      </c>
      <c r="C20" s="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"/>
      <c r="P20" s="2"/>
    </row>
    <row r="21" spans="1:16">
      <c r="A21" s="2" t="str">
        <f>IF(ProductBacklog!C21 = 1,ProductBacklog!A21, 0)</f>
        <v xml:space="preserve">As a customer, I want a personalize home page, so that I can review my bookings history. </v>
      </c>
      <c r="B21" s="2">
        <f>IF(ProductBacklog!C21 = 1, ProductBacklog!B21, 0)</f>
        <v>2</v>
      </c>
      <c r="C21" s="4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0.2</v>
      </c>
      <c r="J21" s="2">
        <v>0</v>
      </c>
      <c r="K21" s="2">
        <v>0</v>
      </c>
      <c r="L21" s="2">
        <v>0.8</v>
      </c>
      <c r="M21" s="2">
        <v>0</v>
      </c>
      <c r="N21" s="2">
        <v>0.5</v>
      </c>
      <c r="O21" s="4">
        <v>0</v>
      </c>
      <c r="P21" s="2">
        <v>0</v>
      </c>
    </row>
    <row r="22" spans="1:16">
      <c r="A22" s="2">
        <f>IF(ProductBacklog!C22 = 1,ProductBacklog!A22, 0)</f>
        <v>0</v>
      </c>
      <c r="B22" s="2">
        <f>IF(ProductBacklog!C22 = 1, ProductBacklog!B22, 0)</f>
        <v>0</v>
      </c>
      <c r="C22" s="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4"/>
      <c r="P22" s="2"/>
    </row>
    <row r="23" spans="1:16">
      <c r="A23" s="2" t="str">
        <f>IF(ProductBacklog!C23 = 1,ProductBacklog!A23, 0)</f>
        <v xml:space="preserve">As a customer, I want to have a detailed bookings history, so I can base future bookings on previous experiences e.g. What worker conducted the interview or what service was provided. </v>
      </c>
      <c r="B23" s="2">
        <f>IF(ProductBacklog!C23 = 1, ProductBacklog!B23, 0)</f>
        <v>1</v>
      </c>
      <c r="C23" s="4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0.6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4">
        <v>0.4</v>
      </c>
      <c r="P23" s="2">
        <v>0</v>
      </c>
    </row>
    <row r="24" spans="1:16">
      <c r="A24" s="2">
        <f>IF(ProductBacklog!C24 = 1,ProductBacklog!A24, 0)</f>
        <v>0</v>
      </c>
      <c r="B24" s="2">
        <f>IF(ProductBacklog!C24 = 1, ProductBacklog!B24, 0)</f>
        <v>0</v>
      </c>
      <c r="C24" s="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"/>
      <c r="P24" s="2"/>
    </row>
    <row r="25" spans="1:16">
      <c r="A25" s="2">
        <f>IF(ProductBacklog!C25 = 1,ProductBacklog!A25, 0)</f>
        <v>0</v>
      </c>
      <c r="B25" s="2">
        <f>IF(ProductBacklog!C25 = 1, ProductBacklog!B25, 0)</f>
        <v>0</v>
      </c>
      <c r="C25" s="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4"/>
      <c r="P25" s="2"/>
    </row>
    <row r="26" spans="1:16">
      <c r="A26" s="2">
        <f>IF(ProductBacklog!C26 = 1,ProductBacklog!A26, 0)</f>
        <v>0</v>
      </c>
      <c r="B26" s="2">
        <f>IF(ProductBacklog!C26 = 1, ProductBacklog!B26, 0)</f>
        <v>0</v>
      </c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4"/>
      <c r="P26" s="2"/>
    </row>
    <row r="27" spans="1:16">
      <c r="A27" s="2">
        <f>IF(ProductBacklog!C27 = 1,ProductBacklog!A27, 0)</f>
        <v>0</v>
      </c>
      <c r="B27" s="2">
        <f>IF(ProductBacklog!C27 = 1, ProductBacklog!B27, 0)</f>
        <v>0</v>
      </c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4"/>
      <c r="P27" s="2"/>
    </row>
    <row r="28" spans="1:16">
      <c r="A28" s="2">
        <f>IF(ProductBacklog!C28 = 1,ProductBacklog!A28, 0)</f>
        <v>0</v>
      </c>
      <c r="B28" s="2">
        <f>IF(ProductBacklog!C28 = 1, ProductBacklog!B28, 0)</f>
        <v>0</v>
      </c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4"/>
      <c r="P28" s="2"/>
    </row>
    <row r="29" spans="1:16">
      <c r="A29" s="2">
        <f>IF(ProductBacklog!C29 = 1,ProductBacklog!A29, 0)</f>
        <v>0</v>
      </c>
      <c r="B29" s="2">
        <f>IF(ProductBacklog!C29 = 1, ProductBacklog!B29, 0)</f>
        <v>0</v>
      </c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4"/>
      <c r="P29" s="2"/>
    </row>
    <row r="30" spans="1:16">
      <c r="A30" s="2">
        <f>IF(ProductBacklog!C30 = 1,ProductBacklog!A30, 0)</f>
        <v>0</v>
      </c>
      <c r="B30" s="2">
        <f>IF(ProductBacklog!C30 = 1, ProductBacklog!B30, 0)</f>
        <v>0</v>
      </c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4"/>
      <c r="P30" s="2"/>
    </row>
    <row r="31" spans="1:16">
      <c r="A31" s="2">
        <f>IF(ProductBacklog!C31 = 1,ProductBacklog!A31, 0)</f>
        <v>0</v>
      </c>
      <c r="B31" s="2">
        <f>IF(ProductBacklog!C31 = 1, ProductBacklog!B31, 0)</f>
        <v>0</v>
      </c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4"/>
      <c r="P31" s="2"/>
    </row>
    <row r="32" spans="1:16">
      <c r="A32" s="2">
        <f>IF(ProductBacklog!C32 = 1,ProductBacklog!A32, 0)</f>
        <v>0</v>
      </c>
      <c r="B32" s="2">
        <f>IF(ProductBacklog!C32 = 1, ProductBacklog!B32, 0)</f>
        <v>0</v>
      </c>
      <c r="C32" s="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4"/>
      <c r="P32" s="2"/>
    </row>
    <row r="33" spans="1:16">
      <c r="A33" s="2" t="str">
        <f>IF(ProductBacklog!C33 = 1,ProductBacklog!A33, 0)</f>
        <v xml:space="preserve">As a customer I want it to be clear that I am logged in so that I can easily access my profile page. </v>
      </c>
      <c r="B33" s="2">
        <f>IF(ProductBacklog!C33 = 1, ProductBacklog!B33, 0)</f>
        <v>1</v>
      </c>
      <c r="C33" s="4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4">
        <v>0.5</v>
      </c>
      <c r="P33" s="2">
        <v>0</v>
      </c>
    </row>
    <row r="34" spans="1:16">
      <c r="A34" s="2" t="str">
        <f>IF(ProductBacklog!C34 = 1,ProductBacklog!A34, 0)</f>
        <v>As an admin I want customers to enter their name, address, phone, username, and password saved in the database, so that I could manage, fix and maintain customer details.</v>
      </c>
      <c r="B34" s="2">
        <f>IF(ProductBacklog!C34 = 1, ProductBacklog!B34, 0)</f>
        <v>1</v>
      </c>
      <c r="C34" s="4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4">
        <v>1</v>
      </c>
      <c r="P34" s="2">
        <v>0</v>
      </c>
    </row>
    <row r="35" spans="1:16">
      <c r="A35" s="2" t="str">
        <f>IF(ProductBacklog!C35 = 1,ProductBacklog!A35, 0)</f>
        <v>As a customer, I want to log into the website, so that I could use the services offered by the business.</v>
      </c>
      <c r="B35" s="2">
        <f>IF(ProductBacklog!C35 = 1, ProductBacklog!B35, 0)</f>
        <v>2</v>
      </c>
      <c r="C35" s="4">
        <v>0</v>
      </c>
      <c r="D35" s="2">
        <v>0</v>
      </c>
      <c r="E35" s="2">
        <v>0</v>
      </c>
      <c r="F35" s="2">
        <v>0</v>
      </c>
      <c r="G35" s="2">
        <v>0</v>
      </c>
      <c r="H35" s="2">
        <v>0.2</v>
      </c>
      <c r="I35" s="2">
        <v>0.5</v>
      </c>
      <c r="J35" s="2">
        <v>0.8</v>
      </c>
      <c r="K35" s="2">
        <v>0</v>
      </c>
      <c r="L35" s="2">
        <v>0</v>
      </c>
      <c r="M35" s="2">
        <v>0.3</v>
      </c>
      <c r="N35" s="2">
        <v>0</v>
      </c>
      <c r="O35" s="4">
        <v>0</v>
      </c>
      <c r="P35" s="2">
        <v>0</v>
      </c>
    </row>
    <row r="36" spans="1:16">
      <c r="A36" s="2">
        <f>IF(ProductBacklog!C36 = 1,ProductBacklog!A36, 0)</f>
        <v>0</v>
      </c>
      <c r="B36" s="2">
        <f>IF(ProductBacklog!C36 = 1, ProductBacklog!B36, 0)</f>
        <v>0</v>
      </c>
      <c r="C36" s="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"/>
      <c r="P36" s="2"/>
    </row>
    <row r="37" spans="1:16">
      <c r="A37" s="2">
        <f>IF(ProductBacklog!C37 = 1,ProductBacklog!A37, 0)</f>
        <v>0</v>
      </c>
      <c r="B37" s="2">
        <f>IF(ProductBacklog!C37 = 1, ProductBacklog!B37, 0)</f>
        <v>0</v>
      </c>
      <c r="C37" s="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4"/>
      <c r="P37" s="2"/>
    </row>
    <row r="38" spans="1:16">
      <c r="A38" s="2">
        <f>IF(ProductBacklog!C38 = 1,ProductBacklog!A38, 0)</f>
        <v>0</v>
      </c>
      <c r="B38" s="2">
        <f>IF(ProductBacklog!C38 = 1, ProductBacklog!B38, 0)</f>
        <v>0</v>
      </c>
      <c r="C38" s="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"/>
      <c r="P38" s="2"/>
    </row>
    <row r="39" spans="1:16">
      <c r="A39" s="2">
        <f>IF(ProductBacklog!C39 = 1,ProductBacklog!A39, 0)</f>
        <v>0</v>
      </c>
      <c r="B39" s="2">
        <f>IF(ProductBacklog!C39 = 1, ProductBacklog!B39, 0)</f>
        <v>0</v>
      </c>
      <c r="C39" s="4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4"/>
      <c r="P39" s="2"/>
    </row>
    <row r="40" spans="1:16">
      <c r="A40" s="2">
        <f>IF(ProductBacklog!C40 = 1,ProductBacklog!A40, 0)</f>
        <v>0</v>
      </c>
      <c r="B40" s="2">
        <f>IF(ProductBacklog!C40 = 1, ProductBacklog!B40, 0)</f>
        <v>0</v>
      </c>
      <c r="C40" s="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"/>
      <c r="P40" s="2"/>
    </row>
    <row r="41" spans="1:16">
      <c r="B41">
        <f>SUM(B2:B40)</f>
        <v>19</v>
      </c>
      <c r="C41">
        <f t="shared" ref="C41:P41" si="0">SUM(C2:C40)</f>
        <v>0</v>
      </c>
      <c r="D41">
        <f t="shared" si="0"/>
        <v>0</v>
      </c>
      <c r="E41">
        <f t="shared" si="0"/>
        <v>0</v>
      </c>
      <c r="F41">
        <f t="shared" si="0"/>
        <v>0.2</v>
      </c>
      <c r="G41">
        <f t="shared" si="0"/>
        <v>0</v>
      </c>
      <c r="H41">
        <f t="shared" si="0"/>
        <v>0.2</v>
      </c>
      <c r="I41">
        <f t="shared" si="0"/>
        <v>3.6</v>
      </c>
      <c r="J41">
        <f t="shared" si="0"/>
        <v>0.8</v>
      </c>
      <c r="K41">
        <f t="shared" si="0"/>
        <v>0.3</v>
      </c>
      <c r="L41">
        <f t="shared" si="0"/>
        <v>4.2</v>
      </c>
      <c r="M41">
        <f t="shared" si="0"/>
        <v>0.3</v>
      </c>
      <c r="N41">
        <f t="shared" si="0"/>
        <v>1.5</v>
      </c>
      <c r="O41">
        <f t="shared" si="0"/>
        <v>2.1</v>
      </c>
      <c r="P41">
        <f t="shared" si="0"/>
        <v>2.2999999999999998</v>
      </c>
    </row>
    <row r="42" spans="1:16">
      <c r="A42" t="s">
        <v>75</v>
      </c>
      <c r="B42">
        <f>B41</f>
        <v>19</v>
      </c>
      <c r="C42">
        <f>B42 - C41</f>
        <v>19</v>
      </c>
      <c r="D42">
        <f t="shared" ref="D42:P42" si="1">C42 - D41</f>
        <v>19</v>
      </c>
      <c r="E42">
        <f t="shared" si="1"/>
        <v>19</v>
      </c>
      <c r="F42">
        <f t="shared" si="1"/>
        <v>18.8</v>
      </c>
      <c r="G42">
        <f t="shared" si="1"/>
        <v>18.8</v>
      </c>
      <c r="H42">
        <f t="shared" si="1"/>
        <v>18.600000000000001</v>
      </c>
      <c r="I42">
        <f t="shared" si="1"/>
        <v>15.000000000000002</v>
      </c>
      <c r="J42">
        <f t="shared" si="1"/>
        <v>14.200000000000001</v>
      </c>
      <c r="K42">
        <f t="shared" si="1"/>
        <v>13.9</v>
      </c>
      <c r="L42">
        <f t="shared" si="1"/>
        <v>9.6999999999999993</v>
      </c>
      <c r="M42">
        <f t="shared" si="1"/>
        <v>9.3999999999999986</v>
      </c>
      <c r="N42">
        <f t="shared" si="1"/>
        <v>7.8999999999999986</v>
      </c>
      <c r="O42">
        <f t="shared" si="1"/>
        <v>5.7999999999999989</v>
      </c>
      <c r="P42">
        <f t="shared" si="1"/>
        <v>3.4999999999999991</v>
      </c>
    </row>
    <row r="43" spans="1:16">
      <c r="B43">
        <f>B41/13</f>
        <v>1.4615384615384615</v>
      </c>
      <c r="C43">
        <f>B41</f>
        <v>19</v>
      </c>
      <c r="D43">
        <f>C43-B43</f>
        <v>17.53846153846154</v>
      </c>
      <c r="E43">
        <f>D43-B43</f>
        <v>16.07692307692308</v>
      </c>
      <c r="F43">
        <f>E43-B43</f>
        <v>14.615384615384619</v>
      </c>
      <c r="G43">
        <f>F43-B43</f>
        <v>13.153846153846157</v>
      </c>
      <c r="H43">
        <f>G43-B43</f>
        <v>11.692307692307695</v>
      </c>
      <c r="I43">
        <f>H43-B43</f>
        <v>10.230769230769234</v>
      </c>
      <c r="J43">
        <f>I43-B43</f>
        <v>8.7692307692307718</v>
      </c>
      <c r="K43">
        <f>J43-B43</f>
        <v>7.3076923076923102</v>
      </c>
      <c r="L43">
        <f>K43-B43</f>
        <v>5.8461538461538485</v>
      </c>
      <c r="M43">
        <f>L43-B43</f>
        <v>4.3846153846153868</v>
      </c>
      <c r="N43">
        <f>M43-B43</f>
        <v>2.9230769230769251</v>
      </c>
      <c r="O43">
        <f>N43-B43</f>
        <v>1.4615384615384637</v>
      </c>
      <c r="P4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6897-12E6-4F2A-B0E5-4610FBEF0E1F}">
  <dimension ref="A1:P43"/>
  <sheetViews>
    <sheetView workbookViewId="0">
      <selection activeCell="B3" sqref="B3"/>
    </sheetView>
  </sheetViews>
  <sheetFormatPr defaultRowHeight="15"/>
  <cols>
    <col min="1" max="1" width="163.5703125" customWidth="1"/>
    <col min="2" max="2" width="13" customWidth="1"/>
    <col min="3" max="3" width="9.140625" customWidth="1"/>
  </cols>
  <sheetData>
    <row r="1" spans="1:16">
      <c r="A1" s="1" t="s">
        <v>0</v>
      </c>
      <c r="B1" s="1" t="s">
        <v>1</v>
      </c>
      <c r="C1" s="4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  <c r="K1" s="2" t="s">
        <v>69</v>
      </c>
      <c r="L1" s="2" t="s">
        <v>70</v>
      </c>
      <c r="M1" s="2" t="s">
        <v>71</v>
      </c>
      <c r="N1" s="2" t="s">
        <v>72</v>
      </c>
      <c r="O1" s="4" t="s">
        <v>73</v>
      </c>
      <c r="P1" s="2" t="s">
        <v>74</v>
      </c>
    </row>
    <row r="2" spans="1:16">
      <c r="A2" s="2" t="str">
        <f>IF(ProductBacklog!D2 = 2,ProductBacklog!A2, 0)</f>
        <v>As an admin, I want to be able to add employees so that customers have a wide option of services.</v>
      </c>
      <c r="B2" s="2">
        <f>IF(ProductBacklog!D2 = 2, ProductBacklog!B2, 0)</f>
        <v>1</v>
      </c>
      <c r="C2" s="4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0.5</v>
      </c>
      <c r="L2" s="2">
        <v>0.5</v>
      </c>
      <c r="M2" s="2">
        <v>0</v>
      </c>
      <c r="N2" s="2">
        <v>0</v>
      </c>
      <c r="O2" s="4">
        <v>0</v>
      </c>
      <c r="P2" s="2">
        <v>0</v>
      </c>
    </row>
    <row r="3" spans="1:16">
      <c r="A3" s="2" t="str">
        <f>IF(ProductBacklog!D3 = 2,ProductBacklog!A3, 0)</f>
        <v>As an admin I want to be able to edit data on employees (working hours for the next month) so that I can ensure customers have the up to date information of when an employee is available.</v>
      </c>
      <c r="B3" s="2">
        <f>IF(ProductBacklog!D3 = 2, ProductBacklog!B3, 0)</f>
        <v>5</v>
      </c>
      <c r="C3" s="4">
        <v>0</v>
      </c>
      <c r="D3" s="2">
        <v>0.4</v>
      </c>
      <c r="E3" s="2">
        <v>0.2</v>
      </c>
      <c r="F3" s="2">
        <v>0.2</v>
      </c>
      <c r="G3" s="2">
        <v>0.2</v>
      </c>
      <c r="H3" s="2">
        <v>0.2</v>
      </c>
      <c r="I3" s="2">
        <v>0.2</v>
      </c>
      <c r="J3" s="2">
        <v>0.4</v>
      </c>
      <c r="K3" s="2">
        <v>0.4</v>
      </c>
      <c r="L3" s="2">
        <v>0.2</v>
      </c>
      <c r="M3" s="2">
        <v>-1</v>
      </c>
      <c r="N3" s="2">
        <v>1</v>
      </c>
      <c r="O3" s="4">
        <v>1.6</v>
      </c>
      <c r="P3" s="2">
        <v>1</v>
      </c>
    </row>
    <row r="4" spans="1:16">
      <c r="A4" s="2" t="str">
        <f>IF(ProductBacklog!D4 = 2,ProductBacklog!A4, 0)</f>
        <v>As an admin I want to be to look at the history of an employee's booking, so that I can see when a customer last had a booking</v>
      </c>
      <c r="B4" s="2">
        <f>IF(ProductBacklog!D4 = 2, ProductBacklog!B4, 0)</f>
        <v>2</v>
      </c>
      <c r="C4" s="4">
        <v>0</v>
      </c>
      <c r="D4" s="2">
        <v>0</v>
      </c>
      <c r="E4" s="2">
        <v>0</v>
      </c>
      <c r="F4" s="2">
        <v>0</v>
      </c>
      <c r="G4" s="2">
        <v>0</v>
      </c>
      <c r="H4" s="2">
        <v>0.5</v>
      </c>
      <c r="I4" s="2">
        <v>0</v>
      </c>
      <c r="J4" s="2">
        <v>0</v>
      </c>
      <c r="K4" s="2">
        <v>0</v>
      </c>
      <c r="L4" s="2">
        <v>0.3</v>
      </c>
      <c r="M4" s="2">
        <v>0</v>
      </c>
      <c r="N4" s="2">
        <v>0</v>
      </c>
      <c r="O4" s="4">
        <v>0</v>
      </c>
      <c r="P4" s="2">
        <v>0.2</v>
      </c>
    </row>
    <row r="5" spans="1:16">
      <c r="A5" s="2">
        <f>IF(ProductBacklog!D5 = 2,ProductBacklog!A5, 0)</f>
        <v>0</v>
      </c>
      <c r="B5" s="2">
        <f>IF(ProductBacklog!D5 = 2, ProductBacklog!B5, 0)</f>
        <v>0</v>
      </c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2"/>
    </row>
    <row r="6" spans="1:16">
      <c r="A6" s="2">
        <f>IF(ProductBacklog!D6 = 2,ProductBacklog!A6, 0)</f>
        <v>0</v>
      </c>
      <c r="B6" s="2">
        <f>IF(ProductBacklog!D6 = 2, ProductBacklog!B6, 0)</f>
        <v>0</v>
      </c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2"/>
    </row>
    <row r="7" spans="1:16">
      <c r="A7" s="2">
        <f>IF(ProductBacklog!D7 = 2,ProductBacklog!A7, 0)</f>
        <v>0</v>
      </c>
      <c r="B7" s="2">
        <f>IF(ProductBacklog!D7 = 2, ProductBacklog!B7, 0)</f>
        <v>0</v>
      </c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2"/>
    </row>
    <row r="8" spans="1:16">
      <c r="A8" s="2">
        <f>IF(ProductBacklog!D8 = 2,ProductBacklog!A8, 0)</f>
        <v>0</v>
      </c>
      <c r="B8" s="2">
        <f>IF(ProductBacklog!D8 = 2, ProductBacklog!B8, 0)</f>
        <v>0</v>
      </c>
      <c r="C8" s="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2"/>
    </row>
    <row r="9" spans="1:16">
      <c r="A9" s="2">
        <f>IF(ProductBacklog!D9 = 2,ProductBacklog!A9, 0)</f>
        <v>0</v>
      </c>
      <c r="B9" s="2">
        <f>IF(ProductBacklog!D9 = 2, ProductBacklog!B9, 0)</f>
        <v>0</v>
      </c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2"/>
    </row>
    <row r="10" spans="1:16">
      <c r="A10" s="2" t="str">
        <f>IF(ProductBacklog!D10 = 2,ProductBacklog!A10, 0)</f>
        <v>As a business owner, I want to have my own account, so that I can delegate tasks and change settings.</v>
      </c>
      <c r="B10" s="2">
        <f>IF(ProductBacklog!D10 = 2, ProductBacklog!B10, 0)</f>
        <v>2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</row>
    <row r="11" spans="1:16">
      <c r="A11" s="2" t="str">
        <f>IF(ProductBacklog!D11 = 2,ProductBacklog!A11, 0)</f>
        <v>As a worker, I want to have a worker account, So that I can login in AND see my dashboard for the daily job requirements.</v>
      </c>
      <c r="B11" s="2">
        <f>IF(ProductBacklog!D11 = 2, ProductBacklog!B11, 0)</f>
        <v>2</v>
      </c>
      <c r="C11" s="4">
        <v>0</v>
      </c>
      <c r="D11" s="2">
        <v>0.1</v>
      </c>
      <c r="E11" s="2">
        <v>0.1</v>
      </c>
      <c r="F11" s="2">
        <v>0.1</v>
      </c>
      <c r="G11" s="2">
        <v>0.1</v>
      </c>
      <c r="H11" s="2">
        <v>0.1</v>
      </c>
      <c r="I11" s="2">
        <v>0.2</v>
      </c>
      <c r="J11" s="2">
        <v>0.2</v>
      </c>
      <c r="K11" s="2">
        <v>0.1</v>
      </c>
      <c r="L11" s="2">
        <v>0</v>
      </c>
      <c r="M11" s="2">
        <v>0</v>
      </c>
      <c r="N11" s="2">
        <v>0.2</v>
      </c>
      <c r="O11" s="4">
        <v>0.4</v>
      </c>
      <c r="P11" s="2">
        <v>0.4</v>
      </c>
    </row>
    <row r="12" spans="1:16">
      <c r="A12" s="2">
        <f>IF(ProductBacklog!D12 = 2,ProductBacklog!A12, 0)</f>
        <v>0</v>
      </c>
      <c r="B12" s="2">
        <f>IF(ProductBacklog!D12 = 2, ProductBacklog!B12, 0)</f>
        <v>0</v>
      </c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"/>
      <c r="P12" s="2"/>
    </row>
    <row r="13" spans="1:16">
      <c r="A13" s="2">
        <f>IF(ProductBacklog!D13 = 2,ProductBacklog!A13, 0)</f>
        <v>0</v>
      </c>
      <c r="B13" s="2">
        <f>IF(ProductBacklog!D13 = 2, ProductBacklog!B13, 0)</f>
        <v>0</v>
      </c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4"/>
      <c r="P13" s="2"/>
    </row>
    <row r="14" spans="1:16">
      <c r="A14" s="2">
        <f>IF(ProductBacklog!D14 = 2,ProductBacklog!A14, 0)</f>
        <v>0</v>
      </c>
      <c r="B14" s="2">
        <f>IF(ProductBacklog!D14 = 2, ProductBacklog!B14, 0)</f>
        <v>0</v>
      </c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"/>
      <c r="P14" s="2"/>
    </row>
    <row r="15" spans="1:16">
      <c r="A15" s="2">
        <f>IF(ProductBacklog!D15 = 2,ProductBacklog!A15, 0)</f>
        <v>0</v>
      </c>
      <c r="B15" s="2">
        <f>IF(ProductBacklog!D15 = 2, ProductBacklog!B15, 0)</f>
        <v>0</v>
      </c>
      <c r="C15" s="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4"/>
      <c r="P15" s="2"/>
    </row>
    <row r="16" spans="1:16">
      <c r="A16" s="2">
        <f>IF(ProductBacklog!D16 = 2,ProductBacklog!A16, 0)</f>
        <v>0</v>
      </c>
      <c r="B16" s="2">
        <f>IF(ProductBacklog!D16 = 2, ProductBacklog!B16, 0)</f>
        <v>0</v>
      </c>
      <c r="C16" s="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"/>
      <c r="P16" s="2"/>
    </row>
    <row r="17" spans="1:16">
      <c r="A17" s="2">
        <f>IF(ProductBacklog!D17 = 2,ProductBacklog!A17, 0)</f>
        <v>0</v>
      </c>
      <c r="B17" s="2">
        <f>IF(ProductBacklog!D17 = 2, ProductBacklog!B17, 0)</f>
        <v>0</v>
      </c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4"/>
      <c r="P17" s="2"/>
    </row>
    <row r="18" spans="1:16">
      <c r="A18" s="2">
        <f>IF(ProductBacklog!D18 = 2,ProductBacklog!A18, 0)</f>
        <v>0</v>
      </c>
      <c r="B18" s="2">
        <f>IF(ProductBacklog!D18 = 2, ProductBacklog!B18, 0)</f>
        <v>0</v>
      </c>
      <c r="C18" s="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"/>
      <c r="P18" s="2"/>
    </row>
    <row r="19" spans="1:16">
      <c r="A19" s="2">
        <f>IF(ProductBacklog!D19 = 2,ProductBacklog!A19, 0)</f>
        <v>0</v>
      </c>
      <c r="B19" s="2">
        <f>IF(ProductBacklog!D19 = 2, ProductBacklog!B19, 0)</f>
        <v>0</v>
      </c>
      <c r="C19" s="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"/>
      <c r="P19" s="2"/>
    </row>
    <row r="20" spans="1:16">
      <c r="A20" s="2">
        <f>IF(ProductBacklog!D20 = 2,ProductBacklog!A20, 0)</f>
        <v>0</v>
      </c>
      <c r="B20" s="2">
        <f>IF(ProductBacklog!D20 = 2, ProductBacklog!B20, 0)</f>
        <v>0</v>
      </c>
      <c r="C20" s="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"/>
      <c r="P20" s="2"/>
    </row>
    <row r="21" spans="1:16">
      <c r="A21" s="2">
        <f>IF(ProductBacklog!D21 = 2,ProductBacklog!A21, 0)</f>
        <v>0</v>
      </c>
      <c r="B21" s="2">
        <f>IF(ProductBacklog!D21 = 2, ProductBacklog!B21, 0)</f>
        <v>0</v>
      </c>
      <c r="C21" s="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4"/>
      <c r="P21" s="2"/>
    </row>
    <row r="22" spans="1:16">
      <c r="A22" s="2">
        <f>IF(ProductBacklog!D22 = 2,ProductBacklog!A22, 0)</f>
        <v>0</v>
      </c>
      <c r="B22" s="2">
        <f>IF(ProductBacklog!D22 = 2, ProductBacklog!B22, 0)</f>
        <v>0</v>
      </c>
      <c r="C22" s="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4"/>
      <c r="P22" s="2"/>
    </row>
    <row r="23" spans="1:16">
      <c r="A23" s="2" t="str">
        <f>IF(ProductBacklog!D23 = 2,ProductBacklog!A23, 0)</f>
        <v xml:space="preserve">As a customer, I want to have a detailed bookings history, so I can base future bookings on previous experiences e.g. What worker conducted the interview or what service was provided. </v>
      </c>
      <c r="B23" s="2">
        <f>IF(ProductBacklog!D23 = 2, ProductBacklog!B23, 0)</f>
        <v>1</v>
      </c>
      <c r="C23" s="4">
        <v>0.2</v>
      </c>
      <c r="D23" s="2">
        <v>0.2</v>
      </c>
      <c r="E23" s="2">
        <v>0</v>
      </c>
      <c r="F23" s="2">
        <v>0</v>
      </c>
      <c r="G23" s="2">
        <v>0.2</v>
      </c>
      <c r="H23" s="2">
        <v>0</v>
      </c>
      <c r="I23" s="2">
        <v>0.2</v>
      </c>
      <c r="J23" s="2">
        <v>0.2</v>
      </c>
      <c r="K23" s="2">
        <v>0</v>
      </c>
      <c r="L23" s="2">
        <v>0</v>
      </c>
      <c r="M23" s="2">
        <v>0</v>
      </c>
      <c r="N23" s="2">
        <v>0</v>
      </c>
      <c r="O23" s="4">
        <v>0</v>
      </c>
      <c r="P23" s="2">
        <v>0</v>
      </c>
    </row>
    <row r="24" spans="1:16">
      <c r="A24" s="2">
        <f>IF(ProductBacklog!D24 = 2,ProductBacklog!A24, 0)</f>
        <v>0</v>
      </c>
      <c r="B24" s="2">
        <f>IF(ProductBacklog!D24 = 2, ProductBacklog!B24, 0)</f>
        <v>0</v>
      </c>
      <c r="C24" s="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"/>
      <c r="P24" s="2"/>
    </row>
    <row r="25" spans="1:16">
      <c r="A25" s="2">
        <f>IF(ProductBacklog!D25 = 2,ProductBacklog!A25, 0)</f>
        <v>0</v>
      </c>
      <c r="B25" s="2">
        <f>IF(ProductBacklog!D25 = 2, ProductBacklog!B25, 0)</f>
        <v>0</v>
      </c>
      <c r="C25" s="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4"/>
      <c r="P25" s="2"/>
    </row>
    <row r="26" spans="1:16">
      <c r="A26" s="2">
        <f>IF(ProductBacklog!D26 = 2,ProductBacklog!A26, 0)</f>
        <v>0</v>
      </c>
      <c r="B26" s="2">
        <f>IF(ProductBacklog!D26 = 2, ProductBacklog!B26, 0)</f>
        <v>0</v>
      </c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4"/>
      <c r="P26" s="2"/>
    </row>
    <row r="27" spans="1:16">
      <c r="A27" s="2">
        <f>IF(ProductBacklog!D27 = 2,ProductBacklog!A27, 0)</f>
        <v>0</v>
      </c>
      <c r="B27" s="2">
        <f>IF(ProductBacklog!D27 = 2, ProductBacklog!B27, 0)</f>
        <v>0</v>
      </c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4"/>
      <c r="P27" s="2"/>
    </row>
    <row r="28" spans="1:16">
      <c r="A28" s="2">
        <f>IF(ProductBacklog!D28 = 2,ProductBacklog!A28, 0)</f>
        <v>0</v>
      </c>
      <c r="B28" s="2">
        <f>IF(ProductBacklog!D28 = 2, ProductBacklog!B28, 0)</f>
        <v>0</v>
      </c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4"/>
      <c r="P28" s="2"/>
    </row>
    <row r="29" spans="1:16">
      <c r="A29" s="2">
        <f>IF(ProductBacklog!D29 = 2,ProductBacklog!A29, 0)</f>
        <v>0</v>
      </c>
      <c r="B29" s="2">
        <f>IF(ProductBacklog!D29 = 2, ProductBacklog!B29, 0)</f>
        <v>0</v>
      </c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4"/>
      <c r="P29" s="2"/>
    </row>
    <row r="30" spans="1:16">
      <c r="A30" s="2">
        <f>IF(ProductBacklog!D30 = 2,ProductBacklog!A30, 0)</f>
        <v>0</v>
      </c>
      <c r="B30" s="2">
        <f>IF(ProductBacklog!D30 = 2, ProductBacklog!B30, 0)</f>
        <v>0</v>
      </c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4"/>
      <c r="P30" s="2"/>
    </row>
    <row r="31" spans="1:16">
      <c r="A31" s="2">
        <f>IF(ProductBacklog!D31 = 2,ProductBacklog!A31, 0)</f>
        <v>0</v>
      </c>
      <c r="B31" s="2">
        <f>IF(ProductBacklog!D31 = 2, ProductBacklog!B31, 0)</f>
        <v>0</v>
      </c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4"/>
      <c r="P31" s="2"/>
    </row>
    <row r="32" spans="1:16">
      <c r="A32" s="2">
        <f>IF(ProductBacklog!D32 = 2,ProductBacklog!A32, 0)</f>
        <v>0</v>
      </c>
      <c r="B32" s="2">
        <f>IF(ProductBacklog!D32 = 2, ProductBacklog!B32, 0)</f>
        <v>0</v>
      </c>
      <c r="C32" s="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4"/>
      <c r="P32" s="2"/>
    </row>
    <row r="33" spans="1:16">
      <c r="A33" s="2">
        <f>IF(ProductBacklog!D33 = 2,ProductBacklog!A33, 0)</f>
        <v>0</v>
      </c>
      <c r="B33" s="2">
        <f>IF(ProductBacklog!D33 = 2, ProductBacklog!B33, 0)</f>
        <v>0</v>
      </c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4"/>
      <c r="P33" s="2"/>
    </row>
    <row r="34" spans="1:16">
      <c r="A34" s="2">
        <f>IF(ProductBacklog!D34 = 2,ProductBacklog!A34, 0)</f>
        <v>0</v>
      </c>
      <c r="B34" s="2">
        <f>IF(ProductBacklog!D34 = 2, ProductBacklog!B34, 0)</f>
        <v>0</v>
      </c>
      <c r="C34" s="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4"/>
      <c r="P34" s="2"/>
    </row>
    <row r="35" spans="1:16">
      <c r="A35" s="2">
        <f>IF(ProductBacklog!D35 = 2,ProductBacklog!A35, 0)</f>
        <v>0</v>
      </c>
      <c r="B35" s="2">
        <f>IF(ProductBacklog!D35 = 2, ProductBacklog!B35, 0)</f>
        <v>0</v>
      </c>
      <c r="C35" s="4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4"/>
      <c r="P35" s="2"/>
    </row>
    <row r="36" spans="1:16">
      <c r="A36" s="2">
        <f>IF(ProductBacklog!D36 = 2,ProductBacklog!A36, 0)</f>
        <v>0</v>
      </c>
      <c r="B36" s="2">
        <f>IF(ProductBacklog!D36 = 2, ProductBacklog!B36, 0)</f>
        <v>0</v>
      </c>
      <c r="C36" s="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"/>
      <c r="P36" s="2"/>
    </row>
    <row r="37" spans="1:16">
      <c r="A37" s="2">
        <f>IF(ProductBacklog!D37 = 2,ProductBacklog!A37, 0)</f>
        <v>0</v>
      </c>
      <c r="B37" s="2">
        <f>IF(ProductBacklog!D37 = 2, ProductBacklog!B37, 0)</f>
        <v>0</v>
      </c>
      <c r="C37" s="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4"/>
      <c r="P37" s="2"/>
    </row>
    <row r="38" spans="1:16">
      <c r="A38" s="2">
        <f>IF(ProductBacklog!D38 = 2,ProductBacklog!A38, 0)</f>
        <v>0</v>
      </c>
      <c r="B38" s="2">
        <f>IF(ProductBacklog!D38 = 2, ProductBacklog!B38, 0)</f>
        <v>0</v>
      </c>
      <c r="C38" s="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"/>
      <c r="P38" s="2"/>
    </row>
    <row r="39" spans="1:16">
      <c r="A39" s="2">
        <f>IF(ProductBacklog!D39 = 2,ProductBacklog!A39, 0)</f>
        <v>0</v>
      </c>
      <c r="B39" s="2">
        <f>IF(ProductBacklog!D39 = 2, ProductBacklog!B39, 0)</f>
        <v>0</v>
      </c>
      <c r="C39" s="4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4"/>
      <c r="P39" s="2"/>
    </row>
    <row r="40" spans="1:16">
      <c r="A40" s="2">
        <f>IF(ProductBacklog!D40 = 2,ProductBacklog!A40, 0)</f>
        <v>0</v>
      </c>
      <c r="B40" s="2">
        <f>IF(ProductBacklog!D40 = 2, ProductBacklog!B40, 0)</f>
        <v>0</v>
      </c>
      <c r="C40" s="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"/>
      <c r="P40" s="2"/>
    </row>
    <row r="41" spans="1:16">
      <c r="B41">
        <f>SUM(B2:B40)</f>
        <v>13</v>
      </c>
      <c r="C41">
        <f t="shared" ref="C41:P41" si="0">SUM(C2:C40)</f>
        <v>0.2</v>
      </c>
      <c r="D41">
        <f t="shared" si="0"/>
        <v>0.7</v>
      </c>
      <c r="E41">
        <f t="shared" si="0"/>
        <v>0.30000000000000004</v>
      </c>
      <c r="F41">
        <f t="shared" si="0"/>
        <v>0.30000000000000004</v>
      </c>
      <c r="G41">
        <f t="shared" si="0"/>
        <v>0.5</v>
      </c>
      <c r="H41">
        <f t="shared" si="0"/>
        <v>1.8</v>
      </c>
      <c r="I41">
        <f t="shared" si="0"/>
        <v>0.60000000000000009</v>
      </c>
      <c r="J41">
        <f t="shared" si="0"/>
        <v>0.8</v>
      </c>
      <c r="K41">
        <f t="shared" si="0"/>
        <v>1</v>
      </c>
      <c r="L41">
        <f t="shared" si="0"/>
        <v>1</v>
      </c>
      <c r="M41">
        <f t="shared" si="0"/>
        <v>-1</v>
      </c>
      <c r="N41">
        <f t="shared" si="0"/>
        <v>1.2</v>
      </c>
      <c r="O41">
        <f t="shared" si="0"/>
        <v>2</v>
      </c>
      <c r="P41">
        <f t="shared" si="0"/>
        <v>2.6</v>
      </c>
    </row>
    <row r="42" spans="1:16">
      <c r="A42" t="s">
        <v>75</v>
      </c>
      <c r="B42">
        <f>B41</f>
        <v>13</v>
      </c>
      <c r="C42">
        <f>B42 - C41</f>
        <v>12.8</v>
      </c>
      <c r="D42">
        <f t="shared" ref="D42:P42" si="1">C42 - D41</f>
        <v>12.100000000000001</v>
      </c>
      <c r="E42">
        <f t="shared" si="1"/>
        <v>11.8</v>
      </c>
      <c r="F42">
        <f t="shared" si="1"/>
        <v>11.5</v>
      </c>
      <c r="G42">
        <f t="shared" si="1"/>
        <v>11</v>
      </c>
      <c r="H42">
        <f t="shared" si="1"/>
        <v>9.1999999999999993</v>
      </c>
      <c r="I42">
        <f t="shared" si="1"/>
        <v>8.6</v>
      </c>
      <c r="J42">
        <f t="shared" si="1"/>
        <v>7.8</v>
      </c>
      <c r="K42">
        <f t="shared" si="1"/>
        <v>6.8</v>
      </c>
      <c r="L42">
        <f t="shared" si="1"/>
        <v>5.8</v>
      </c>
      <c r="M42">
        <f t="shared" si="1"/>
        <v>6.8</v>
      </c>
      <c r="N42">
        <f t="shared" si="1"/>
        <v>5.6</v>
      </c>
      <c r="O42">
        <f t="shared" si="1"/>
        <v>3.5999999999999996</v>
      </c>
      <c r="P42">
        <f t="shared" si="1"/>
        <v>0.99999999999999956</v>
      </c>
    </row>
    <row r="43" spans="1:16">
      <c r="B43">
        <f>B41/13</f>
        <v>1</v>
      </c>
      <c r="C43">
        <f>B41</f>
        <v>13</v>
      </c>
      <c r="D43">
        <f>C43-B43</f>
        <v>12</v>
      </c>
      <c r="E43">
        <f>D43-B43</f>
        <v>11</v>
      </c>
      <c r="F43">
        <f>E43-B43</f>
        <v>10</v>
      </c>
      <c r="G43">
        <f>F43-B43</f>
        <v>9</v>
      </c>
      <c r="H43">
        <f>G43-B43</f>
        <v>8</v>
      </c>
      <c r="I43">
        <f>H43-B43</f>
        <v>7</v>
      </c>
      <c r="J43">
        <f>I43-B43</f>
        <v>6</v>
      </c>
      <c r="K43">
        <f>J43-B43</f>
        <v>5</v>
      </c>
      <c r="L43">
        <f>K43-B43</f>
        <v>4</v>
      </c>
      <c r="M43">
        <f>L43-B43</f>
        <v>3</v>
      </c>
      <c r="N43">
        <f>M43-B43</f>
        <v>2</v>
      </c>
      <c r="O43">
        <f>N43-B43</f>
        <v>1</v>
      </c>
      <c r="P4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F12A-AC50-4CE4-BB0E-5E7C308DED83}">
  <dimension ref="A1:P43"/>
  <sheetViews>
    <sheetView topLeftCell="A3" workbookViewId="0">
      <selection activeCell="O27" sqref="O27"/>
    </sheetView>
  </sheetViews>
  <sheetFormatPr defaultRowHeight="15"/>
  <cols>
    <col min="1" max="1" width="163.5703125" customWidth="1"/>
    <col min="2" max="2" width="13" customWidth="1"/>
    <col min="3" max="3" width="9.140625" customWidth="1"/>
  </cols>
  <sheetData>
    <row r="1" spans="1:16">
      <c r="A1" s="1" t="s">
        <v>0</v>
      </c>
      <c r="B1" s="1" t="s">
        <v>1</v>
      </c>
      <c r="C1" s="4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  <c r="K1" s="2" t="s">
        <v>69</v>
      </c>
      <c r="L1" s="2" t="s">
        <v>70</v>
      </c>
      <c r="M1" s="2" t="s">
        <v>71</v>
      </c>
      <c r="N1" s="2" t="s">
        <v>72</v>
      </c>
      <c r="O1" s="4" t="s">
        <v>73</v>
      </c>
      <c r="P1" s="2" t="s">
        <v>74</v>
      </c>
    </row>
    <row r="2" spans="1:16">
      <c r="A2" s="2">
        <f>IF(ProductBacklog!E2 = 3,ProductBacklog!A2, 0)</f>
        <v>0</v>
      </c>
      <c r="B2" s="2">
        <f>IF(ProductBacklog!E2 = 3, ProductBacklog!B2, 0)</f>
        <v>0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4"/>
      <c r="P2" s="2"/>
    </row>
    <row r="3" spans="1:16">
      <c r="A3" s="2">
        <f>IF(ProductBacklog!E3 = 3,ProductBacklog!A3, 0)</f>
        <v>0</v>
      </c>
      <c r="B3" s="2">
        <f>IF(ProductBacklog!E3 = 3, ProductBacklog!B3, 0)</f>
        <v>0</v>
      </c>
      <c r="C3" s="4"/>
      <c r="I3" s="2"/>
      <c r="J3" s="2"/>
      <c r="K3" s="2"/>
      <c r="L3" s="2"/>
      <c r="M3" s="2"/>
      <c r="N3" s="2"/>
      <c r="O3" s="4"/>
      <c r="P3" s="2"/>
    </row>
    <row r="4" spans="1:16">
      <c r="A4" s="2" t="str">
        <f>IF(ProductBacklog!E4 = 3,ProductBacklog!A4, 0)</f>
        <v>As an admin I want to be to look at the history of an employee's booking, so that I can see when a customer last had a booking</v>
      </c>
      <c r="B4" s="2">
        <f>IF(ProductBacklog!E4 = 3, ProductBacklog!B4, 0)</f>
        <v>2</v>
      </c>
      <c r="C4" s="4"/>
      <c r="D4" s="2"/>
      <c r="E4" s="2"/>
      <c r="F4" s="2">
        <v>0.2</v>
      </c>
      <c r="G4" s="2">
        <v>0.2</v>
      </c>
      <c r="H4" s="2"/>
      <c r="I4" s="2"/>
      <c r="J4" s="2">
        <v>0.2</v>
      </c>
      <c r="K4" s="2"/>
      <c r="L4" s="2"/>
      <c r="M4" s="2">
        <v>0.2</v>
      </c>
      <c r="N4" s="2"/>
      <c r="O4" s="4"/>
      <c r="P4" s="2">
        <v>0.2</v>
      </c>
    </row>
    <row r="5" spans="1:16">
      <c r="A5" s="2" t="str">
        <f>IF(ProductBacklog!E5 = 3,ProductBacklog!A5, 0)</f>
        <v>As an admin I want to be able to see new bookings so that I can ensure there are no conflicts with other bookings.</v>
      </c>
      <c r="B5" s="2">
        <f>IF(ProductBacklog!E5 = 3, ProductBacklog!B5, 0)</f>
        <v>3</v>
      </c>
      <c r="C5" s="4"/>
      <c r="D5" s="2"/>
      <c r="E5" s="2">
        <v>0.4</v>
      </c>
      <c r="F5" s="2"/>
      <c r="G5" s="2"/>
      <c r="H5" s="2">
        <v>0.6</v>
      </c>
      <c r="I5" s="2"/>
      <c r="J5" s="2"/>
      <c r="K5" s="2" t="s">
        <v>76</v>
      </c>
      <c r="L5" s="2"/>
      <c r="M5" s="2"/>
      <c r="N5" s="2">
        <v>0.1</v>
      </c>
      <c r="O5" s="4"/>
      <c r="P5" s="2"/>
    </row>
    <row r="6" spans="1:16">
      <c r="A6" s="2">
        <f>IF(ProductBacklog!E6 = 3,ProductBacklog!A6, 0)</f>
        <v>0</v>
      </c>
      <c r="B6" s="2">
        <f>IF(ProductBacklog!E6 = 3, ProductBacklog!B6, 0)</f>
        <v>0</v>
      </c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2"/>
    </row>
    <row r="7" spans="1:16">
      <c r="A7" s="2">
        <f>IF(ProductBacklog!E7 = 3,ProductBacklog!A7, 0)</f>
        <v>0</v>
      </c>
      <c r="B7" s="2">
        <f>IF(ProductBacklog!E7 = 3, ProductBacklog!B7, 0)</f>
        <v>0</v>
      </c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2"/>
    </row>
    <row r="8" spans="1:16">
      <c r="A8" s="2" t="str">
        <f>IF(ProductBacklog!E8 = 3,ProductBacklog!A8, 0)</f>
        <v>As a customer I want to have a user friendly interface so that I can easily use the services provided</v>
      </c>
      <c r="B8" s="2">
        <f>IF(ProductBacklog!E8 = 3, ProductBacklog!B8, 0)</f>
        <v>5</v>
      </c>
      <c r="C8" s="4"/>
      <c r="D8" s="2">
        <v>0.5</v>
      </c>
      <c r="E8" s="2">
        <v>0.5</v>
      </c>
      <c r="F8" s="2">
        <v>0.5</v>
      </c>
      <c r="G8" s="2">
        <v>1</v>
      </c>
      <c r="H8" s="2">
        <v>1</v>
      </c>
      <c r="I8" s="2"/>
      <c r="J8" s="2">
        <v>0.5</v>
      </c>
      <c r="K8" s="2"/>
      <c r="L8" s="2"/>
      <c r="M8" s="2">
        <v>0.5</v>
      </c>
      <c r="N8" s="2"/>
      <c r="O8" s="4"/>
      <c r="P8" s="2">
        <v>0.5</v>
      </c>
    </row>
    <row r="9" spans="1:16">
      <c r="A9" s="2">
        <f>IF(ProductBacklog!E9 = 3,ProductBacklog!A9, 0)</f>
        <v>0</v>
      </c>
      <c r="B9" s="2">
        <f>IF(ProductBacklog!E9 = 3, ProductBacklog!B9, 0)</f>
        <v>0</v>
      </c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2"/>
    </row>
    <row r="10" spans="1:16">
      <c r="A10" s="2">
        <f>IF(ProductBacklog!E10 = 3,ProductBacklog!A10, 0)</f>
        <v>0</v>
      </c>
      <c r="B10" s="2">
        <f>IF(ProductBacklog!E10 = 3, ProductBacklog!B10, 0)</f>
        <v>0</v>
      </c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4"/>
      <c r="P10" s="2"/>
    </row>
    <row r="11" spans="1:16">
      <c r="A11" s="2">
        <f>IF(ProductBacklog!E11 = 3,ProductBacklog!A11, 0)</f>
        <v>0</v>
      </c>
      <c r="B11" s="2">
        <f>IF(ProductBacklog!E11 = 3, ProductBacklog!B11, 0)</f>
        <v>0</v>
      </c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4"/>
      <c r="P11" s="2"/>
    </row>
    <row r="12" spans="1:16">
      <c r="A12" s="2">
        <f>IF(ProductBacklog!E12 = 3,ProductBacklog!A12, 0)</f>
        <v>0</v>
      </c>
      <c r="B12" s="2">
        <f>IF(ProductBacklog!E12 = 3, ProductBacklog!B12, 0)</f>
        <v>0</v>
      </c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"/>
      <c r="P12" s="2"/>
    </row>
    <row r="13" spans="1:16">
      <c r="A13" s="2">
        <f>IF(ProductBacklog!E13 = 3,ProductBacklog!A13, 0)</f>
        <v>0</v>
      </c>
      <c r="B13" s="2">
        <f>IF(ProductBacklog!E13 = 3, ProductBacklog!B13, 0)</f>
        <v>0</v>
      </c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4"/>
      <c r="P13" s="2"/>
    </row>
    <row r="14" spans="1:16">
      <c r="A14" s="2">
        <f>IF(ProductBacklog!E14 = 3,ProductBacklog!A14, 0)</f>
        <v>0</v>
      </c>
      <c r="B14" s="2">
        <f>IF(ProductBacklog!E14 = 3, ProductBacklog!B14, 0)</f>
        <v>0</v>
      </c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"/>
      <c r="P14" s="2"/>
    </row>
    <row r="15" spans="1:16">
      <c r="A15" s="2">
        <f>IF(ProductBacklog!E15 = 3,ProductBacklog!A15, 0)</f>
        <v>0</v>
      </c>
      <c r="B15" s="2">
        <f>IF(ProductBacklog!E15 = 3, ProductBacklog!B15, 0)</f>
        <v>0</v>
      </c>
      <c r="C15" s="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4"/>
      <c r="P15" s="2"/>
    </row>
    <row r="16" spans="1:16">
      <c r="A16" s="2">
        <f>IF(ProductBacklog!E16 = 3,ProductBacklog!A16, 0)</f>
        <v>0</v>
      </c>
      <c r="B16" s="2">
        <f>IF(ProductBacklog!E16 = 3, ProductBacklog!B16, 0)</f>
        <v>0</v>
      </c>
      <c r="C16" s="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"/>
      <c r="P16" s="2"/>
    </row>
    <row r="17" spans="1:16">
      <c r="A17" s="2">
        <f>IF(ProductBacklog!E17 = 3,ProductBacklog!A17, 0)</f>
        <v>0</v>
      </c>
      <c r="B17" s="2">
        <f>IF(ProductBacklog!E17 = 3, ProductBacklog!B17, 0)</f>
        <v>0</v>
      </c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4"/>
      <c r="P17" s="2"/>
    </row>
    <row r="18" spans="1:16">
      <c r="A18" s="2">
        <f>IF(ProductBacklog!E18 = 3,ProductBacklog!A18, 0)</f>
        <v>0</v>
      </c>
      <c r="B18" s="2">
        <f>IF(ProductBacklog!E18 = 3, ProductBacklog!B18, 0)</f>
        <v>0</v>
      </c>
      <c r="C18" s="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"/>
      <c r="P18" s="2"/>
    </row>
    <row r="19" spans="1:16">
      <c r="A19" s="2">
        <f>IF(ProductBacklog!E19 = 3,ProductBacklog!A19, 0)</f>
        <v>0</v>
      </c>
      <c r="B19" s="2">
        <f>IF(ProductBacklog!E19 = 3, ProductBacklog!B19, 0)</f>
        <v>0</v>
      </c>
      <c r="C19" s="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"/>
      <c r="P19" s="2"/>
    </row>
    <row r="20" spans="1:16">
      <c r="A20" s="2">
        <f>IF(ProductBacklog!E20 = 3,ProductBacklog!A20, 0)</f>
        <v>0</v>
      </c>
      <c r="B20" s="2">
        <f>IF(ProductBacklog!E20 = 3, ProductBacklog!B20, 0)</f>
        <v>0</v>
      </c>
      <c r="C20" s="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"/>
      <c r="P20" s="2"/>
    </row>
    <row r="21" spans="1:16">
      <c r="A21" s="2">
        <f>IF(ProductBacklog!E21 = 3,ProductBacklog!A21, 0)</f>
        <v>0</v>
      </c>
      <c r="B21" s="2">
        <f>IF(ProductBacklog!E21 = 3, ProductBacklog!B21, 0)</f>
        <v>0</v>
      </c>
      <c r="C21" s="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4"/>
      <c r="P21" s="2"/>
    </row>
    <row r="22" spans="1:16">
      <c r="A22" s="2">
        <f>IF(ProductBacklog!E22 = 3,ProductBacklog!A22, 0)</f>
        <v>0</v>
      </c>
      <c r="B22" s="2">
        <f>IF(ProductBacklog!E22 = 3, ProductBacklog!B22, 0)</f>
        <v>0</v>
      </c>
      <c r="C22" s="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4"/>
      <c r="P22" s="2"/>
    </row>
    <row r="23" spans="1:16">
      <c r="A23" s="2">
        <f>IF(ProductBacklog!E23 = 3,ProductBacklog!A23, 0)</f>
        <v>0</v>
      </c>
      <c r="B23" s="2">
        <f>IF(ProductBacklog!E23 = 3, ProductBacklog!B23, 0)</f>
        <v>0</v>
      </c>
      <c r="C23" s="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4"/>
      <c r="P23" s="2"/>
    </row>
    <row r="24" spans="1:16">
      <c r="A24" s="2">
        <f>IF(ProductBacklog!E24 = 3,ProductBacklog!A24, 0)</f>
        <v>0</v>
      </c>
      <c r="B24" s="2">
        <f>IF(ProductBacklog!E24 = 3, ProductBacklog!B24, 0)</f>
        <v>0</v>
      </c>
      <c r="C24" s="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"/>
      <c r="P24" s="2"/>
    </row>
    <row r="25" spans="1:16">
      <c r="A25" s="2">
        <f>IF(ProductBacklog!E25 = 3,ProductBacklog!A25, 0)</f>
        <v>0</v>
      </c>
      <c r="B25" s="2">
        <f>IF(ProductBacklog!E25 = 3, ProductBacklog!B25, 0)</f>
        <v>0</v>
      </c>
      <c r="C25" s="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4"/>
      <c r="P25" s="2"/>
    </row>
    <row r="26" spans="1:16">
      <c r="A26" s="2" t="str">
        <f>IF(ProductBacklog!E26 = 3,ProductBacklog!A26, 0)</f>
        <v xml:space="preserve">As a worker, I want to have a detailed schedule, so I can review the details of my assigned bookings. </v>
      </c>
      <c r="B26" s="2">
        <f>IF(ProductBacklog!E26 = 3, ProductBacklog!B26, 0)</f>
        <v>5</v>
      </c>
      <c r="C26" s="4"/>
      <c r="D26" s="2"/>
      <c r="E26" s="2"/>
      <c r="F26" s="2"/>
      <c r="G26" s="2"/>
      <c r="H26" s="2"/>
      <c r="I26" s="2"/>
      <c r="J26" s="2"/>
      <c r="K26" s="2">
        <v>1</v>
      </c>
      <c r="L26" s="2"/>
      <c r="M26" s="2">
        <v>1</v>
      </c>
      <c r="N26" s="2"/>
      <c r="O26" s="4">
        <v>1</v>
      </c>
      <c r="P26" s="2"/>
    </row>
    <row r="27" spans="1:16">
      <c r="A27" s="2">
        <f>IF(ProductBacklog!E27 = 3,ProductBacklog!A27, 0)</f>
        <v>0</v>
      </c>
      <c r="B27" s="2">
        <f>IF(ProductBacklog!E27 = 3, ProductBacklog!B27, 0)</f>
        <v>0</v>
      </c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4"/>
      <c r="P27" s="2"/>
    </row>
    <row r="28" spans="1:16">
      <c r="A28" s="2">
        <f>IF(ProductBacklog!E28 = 3,ProductBacklog!A28, 0)</f>
        <v>0</v>
      </c>
      <c r="B28" s="2">
        <f>IF(ProductBacklog!E28 = 3, ProductBacklog!B28, 0)</f>
        <v>0</v>
      </c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4"/>
      <c r="P28" s="2"/>
    </row>
    <row r="29" spans="1:16">
      <c r="A29" s="2">
        <f>IF(ProductBacklog!E29 = 3,ProductBacklog!A29, 0)</f>
        <v>0</v>
      </c>
      <c r="B29" s="2">
        <f>IF(ProductBacklog!E29 = 3, ProductBacklog!B29, 0)</f>
        <v>0</v>
      </c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4"/>
      <c r="P29" s="2"/>
    </row>
    <row r="30" spans="1:16">
      <c r="A30" s="2">
        <f>IF(ProductBacklog!E30 = 3,ProductBacklog!A30, 0)</f>
        <v>0</v>
      </c>
      <c r="B30" s="2">
        <f>IF(ProductBacklog!E30 = 3, ProductBacklog!B30, 0)</f>
        <v>0</v>
      </c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4"/>
      <c r="P30" s="2"/>
    </row>
    <row r="31" spans="1:16">
      <c r="A31" s="2">
        <f>IF(ProductBacklog!E31 = 3,ProductBacklog!A31, 0)</f>
        <v>0</v>
      </c>
      <c r="B31" s="2">
        <f>IF(ProductBacklog!E31 = 3, ProductBacklog!B31, 0)</f>
        <v>0</v>
      </c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4"/>
      <c r="P31" s="2"/>
    </row>
    <row r="32" spans="1:16">
      <c r="A32" s="2">
        <f>IF(ProductBacklog!E32 = 3,ProductBacklog!A32, 0)</f>
        <v>0</v>
      </c>
      <c r="B32" s="2">
        <f>IF(ProductBacklog!E32 = 3, ProductBacklog!B32, 0)</f>
        <v>0</v>
      </c>
      <c r="C32" s="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4"/>
      <c r="P32" s="2"/>
    </row>
    <row r="33" spans="1:16">
      <c r="A33" s="2">
        <f>IF(ProductBacklog!E33 = 3,ProductBacklog!A33, 0)</f>
        <v>0</v>
      </c>
      <c r="B33" s="2">
        <f>IF(ProductBacklog!E33 = 3, ProductBacklog!B33, 0)</f>
        <v>0</v>
      </c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4"/>
      <c r="P33" s="2"/>
    </row>
    <row r="34" spans="1:16">
      <c r="A34" s="2">
        <f>IF(ProductBacklog!E34 = 3,ProductBacklog!A34, 0)</f>
        <v>0</v>
      </c>
      <c r="B34" s="2">
        <f>IF(ProductBacklog!E34 = 3, ProductBacklog!B34, 0)</f>
        <v>0</v>
      </c>
      <c r="C34" s="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4"/>
      <c r="P34" s="2"/>
    </row>
    <row r="35" spans="1:16">
      <c r="A35" s="2" t="str">
        <f>IF(ProductBacklog!E35 = 3,ProductBacklog!A35, 0)</f>
        <v>As a customer, I want to log into the website, so that I could use the services offered by the business.</v>
      </c>
      <c r="B35" s="2">
        <f>IF(ProductBacklog!E35 = 3, ProductBacklog!B35, 0)</f>
        <v>2</v>
      </c>
      <c r="C35" s="4">
        <v>0</v>
      </c>
      <c r="D35" s="2">
        <v>0</v>
      </c>
      <c r="E35" s="2">
        <v>0.2</v>
      </c>
      <c r="F35" s="2"/>
      <c r="G35" s="2">
        <v>0.2</v>
      </c>
      <c r="H35" s="2">
        <v>0.2</v>
      </c>
      <c r="I35" s="2">
        <v>-0.6</v>
      </c>
      <c r="J35" s="2">
        <v>0.4</v>
      </c>
      <c r="K35" s="2">
        <v>0.2</v>
      </c>
      <c r="L35" s="2">
        <v>0.5</v>
      </c>
      <c r="M35" s="2">
        <v>-0.9</v>
      </c>
      <c r="N35" s="2">
        <v>0.5</v>
      </c>
      <c r="O35" s="4">
        <v>0.5</v>
      </c>
      <c r="P35" s="2"/>
    </row>
    <row r="36" spans="1:16">
      <c r="A36" s="2">
        <f>IF(ProductBacklog!E36 = 3,ProductBacklog!A36, 0)</f>
        <v>0</v>
      </c>
      <c r="B36" s="2">
        <f>IF(ProductBacklog!E36 = 3, ProductBacklog!B36, 0)</f>
        <v>0</v>
      </c>
      <c r="C36" s="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"/>
      <c r="P36" s="2"/>
    </row>
    <row r="37" spans="1:16">
      <c r="A37" s="2">
        <f>IF(ProductBacklog!E37 = 3,ProductBacklog!A37, 0)</f>
        <v>0</v>
      </c>
      <c r="B37" s="2">
        <f>IF(ProductBacklog!E37 = 3, ProductBacklog!B37, 0)</f>
        <v>0</v>
      </c>
      <c r="C37" s="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4"/>
      <c r="P37" s="2"/>
    </row>
    <row r="38" spans="1:16">
      <c r="A38" s="2">
        <f>IF(ProductBacklog!E38 = 3,ProductBacklog!A38, 0)</f>
        <v>0</v>
      </c>
      <c r="B38" s="2">
        <f>IF(ProductBacklog!E38 = 3, ProductBacklog!B38, 0)</f>
        <v>0</v>
      </c>
      <c r="C38" s="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"/>
      <c r="P38" s="2"/>
    </row>
    <row r="39" spans="1:16">
      <c r="A39" s="2">
        <f>IF(ProductBacklog!E39 = 3,ProductBacklog!A39, 0)</f>
        <v>0</v>
      </c>
      <c r="B39" s="2">
        <f>IF(ProductBacklog!E39 = 3, ProductBacklog!B39, 0)</f>
        <v>0</v>
      </c>
      <c r="C39" s="4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4"/>
      <c r="P39" s="2"/>
    </row>
    <row r="40" spans="1:16">
      <c r="A40" s="2">
        <f>IF(ProductBacklog!E40 = 3,ProductBacklog!A40, 0)</f>
        <v>0</v>
      </c>
      <c r="B40" s="2">
        <f>IF(ProductBacklog!E40 = 3, ProductBacklog!B40, 0)</f>
        <v>0</v>
      </c>
      <c r="C40" s="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"/>
      <c r="P40" s="2"/>
    </row>
    <row r="41" spans="1:16">
      <c r="B41">
        <f>SUM(B2:B40)</f>
        <v>17</v>
      </c>
      <c r="C41">
        <f t="shared" ref="C41:P41" si="0">SUM(C2:C40)</f>
        <v>0</v>
      </c>
      <c r="D41">
        <f t="shared" si="0"/>
        <v>0.5</v>
      </c>
      <c r="E41">
        <f t="shared" si="0"/>
        <v>1.1000000000000001</v>
      </c>
      <c r="F41">
        <f t="shared" si="0"/>
        <v>0.7</v>
      </c>
      <c r="G41">
        <f t="shared" si="0"/>
        <v>1.4</v>
      </c>
      <c r="H41">
        <f t="shared" si="0"/>
        <v>1.8</v>
      </c>
      <c r="I41">
        <f t="shared" si="0"/>
        <v>-0.6</v>
      </c>
      <c r="J41">
        <f t="shared" si="0"/>
        <v>1.1000000000000001</v>
      </c>
      <c r="K41">
        <f t="shared" si="0"/>
        <v>1.2</v>
      </c>
      <c r="L41">
        <f t="shared" si="0"/>
        <v>0.5</v>
      </c>
      <c r="M41">
        <f t="shared" si="0"/>
        <v>0.79999999999999993</v>
      </c>
      <c r="N41">
        <f t="shared" si="0"/>
        <v>0.6</v>
      </c>
      <c r="O41">
        <f t="shared" si="0"/>
        <v>1.5</v>
      </c>
      <c r="P41">
        <f t="shared" si="0"/>
        <v>0.7</v>
      </c>
    </row>
    <row r="42" spans="1:16">
      <c r="A42" t="s">
        <v>75</v>
      </c>
      <c r="B42">
        <f>B41</f>
        <v>17</v>
      </c>
      <c r="C42">
        <f>B42 - C41</f>
        <v>17</v>
      </c>
      <c r="D42">
        <f t="shared" ref="D42:P42" si="1">C42 - D41</f>
        <v>16.5</v>
      </c>
      <c r="E42">
        <f t="shared" si="1"/>
        <v>15.4</v>
      </c>
      <c r="F42">
        <f t="shared" si="1"/>
        <v>14.700000000000001</v>
      </c>
      <c r="G42">
        <f t="shared" si="1"/>
        <v>13.3</v>
      </c>
      <c r="H42">
        <f t="shared" si="1"/>
        <v>11.5</v>
      </c>
      <c r="I42">
        <f t="shared" si="1"/>
        <v>12.1</v>
      </c>
      <c r="J42">
        <f t="shared" si="1"/>
        <v>11</v>
      </c>
      <c r="K42">
        <f t="shared" si="1"/>
        <v>9.8000000000000007</v>
      </c>
      <c r="L42">
        <f t="shared" si="1"/>
        <v>9.3000000000000007</v>
      </c>
      <c r="M42">
        <f t="shared" si="1"/>
        <v>8.5</v>
      </c>
      <c r="N42">
        <f t="shared" si="1"/>
        <v>7.9</v>
      </c>
      <c r="O42">
        <f t="shared" si="1"/>
        <v>6.4</v>
      </c>
      <c r="P42">
        <f t="shared" si="1"/>
        <v>5.7</v>
      </c>
    </row>
    <row r="43" spans="1:16">
      <c r="B43">
        <f>B41/13</f>
        <v>1.3076923076923077</v>
      </c>
      <c r="C43">
        <f>B41</f>
        <v>17</v>
      </c>
      <c r="D43">
        <f>C43-B43</f>
        <v>15.692307692307692</v>
      </c>
      <c r="E43">
        <f>D43-B43</f>
        <v>14.384615384615383</v>
      </c>
      <c r="F43">
        <f>E43-B43</f>
        <v>13.076923076923075</v>
      </c>
      <c r="G43">
        <f>F43-B43</f>
        <v>11.769230769230766</v>
      </c>
      <c r="H43">
        <f>G43-B43</f>
        <v>10.461538461538458</v>
      </c>
      <c r="I43">
        <f>H43-B43</f>
        <v>9.1538461538461497</v>
      </c>
      <c r="J43">
        <f>I43-B43</f>
        <v>7.8461538461538423</v>
      </c>
      <c r="K43">
        <f>J43-B43</f>
        <v>6.5384615384615348</v>
      </c>
      <c r="L43">
        <f>K43-B43</f>
        <v>5.2307692307692273</v>
      </c>
      <c r="M43">
        <f>L43-B43</f>
        <v>3.9230769230769198</v>
      </c>
      <c r="N43">
        <f>M43-B43</f>
        <v>2.6153846153846123</v>
      </c>
      <c r="O43">
        <f>N43-B43</f>
        <v>1.3076923076923046</v>
      </c>
      <c r="P4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2138-EF80-4FAF-AF52-0B16FD0118F1}">
  <dimension ref="A1:P43"/>
  <sheetViews>
    <sheetView tabSelected="1" topLeftCell="A16" workbookViewId="0">
      <selection activeCell="P33" sqref="P33"/>
    </sheetView>
  </sheetViews>
  <sheetFormatPr defaultRowHeight="15"/>
  <cols>
    <col min="1" max="1" width="163.5703125" customWidth="1"/>
    <col min="2" max="2" width="13" customWidth="1"/>
    <col min="3" max="3" width="9.140625" customWidth="1"/>
  </cols>
  <sheetData>
    <row r="1" spans="1:16">
      <c r="A1" s="1" t="s">
        <v>0</v>
      </c>
      <c r="B1" s="1" t="s">
        <v>1</v>
      </c>
      <c r="C1" s="4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  <c r="K1" s="2" t="s">
        <v>69</v>
      </c>
      <c r="L1" s="2" t="s">
        <v>70</v>
      </c>
      <c r="M1" s="2" t="s">
        <v>71</v>
      </c>
      <c r="N1" s="2" t="s">
        <v>72</v>
      </c>
      <c r="O1" s="4" t="s">
        <v>73</v>
      </c>
      <c r="P1" s="2" t="s">
        <v>74</v>
      </c>
    </row>
    <row r="2" spans="1:16">
      <c r="A2" s="2">
        <f>IF(ProductBacklog!F2 = 4,ProductBacklog!A2, 0)</f>
        <v>0</v>
      </c>
      <c r="B2" s="2">
        <f>IF(ProductBacklog!F2 = 4, ProductBacklog!B2, 0)</f>
        <v>0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4"/>
      <c r="P2" s="2"/>
    </row>
    <row r="3" spans="1:16">
      <c r="A3" s="2">
        <f>IF(ProductBacklog!F3 = 4,ProductBacklog!A3, 0)</f>
        <v>0</v>
      </c>
      <c r="B3" s="2">
        <f>IF(ProductBacklog!F3 = 4, ProductBacklog!B3, 0)</f>
        <v>0</v>
      </c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"/>
      <c r="P3" s="2"/>
    </row>
    <row r="4" spans="1:16">
      <c r="A4" s="2">
        <f>IF(ProductBacklog!F4 = 4,ProductBacklog!A4, 0)</f>
        <v>0</v>
      </c>
      <c r="B4" s="2">
        <f>IF(ProductBacklog!F4 = 4, ProductBacklog!B4, 0)</f>
        <v>0</v>
      </c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/>
      <c r="P4" s="2"/>
    </row>
    <row r="5" spans="1:16">
      <c r="A5" s="2">
        <f>IF(ProductBacklog!F5 = 4,ProductBacklog!A5, 0)</f>
        <v>0</v>
      </c>
      <c r="B5" s="2">
        <f>IF(ProductBacklog!F5 = 4, ProductBacklog!B5, 0)</f>
        <v>0</v>
      </c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2"/>
    </row>
    <row r="6" spans="1:16">
      <c r="A6" s="2">
        <f>IF(ProductBacklog!F6 = 4,ProductBacklog!A6, 0)</f>
        <v>0</v>
      </c>
      <c r="B6" s="2">
        <f>IF(ProductBacklog!F6 = 4, ProductBacklog!B6, 0)</f>
        <v>0</v>
      </c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2"/>
    </row>
    <row r="7" spans="1:16">
      <c r="A7" s="2">
        <f>IF(ProductBacklog!F7 = 4,ProductBacklog!A7, 0)</f>
        <v>0</v>
      </c>
      <c r="B7" s="2">
        <f>IF(ProductBacklog!F7 = 4, ProductBacklog!B7, 0)</f>
        <v>0</v>
      </c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2"/>
    </row>
    <row r="8" spans="1:16">
      <c r="A8" s="2">
        <f>IF(ProductBacklog!F8 = 4,ProductBacklog!A8, 0)</f>
        <v>0</v>
      </c>
      <c r="B8" s="2">
        <f>IF(ProductBacklog!F8 = 4, ProductBacklog!B8, 0)</f>
        <v>0</v>
      </c>
      <c r="C8" s="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2"/>
    </row>
    <row r="9" spans="1:16">
      <c r="A9" s="2">
        <f>IF(ProductBacklog!F9 = 4,ProductBacklog!A9, 0)</f>
        <v>0</v>
      </c>
      <c r="B9" s="2">
        <f>IF(ProductBacklog!F9 = 4, ProductBacklog!B9, 0)</f>
        <v>0</v>
      </c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2"/>
    </row>
    <row r="10" spans="1:16">
      <c r="A10" s="2">
        <f>IF(ProductBacklog!F10 = 4,ProductBacklog!A10, 0)</f>
        <v>0</v>
      </c>
      <c r="B10" s="2">
        <f>IF(ProductBacklog!F10 = 4, ProductBacklog!B10, 0)</f>
        <v>0</v>
      </c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4"/>
      <c r="P10" s="2"/>
    </row>
    <row r="11" spans="1:16">
      <c r="A11" s="2">
        <f>IF(ProductBacklog!F11 = 4,ProductBacklog!A11, 0)</f>
        <v>0</v>
      </c>
      <c r="B11" s="2">
        <f>IF(ProductBacklog!F11 = 4, ProductBacklog!B11, 0)</f>
        <v>0</v>
      </c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4"/>
      <c r="P11" s="2"/>
    </row>
    <row r="12" spans="1:16">
      <c r="A12" s="2">
        <f>IF(ProductBacklog!F12 = 4,ProductBacklog!A12, 0)</f>
        <v>0</v>
      </c>
      <c r="B12" s="2">
        <f>IF(ProductBacklog!F12 = 4, ProductBacklog!B12, 0)</f>
        <v>0</v>
      </c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"/>
      <c r="P12" s="2"/>
    </row>
    <row r="13" spans="1:16">
      <c r="A13" s="2" t="str">
        <f>IF(ProductBacklog!F13 = 4,ProductBacklog!A13, 0)</f>
        <v>As a customer, I want to know the business’ location, so that I can visit them in person</v>
      </c>
      <c r="B13" s="2">
        <f>IF(ProductBacklog!F13 = 4, ProductBacklog!B13, 0)</f>
        <v>1</v>
      </c>
      <c r="C13" s="4"/>
      <c r="D13" s="2"/>
      <c r="E13" s="2">
        <v>1</v>
      </c>
      <c r="F13" s="2"/>
      <c r="G13" s="2"/>
      <c r="H13" s="2"/>
      <c r="I13" s="2"/>
      <c r="J13" s="2"/>
      <c r="K13" s="2"/>
      <c r="L13" s="2"/>
      <c r="M13" s="2"/>
      <c r="N13" s="2"/>
      <c r="O13" s="4"/>
      <c r="P13" s="2"/>
    </row>
    <row r="14" spans="1:16">
      <c r="A14" s="2">
        <f>IF(ProductBacklog!F14 = 4,ProductBacklog!A14, 0)</f>
        <v>0</v>
      </c>
      <c r="B14" s="2">
        <f>IF(ProductBacklog!F14 = 4, ProductBacklog!B14, 0)</f>
        <v>0</v>
      </c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"/>
      <c r="P14" s="2"/>
    </row>
    <row r="15" spans="1:16">
      <c r="A15" s="2" t="str">
        <f>IF(ProductBacklog!F15 = 4,ProductBacklog!A15, 0)</f>
        <v>As a customer, I want to know the business’ contact email, so that I can email them when I have an enquiry</v>
      </c>
      <c r="B15" s="2">
        <f>IF(ProductBacklog!F15 = 4, ProductBacklog!B15, 0)</f>
        <v>1</v>
      </c>
      <c r="C15" s="4"/>
      <c r="D15" s="2"/>
      <c r="E15" s="2">
        <v>1</v>
      </c>
      <c r="F15" s="2"/>
      <c r="G15" s="2"/>
      <c r="H15" s="2"/>
      <c r="I15" s="2"/>
      <c r="J15" s="2"/>
      <c r="K15" s="2"/>
      <c r="L15" s="2"/>
      <c r="M15" s="2"/>
      <c r="N15" s="2"/>
      <c r="O15" s="4"/>
      <c r="P15" s="2"/>
    </row>
    <row r="16" spans="1:16">
      <c r="A16" s="2">
        <f>IF(ProductBacklog!F16 = 4,ProductBacklog!A16, 0)</f>
        <v>0</v>
      </c>
      <c r="B16" s="2">
        <f>IF(ProductBacklog!F16 = 4, ProductBacklog!B16, 0)</f>
        <v>0</v>
      </c>
      <c r="C16" s="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"/>
      <c r="P16" s="2"/>
    </row>
    <row r="17" spans="1:16">
      <c r="A17" s="2">
        <f>IF(ProductBacklog!F17 = 4,ProductBacklog!A17, 0)</f>
        <v>0</v>
      </c>
      <c r="B17" s="2">
        <f>IF(ProductBacklog!F17 = 4, ProductBacklog!B17, 0)</f>
        <v>0</v>
      </c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4"/>
      <c r="P17" s="2"/>
    </row>
    <row r="18" spans="1:16">
      <c r="A18" s="2">
        <f>IF(ProductBacklog!F18 = 4,ProductBacklog!A18, 0)</f>
        <v>0</v>
      </c>
      <c r="B18" s="2">
        <f>IF(ProductBacklog!F18 = 4, ProductBacklog!B18, 0)</f>
        <v>0</v>
      </c>
      <c r="C18" s="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"/>
      <c r="P18" s="2"/>
    </row>
    <row r="19" spans="1:16">
      <c r="A19" s="2" t="str">
        <f>IF(ProductBacklog!F19 = 4,ProductBacklog!A19, 0)</f>
        <v>As a customer, I want to have my own account, so that I can keep track of my booked appointment</v>
      </c>
      <c r="B19" s="2">
        <f>IF(ProductBacklog!F19 = 4, ProductBacklog!B19, 0)</f>
        <v>2</v>
      </c>
      <c r="C19" s="4"/>
      <c r="D19" s="2"/>
      <c r="E19" s="2">
        <v>0.5</v>
      </c>
      <c r="F19" s="2"/>
      <c r="G19" s="2"/>
      <c r="H19" s="2">
        <v>0.5</v>
      </c>
      <c r="I19" s="2"/>
      <c r="J19" s="2"/>
      <c r="K19" s="2">
        <v>0.5</v>
      </c>
      <c r="L19" s="2"/>
      <c r="M19" s="2"/>
      <c r="N19" s="2"/>
      <c r="O19" s="4"/>
      <c r="P19" s="2">
        <v>0.5</v>
      </c>
    </row>
    <row r="20" spans="1:16">
      <c r="A20" s="2">
        <f>IF(ProductBacklog!F20 = 4,ProductBacklog!A20, 0)</f>
        <v>0</v>
      </c>
      <c r="B20" s="2">
        <f>IF(ProductBacklog!F20 = 4, ProductBacklog!B20, 0)</f>
        <v>0</v>
      </c>
      <c r="C20" s="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"/>
      <c r="P20" s="2"/>
    </row>
    <row r="21" spans="1:16">
      <c r="A21" s="2">
        <f>IF(ProductBacklog!F21 = 4,ProductBacklog!A21, 0)</f>
        <v>0</v>
      </c>
      <c r="B21" s="2">
        <f>IF(ProductBacklog!F21 = 4, ProductBacklog!B21, 0)</f>
        <v>0</v>
      </c>
      <c r="C21" s="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4"/>
      <c r="P21" s="2"/>
    </row>
    <row r="22" spans="1:16">
      <c r="A22" s="2">
        <f>IF(ProductBacklog!F22 = 4,ProductBacklog!A22, 0)</f>
        <v>0</v>
      </c>
      <c r="B22" s="2">
        <f>IF(ProductBacklog!F22 = 4, ProductBacklog!B22, 0)</f>
        <v>0</v>
      </c>
      <c r="C22" s="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4"/>
      <c r="P22" s="2"/>
    </row>
    <row r="23" spans="1:16">
      <c r="A23" s="2">
        <f>IF(ProductBacklog!F23 = 4,ProductBacklog!A23, 0)</f>
        <v>0</v>
      </c>
      <c r="B23" s="2">
        <f>IF(ProductBacklog!F23 = 4, ProductBacklog!B23, 0)</f>
        <v>0</v>
      </c>
      <c r="C23" s="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4"/>
      <c r="P23" s="2"/>
    </row>
    <row r="24" spans="1:16">
      <c r="A24" s="2">
        <f>IF(ProductBacklog!F24 = 4,ProductBacklog!A24, 0)</f>
        <v>0</v>
      </c>
      <c r="B24" s="2">
        <f>IF(ProductBacklog!F24 = 4, ProductBacklog!B24, 0)</f>
        <v>0</v>
      </c>
      <c r="C24" s="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"/>
      <c r="P24" s="2"/>
    </row>
    <row r="25" spans="1:16">
      <c r="A25" s="2" t="str">
        <f>IF(ProductBacklog!F25 = 4,ProductBacklog!A25, 0)</f>
        <v>As a worker, I want to have a profile page, so I can review my working schedule.</v>
      </c>
      <c r="B25" s="2">
        <f>IF(ProductBacklog!F25 = 4, ProductBacklog!B25, 0)</f>
        <v>2</v>
      </c>
      <c r="C25" s="4"/>
      <c r="D25" s="2">
        <v>1</v>
      </c>
      <c r="E25" s="2"/>
      <c r="F25" s="2"/>
      <c r="G25" s="2"/>
      <c r="H25" s="2"/>
      <c r="I25" s="2">
        <v>1</v>
      </c>
      <c r="J25" s="2"/>
      <c r="K25" s="2"/>
      <c r="L25" s="2"/>
      <c r="M25" s="2"/>
      <c r="N25" s="2"/>
      <c r="O25" s="4"/>
      <c r="P25" s="2"/>
    </row>
    <row r="26" spans="1:16">
      <c r="A26" s="2" t="str">
        <f>IF(ProductBacklog!F26 = 4,ProductBacklog!A26, 0)</f>
        <v xml:space="preserve">As a worker, I want to have a detailed schedule, so I can review the details of my assigned bookings. </v>
      </c>
      <c r="B26" s="2">
        <f>IF(ProductBacklog!F26 = 4, ProductBacklog!B26, 0)</f>
        <v>5</v>
      </c>
      <c r="C26" s="4"/>
      <c r="D26" s="2"/>
      <c r="E26" s="2">
        <v>1</v>
      </c>
      <c r="F26" s="2">
        <v>1</v>
      </c>
      <c r="G26" s="2"/>
      <c r="H26" s="2">
        <v>1</v>
      </c>
      <c r="I26" s="2"/>
      <c r="J26" s="2">
        <v>1</v>
      </c>
      <c r="K26" s="2"/>
      <c r="L26" s="2"/>
      <c r="M26" s="2">
        <v>1</v>
      </c>
      <c r="N26" s="2"/>
      <c r="O26" s="4"/>
      <c r="P26" s="2"/>
    </row>
    <row r="27" spans="1:16">
      <c r="A27" s="2" t="str">
        <f>IF(ProductBacklog!F27 = 4,ProductBacklog!A27, 0)</f>
        <v xml:space="preserve">As a worker, I want to have a profile page, so I can review my current responsibilities i.e. what services I am charged with providing. </v>
      </c>
      <c r="B27" s="2">
        <f>IF(ProductBacklog!F27 = 4, ProductBacklog!B27, 0)</f>
        <v>2</v>
      </c>
      <c r="C27" s="4"/>
      <c r="D27" s="2"/>
      <c r="E27" s="2"/>
      <c r="F27" s="2"/>
      <c r="G27" s="2">
        <v>1</v>
      </c>
      <c r="H27" s="2"/>
      <c r="I27" s="2"/>
      <c r="J27" s="2"/>
      <c r="K27" s="2"/>
      <c r="L27" s="2">
        <v>1</v>
      </c>
      <c r="M27" s="2"/>
      <c r="N27" s="2"/>
      <c r="O27" s="4"/>
      <c r="P27" s="2"/>
    </row>
    <row r="28" spans="1:16">
      <c r="A28" s="2">
        <f>IF(ProductBacklog!F28 = 4,ProductBacklog!A28, 0)</f>
        <v>0</v>
      </c>
      <c r="B28" s="2">
        <f>IF(ProductBacklog!F28 = 4, ProductBacklog!B28, 0)</f>
        <v>0</v>
      </c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4"/>
      <c r="P28" s="2"/>
    </row>
    <row r="29" spans="1:16">
      <c r="A29" s="2">
        <f>IF(ProductBacklog!F29 = 4,ProductBacklog!A29, 0)</f>
        <v>0</v>
      </c>
      <c r="B29" s="2">
        <f>IF(ProductBacklog!F29 = 4, ProductBacklog!B29, 0)</f>
        <v>0</v>
      </c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4"/>
      <c r="P29" s="2"/>
    </row>
    <row r="30" spans="1:16">
      <c r="A30" s="2" t="str">
        <f>IF(ProductBacklog!F30 = 4,ProductBacklog!A30, 0)</f>
        <v xml:space="preserve">As a customer I want to know how long there is left until my booking so that I can cancel it if I need to. </v>
      </c>
      <c r="B30" s="2">
        <f>IF(ProductBacklog!F30 = 4, ProductBacklog!B30, 0)</f>
        <v>2</v>
      </c>
      <c r="C30" s="4"/>
      <c r="D30" s="2"/>
      <c r="E30" s="2"/>
      <c r="F30" s="2"/>
      <c r="G30" s="2"/>
      <c r="H30" s="2"/>
      <c r="I30" s="2"/>
      <c r="J30" s="2"/>
      <c r="K30" s="2">
        <v>1</v>
      </c>
      <c r="L30" s="2"/>
      <c r="M30" s="2"/>
      <c r="N30" s="2"/>
      <c r="O30" s="4"/>
      <c r="P30" s="2">
        <v>1</v>
      </c>
    </row>
    <row r="31" spans="1:16">
      <c r="A31" s="2">
        <f>IF(ProductBacklog!F31 = 4,ProductBacklog!A31, 0)</f>
        <v>0</v>
      </c>
      <c r="B31" s="2">
        <f>IF(ProductBacklog!F31 = 4, ProductBacklog!B31, 0)</f>
        <v>0</v>
      </c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4"/>
      <c r="P31" s="2"/>
    </row>
    <row r="32" spans="1:16">
      <c r="A32" s="2" t="str">
        <f>IF(ProductBacklog!F32 = 4,ProductBacklog!A32, 0)</f>
        <v>As a customer I want it to be clear that I can no longer cancel a booking so that I don’t waste time trying to click a button that does nothing</v>
      </c>
      <c r="B32" s="2">
        <f>IF(ProductBacklog!F32 = 4, ProductBacklog!B32, 0)</f>
        <v>1</v>
      </c>
      <c r="C32" s="4"/>
      <c r="D32" s="2"/>
      <c r="E32" s="2"/>
      <c r="F32" s="2"/>
      <c r="G32" s="2"/>
      <c r="H32" s="2"/>
      <c r="I32" s="2"/>
      <c r="J32" s="2"/>
      <c r="K32" s="2">
        <v>0.5</v>
      </c>
      <c r="L32" s="2"/>
      <c r="M32" s="2"/>
      <c r="N32" s="2"/>
      <c r="O32" s="4"/>
      <c r="P32" s="2">
        <v>0.5</v>
      </c>
    </row>
    <row r="33" spans="1:16">
      <c r="A33" s="2" t="str">
        <f>IF(ProductBacklog!F33 = 4,ProductBacklog!A33, 0)</f>
        <v xml:space="preserve">As a customer I want it to be clear that I am logged in so that I can easily access my profile page. </v>
      </c>
      <c r="B33" s="2">
        <f>IF(ProductBacklog!F33 = 4, ProductBacklog!B33, 0)</f>
        <v>1</v>
      </c>
      <c r="C33" s="4"/>
      <c r="D33" s="2"/>
      <c r="E33" s="2"/>
      <c r="F33" s="2"/>
      <c r="G33" s="2"/>
      <c r="H33" s="2">
        <v>1</v>
      </c>
      <c r="I33" s="2"/>
      <c r="J33" s="2"/>
      <c r="K33" s="2"/>
      <c r="L33" s="2"/>
      <c r="M33" s="2"/>
      <c r="N33" s="2"/>
      <c r="O33" s="4"/>
      <c r="P33" s="2"/>
    </row>
    <row r="34" spans="1:16">
      <c r="A34" s="2">
        <f>IF(ProductBacklog!F34 = 4,ProductBacklog!A34, 0)</f>
        <v>0</v>
      </c>
      <c r="B34" s="2">
        <f>IF(ProductBacklog!F34 = 4, ProductBacklog!B34, 0)</f>
        <v>0</v>
      </c>
      <c r="C34" s="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4"/>
      <c r="P34" s="2"/>
    </row>
    <row r="35" spans="1:16">
      <c r="A35" s="2" t="str">
        <f>IF(ProductBacklog!F35 = 4,ProductBacklog!A35, 0)</f>
        <v>As a customer, I want to log into the website, so that I could use the services offered by the business.</v>
      </c>
      <c r="B35" s="2">
        <f>IF(ProductBacklog!F35 = 4, ProductBacklog!B35, 0)</f>
        <v>2</v>
      </c>
      <c r="C35" s="4">
        <v>0.2</v>
      </c>
      <c r="D35" s="2">
        <v>0.4</v>
      </c>
      <c r="E35" s="2">
        <v>0.4</v>
      </c>
      <c r="F35" s="2">
        <v>0.4</v>
      </c>
      <c r="G35" s="2">
        <v>0.2</v>
      </c>
      <c r="H35" s="2">
        <v>0.4</v>
      </c>
      <c r="I35" s="2"/>
      <c r="J35" s="2"/>
      <c r="K35" s="2"/>
      <c r="L35" s="2"/>
      <c r="M35" s="2"/>
      <c r="N35" s="2"/>
      <c r="O35" s="4"/>
      <c r="P35" s="2"/>
    </row>
    <row r="36" spans="1:16">
      <c r="A36" s="2">
        <f>IF(ProductBacklog!F36 = 4,ProductBacklog!A36, 0)</f>
        <v>0</v>
      </c>
      <c r="B36" s="2">
        <f>IF(ProductBacklog!F36 = 4, ProductBacklog!B36, 0)</f>
        <v>0</v>
      </c>
      <c r="C36" s="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"/>
      <c r="P36" s="2"/>
    </row>
    <row r="37" spans="1:16">
      <c r="A37" s="2">
        <f>IF(ProductBacklog!F37 = 4,ProductBacklog!A37, 0)</f>
        <v>0</v>
      </c>
      <c r="B37" s="2">
        <f>IF(ProductBacklog!F37 = 4, ProductBacklog!B37, 0)</f>
        <v>0</v>
      </c>
      <c r="C37" s="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4"/>
      <c r="P37" s="2"/>
    </row>
    <row r="38" spans="1:16">
      <c r="A38" s="2">
        <f>IF(ProductBacklog!F38 = 4,ProductBacklog!A38, 0)</f>
        <v>0</v>
      </c>
      <c r="B38" s="2">
        <f>IF(ProductBacklog!F38 = 4, ProductBacklog!B38, 0)</f>
        <v>0</v>
      </c>
      <c r="C38" s="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"/>
      <c r="P38" s="2"/>
    </row>
    <row r="39" spans="1:16">
      <c r="A39" s="2">
        <f>IF(ProductBacklog!F39 = 4,ProductBacklog!A39, 0)</f>
        <v>0</v>
      </c>
      <c r="B39" s="2">
        <f>IF(ProductBacklog!F39 = 4, ProductBacklog!B39, 0)</f>
        <v>0</v>
      </c>
      <c r="C39" s="4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4"/>
      <c r="P39" s="2"/>
    </row>
    <row r="40" spans="1:16">
      <c r="A40" s="2">
        <f>IF(ProductBacklog!F40 = 4,ProductBacklog!A40, 0)</f>
        <v>0</v>
      </c>
      <c r="B40" s="2">
        <f>IF(ProductBacklog!F40 = 4, ProductBacklog!B40, 0)</f>
        <v>0</v>
      </c>
      <c r="C40" s="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"/>
      <c r="P40" s="2"/>
    </row>
    <row r="41" spans="1:16">
      <c r="B41">
        <f>SUM(B2:B40)</f>
        <v>19</v>
      </c>
      <c r="C41">
        <f t="shared" ref="C41:P41" si="0">SUM(C2:C40)</f>
        <v>0.2</v>
      </c>
      <c r="D41">
        <f t="shared" si="0"/>
        <v>1.4</v>
      </c>
      <c r="E41">
        <f t="shared" si="0"/>
        <v>3.9</v>
      </c>
      <c r="F41">
        <f t="shared" si="0"/>
        <v>1.4</v>
      </c>
      <c r="G41">
        <f t="shared" si="0"/>
        <v>1.2</v>
      </c>
      <c r="H41">
        <f t="shared" si="0"/>
        <v>2.9</v>
      </c>
      <c r="I41">
        <f t="shared" si="0"/>
        <v>1</v>
      </c>
      <c r="J41">
        <f t="shared" si="0"/>
        <v>1</v>
      </c>
      <c r="K41">
        <f t="shared" si="0"/>
        <v>2</v>
      </c>
      <c r="L41">
        <f t="shared" si="0"/>
        <v>1</v>
      </c>
      <c r="M41">
        <f t="shared" si="0"/>
        <v>1</v>
      </c>
      <c r="N41">
        <f t="shared" si="0"/>
        <v>0</v>
      </c>
      <c r="O41">
        <f t="shared" si="0"/>
        <v>0</v>
      </c>
      <c r="P41">
        <f t="shared" si="0"/>
        <v>2</v>
      </c>
    </row>
    <row r="42" spans="1:16">
      <c r="A42" t="s">
        <v>75</v>
      </c>
      <c r="B42">
        <f>B41</f>
        <v>19</v>
      </c>
      <c r="C42">
        <f>B42 - C41</f>
        <v>18.8</v>
      </c>
      <c r="D42">
        <f t="shared" ref="D42:P42" si="1">C42 - D41</f>
        <v>17.400000000000002</v>
      </c>
      <c r="E42">
        <f t="shared" si="1"/>
        <v>13.500000000000002</v>
      </c>
      <c r="F42">
        <f t="shared" si="1"/>
        <v>12.100000000000001</v>
      </c>
      <c r="G42">
        <f t="shared" si="1"/>
        <v>10.900000000000002</v>
      </c>
      <c r="H42">
        <f t="shared" si="1"/>
        <v>8.0000000000000018</v>
      </c>
      <c r="I42">
        <f t="shared" si="1"/>
        <v>7.0000000000000018</v>
      </c>
      <c r="J42">
        <f t="shared" si="1"/>
        <v>6.0000000000000018</v>
      </c>
      <c r="K42">
        <f t="shared" si="1"/>
        <v>4.0000000000000018</v>
      </c>
      <c r="L42">
        <f t="shared" si="1"/>
        <v>3.0000000000000018</v>
      </c>
      <c r="M42">
        <f t="shared" si="1"/>
        <v>2.0000000000000018</v>
      </c>
      <c r="N42">
        <f t="shared" si="1"/>
        <v>2.0000000000000018</v>
      </c>
      <c r="O42">
        <f t="shared" si="1"/>
        <v>2.0000000000000018</v>
      </c>
      <c r="P42">
        <f t="shared" si="1"/>
        <v>0</v>
      </c>
    </row>
    <row r="43" spans="1:16">
      <c r="B43">
        <f>B41/13</f>
        <v>1.4615384615384615</v>
      </c>
      <c r="C43">
        <f>B41</f>
        <v>19</v>
      </c>
      <c r="D43">
        <f>C43-B43</f>
        <v>17.53846153846154</v>
      </c>
      <c r="E43">
        <f>D43-B43</f>
        <v>16.07692307692308</v>
      </c>
      <c r="F43">
        <f>E43-B43</f>
        <v>14.615384615384619</v>
      </c>
      <c r="G43">
        <f>F43-B43</f>
        <v>13.153846153846157</v>
      </c>
      <c r="H43">
        <f>G43-B43</f>
        <v>11.692307692307695</v>
      </c>
      <c r="I43">
        <f>H43-B43</f>
        <v>10.230769230769234</v>
      </c>
      <c r="J43">
        <f>I43-B43</f>
        <v>8.7692307692307718</v>
      </c>
      <c r="K43">
        <f>J43-B43</f>
        <v>7.3076923076923102</v>
      </c>
      <c r="L43">
        <f>K43-B43</f>
        <v>5.8461538461538485</v>
      </c>
      <c r="M43">
        <f>L43-B43</f>
        <v>4.3846153846153868</v>
      </c>
      <c r="N43">
        <f>M43-B43</f>
        <v>2.9230769230769251</v>
      </c>
      <c r="O43">
        <f>N43-B43</f>
        <v>1.4615384615384637</v>
      </c>
      <c r="P4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B140-27D8-4B5B-9B7A-B1436E251184}">
  <dimension ref="A1:P43"/>
  <sheetViews>
    <sheetView workbookViewId="0">
      <selection activeCell="B2" sqref="B2"/>
    </sheetView>
  </sheetViews>
  <sheetFormatPr defaultRowHeight="15"/>
  <cols>
    <col min="1" max="1" width="163.5703125" customWidth="1"/>
    <col min="2" max="2" width="13" customWidth="1"/>
    <col min="3" max="3" width="9.140625" customWidth="1"/>
  </cols>
  <sheetData>
    <row r="1" spans="1:16">
      <c r="A1" s="1" t="s">
        <v>0</v>
      </c>
      <c r="B1" s="1" t="s">
        <v>1</v>
      </c>
      <c r="C1" s="4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  <c r="K1" s="2" t="s">
        <v>69</v>
      </c>
      <c r="L1" s="2" t="s">
        <v>70</v>
      </c>
      <c r="M1" s="2" t="s">
        <v>71</v>
      </c>
      <c r="N1" s="2" t="s">
        <v>72</v>
      </c>
      <c r="O1" s="4" t="s">
        <v>73</v>
      </c>
      <c r="P1" s="2" t="s">
        <v>74</v>
      </c>
    </row>
    <row r="2" spans="1:16">
      <c r="A2" s="2">
        <f>IF(ProductBacklog!G2 = 5,ProductBacklog!A2, 0)</f>
        <v>0</v>
      </c>
      <c r="B2" s="2">
        <f>IF(ProductBacklog!G2 = 5, ProductBacklog!B2, 0)</f>
        <v>0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4"/>
      <c r="P2" s="2"/>
    </row>
    <row r="3" spans="1:16">
      <c r="A3" s="2">
        <f>IF(ProductBacklog!G3 = 5,ProductBacklog!A3, 0)</f>
        <v>0</v>
      </c>
      <c r="B3" s="2">
        <f>IF(ProductBacklog!G3 = 5, ProductBacklog!B3, 0)</f>
        <v>0</v>
      </c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"/>
      <c r="P3" s="2"/>
    </row>
    <row r="4" spans="1:16">
      <c r="A4" s="2">
        <f>IF(ProductBacklog!G4 = 5,ProductBacklog!A4, 0)</f>
        <v>0</v>
      </c>
      <c r="B4" s="2">
        <f>IF(ProductBacklog!G4 = 5, ProductBacklog!B4, 0)</f>
        <v>0</v>
      </c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/>
      <c r="P4" s="2"/>
    </row>
    <row r="5" spans="1:16">
      <c r="A5" s="2">
        <f>IF(ProductBacklog!G5 = 5,ProductBacklog!A5, 0)</f>
        <v>0</v>
      </c>
      <c r="B5" s="2">
        <f>IF(ProductBacklog!G5 = 5, ProductBacklog!B5, 0)</f>
        <v>0</v>
      </c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2"/>
    </row>
    <row r="6" spans="1:16">
      <c r="A6" s="2">
        <f>IF(ProductBacklog!G6 = 5,ProductBacklog!A6, 0)</f>
        <v>0</v>
      </c>
      <c r="B6" s="2">
        <f>IF(ProductBacklog!G6 = 5, ProductBacklog!B6, 0)</f>
        <v>0</v>
      </c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2"/>
    </row>
    <row r="7" spans="1:16">
      <c r="A7" s="2">
        <f>IF(ProductBacklog!G7 = 5,ProductBacklog!A7, 0)</f>
        <v>0</v>
      </c>
      <c r="B7" s="2">
        <f>IF(ProductBacklog!G7 = 5, ProductBacklog!B7, 0)</f>
        <v>0</v>
      </c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2"/>
    </row>
    <row r="8" spans="1:16">
      <c r="A8" s="2">
        <f>IF(ProductBacklog!G8 = 5,ProductBacklog!A8, 0)</f>
        <v>0</v>
      </c>
      <c r="B8" s="2">
        <f>IF(ProductBacklog!G8 = 5, ProductBacklog!B8, 0)</f>
        <v>0</v>
      </c>
      <c r="C8" s="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2"/>
    </row>
    <row r="9" spans="1:16">
      <c r="A9" s="2">
        <f>IF(ProductBacklog!G9 = 5,ProductBacklog!A9, 0)</f>
        <v>0</v>
      </c>
      <c r="B9" s="2">
        <f>IF(ProductBacklog!G9 = 5, ProductBacklog!B9, 0)</f>
        <v>0</v>
      </c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2"/>
    </row>
    <row r="10" spans="1:16">
      <c r="A10" s="2">
        <f>IF(ProductBacklog!G10 = 5,ProductBacklog!A10, 0)</f>
        <v>0</v>
      </c>
      <c r="B10" s="2">
        <f>IF(ProductBacklog!G10 = 5, ProductBacklog!B10, 0)</f>
        <v>0</v>
      </c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4"/>
      <c r="P10" s="2"/>
    </row>
    <row r="11" spans="1:16">
      <c r="A11" s="2">
        <f>IF(ProductBacklog!G11 = 5,ProductBacklog!A11, 0)</f>
        <v>0</v>
      </c>
      <c r="B11" s="2">
        <f>IF(ProductBacklog!G11 = 5, ProductBacklog!B11, 0)</f>
        <v>0</v>
      </c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4"/>
      <c r="P11" s="2"/>
    </row>
    <row r="12" spans="1:16">
      <c r="A12" s="2">
        <f>IF(ProductBacklog!G12 = 5,ProductBacklog!A12, 0)</f>
        <v>0</v>
      </c>
      <c r="B12" s="2">
        <f>IF(ProductBacklog!G12 = 5, ProductBacklog!B12, 0)</f>
        <v>0</v>
      </c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"/>
      <c r="P12" s="2"/>
    </row>
    <row r="13" spans="1:16">
      <c r="A13" s="2">
        <f>IF(ProductBacklog!G13 = 5,ProductBacklog!A13, 0)</f>
        <v>0</v>
      </c>
      <c r="B13" s="2">
        <f>IF(ProductBacklog!G13 = 5, ProductBacklog!B13, 0)</f>
        <v>0</v>
      </c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4"/>
      <c r="P13" s="2"/>
    </row>
    <row r="14" spans="1:16">
      <c r="A14" s="2">
        <f>IF(ProductBacklog!G14 = 5,ProductBacklog!A14, 0)</f>
        <v>0</v>
      </c>
      <c r="B14" s="2">
        <f>IF(ProductBacklog!G14 = 5, ProductBacklog!B14, 0)</f>
        <v>0</v>
      </c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"/>
      <c r="P14" s="2"/>
    </row>
    <row r="15" spans="1:16">
      <c r="A15" s="2">
        <f>IF(ProductBacklog!G15 = 5,ProductBacklog!A15, 0)</f>
        <v>0</v>
      </c>
      <c r="B15" s="2">
        <f>IF(ProductBacklog!G15 = 5, ProductBacklog!B15, 0)</f>
        <v>0</v>
      </c>
      <c r="C15" s="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4"/>
      <c r="P15" s="2"/>
    </row>
    <row r="16" spans="1:16">
      <c r="A16" s="2">
        <f>IF(ProductBacklog!G16 = 5,ProductBacklog!A16, 0)</f>
        <v>0</v>
      </c>
      <c r="B16" s="2">
        <f>IF(ProductBacklog!G16 = 5, ProductBacklog!B16, 0)</f>
        <v>0</v>
      </c>
      <c r="C16" s="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"/>
      <c r="P16" s="2"/>
    </row>
    <row r="17" spans="1:16">
      <c r="A17" s="2">
        <f>IF(ProductBacklog!G17 = 5,ProductBacklog!A17, 0)</f>
        <v>0</v>
      </c>
      <c r="B17" s="2">
        <f>IF(ProductBacklog!G17 = 5, ProductBacklog!B17, 0)</f>
        <v>0</v>
      </c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4"/>
      <c r="P17" s="2"/>
    </row>
    <row r="18" spans="1:16">
      <c r="A18" s="2">
        <f>IF(ProductBacklog!G18 = 5,ProductBacklog!A18, 0)</f>
        <v>0</v>
      </c>
      <c r="B18" s="2">
        <f>IF(ProductBacklog!G18 = 5, ProductBacklog!B18, 0)</f>
        <v>0</v>
      </c>
      <c r="C18" s="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"/>
      <c r="P18" s="2"/>
    </row>
    <row r="19" spans="1:16">
      <c r="A19" s="2">
        <f>IF(ProductBacklog!G19 = 5,ProductBacklog!A19, 0)</f>
        <v>0</v>
      </c>
      <c r="B19" s="2">
        <f>IF(ProductBacklog!G19 = 5, ProductBacklog!B19, 0)</f>
        <v>0</v>
      </c>
      <c r="C19" s="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"/>
      <c r="P19" s="2"/>
    </row>
    <row r="20" spans="1:16">
      <c r="A20" s="2">
        <f>IF(ProductBacklog!G20 = 5,ProductBacklog!A20, 0)</f>
        <v>0</v>
      </c>
      <c r="B20" s="2">
        <f>IF(ProductBacklog!G20 = 5, ProductBacklog!B20, 0)</f>
        <v>0</v>
      </c>
      <c r="C20" s="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"/>
      <c r="P20" s="2"/>
    </row>
    <row r="21" spans="1:16">
      <c r="A21" s="2">
        <f>IF(ProductBacklog!G21 = 5,ProductBacklog!A21, 0)</f>
        <v>0</v>
      </c>
      <c r="B21" s="2">
        <f>IF(ProductBacklog!G21 = 5, ProductBacklog!B21, 0)</f>
        <v>0</v>
      </c>
      <c r="C21" s="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4"/>
      <c r="P21" s="2"/>
    </row>
    <row r="22" spans="1:16">
      <c r="A22" s="2">
        <f>IF(ProductBacklog!G22 = 5,ProductBacklog!A22, 0)</f>
        <v>0</v>
      </c>
      <c r="B22" s="2">
        <f>IF(ProductBacklog!G22 = 5, ProductBacklog!B22, 0)</f>
        <v>0</v>
      </c>
      <c r="C22" s="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4"/>
      <c r="P22" s="2"/>
    </row>
    <row r="23" spans="1:16">
      <c r="A23" s="2">
        <f>IF(ProductBacklog!G23 = 5,ProductBacklog!A23, 0)</f>
        <v>0</v>
      </c>
      <c r="B23" s="2">
        <f>IF(ProductBacklog!G23 = 5, ProductBacklog!B23, 0)</f>
        <v>0</v>
      </c>
      <c r="C23" s="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4"/>
      <c r="P23" s="2"/>
    </row>
    <row r="24" spans="1:16">
      <c r="A24" s="2">
        <f>IF(ProductBacklog!G24 = 5,ProductBacklog!A24, 0)</f>
        <v>0</v>
      </c>
      <c r="B24" s="2">
        <f>IF(ProductBacklog!G24 = 5, ProductBacklog!B24, 0)</f>
        <v>0</v>
      </c>
      <c r="C24" s="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"/>
      <c r="P24" s="2"/>
    </row>
    <row r="25" spans="1:16">
      <c r="A25" s="2">
        <f>IF(ProductBacklog!G25 = 5,ProductBacklog!A25, 0)</f>
        <v>0</v>
      </c>
      <c r="B25" s="2">
        <f>IF(ProductBacklog!G25 = 5, ProductBacklog!B25, 0)</f>
        <v>0</v>
      </c>
      <c r="C25" s="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4"/>
      <c r="P25" s="2"/>
    </row>
    <row r="26" spans="1:16">
      <c r="A26" s="2">
        <f>IF(ProductBacklog!G26 = 5,ProductBacklog!A26, 0)</f>
        <v>0</v>
      </c>
      <c r="B26" s="2">
        <f>IF(ProductBacklog!G26 = 5, ProductBacklog!B26, 0)</f>
        <v>0</v>
      </c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4"/>
      <c r="P26" s="2"/>
    </row>
    <row r="27" spans="1:16">
      <c r="A27" s="2">
        <f>IF(ProductBacklog!G27 = 5,ProductBacklog!A27, 0)</f>
        <v>0</v>
      </c>
      <c r="B27" s="2">
        <f>IF(ProductBacklog!G27 = 5, ProductBacklog!B27, 0)</f>
        <v>0</v>
      </c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4"/>
      <c r="P27" s="2"/>
    </row>
    <row r="28" spans="1:16">
      <c r="A28" s="2">
        <f>IF(ProductBacklog!G28 = 5,ProductBacklog!A28, 0)</f>
        <v>0</v>
      </c>
      <c r="B28" s="2">
        <f>IF(ProductBacklog!G28 = 5, ProductBacklog!B28, 0)</f>
        <v>0</v>
      </c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4"/>
      <c r="P28" s="2"/>
    </row>
    <row r="29" spans="1:16">
      <c r="A29" s="2">
        <f>IF(ProductBacklog!G29 = 5,ProductBacklog!A29, 0)</f>
        <v>0</v>
      </c>
      <c r="B29" s="2">
        <f>IF(ProductBacklog!G29 = 5, ProductBacklog!B29, 0)</f>
        <v>0</v>
      </c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4"/>
      <c r="P29" s="2"/>
    </row>
    <row r="30" spans="1:16">
      <c r="A30" s="2">
        <f>IF(ProductBacklog!G30 = 5,ProductBacklog!A30, 0)</f>
        <v>0</v>
      </c>
      <c r="B30" s="2">
        <f>IF(ProductBacklog!G30 = 5, ProductBacklog!B30, 0)</f>
        <v>0</v>
      </c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4"/>
      <c r="P30" s="2"/>
    </row>
    <row r="31" spans="1:16">
      <c r="A31" s="2">
        <f>IF(ProductBacklog!G31 = 5,ProductBacklog!A31, 0)</f>
        <v>0</v>
      </c>
      <c r="B31" s="2">
        <f>IF(ProductBacklog!G31 = 5, ProductBacklog!B31, 0)</f>
        <v>0</v>
      </c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4"/>
      <c r="P31" s="2"/>
    </row>
    <row r="32" spans="1:16">
      <c r="A32" s="2">
        <f>IF(ProductBacklog!G32 = 5,ProductBacklog!A32, 0)</f>
        <v>0</v>
      </c>
      <c r="B32" s="2">
        <f>IF(ProductBacklog!G32 = 5, ProductBacklog!B32, 0)</f>
        <v>0</v>
      </c>
      <c r="C32" s="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4"/>
      <c r="P32" s="2"/>
    </row>
    <row r="33" spans="1:16">
      <c r="A33" s="2">
        <f>IF(ProductBacklog!G33 = 5,ProductBacklog!A33, 0)</f>
        <v>0</v>
      </c>
      <c r="B33" s="2">
        <f>IF(ProductBacklog!G33 = 5, ProductBacklog!B33, 0)</f>
        <v>0</v>
      </c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4"/>
      <c r="P33" s="2"/>
    </row>
    <row r="34" spans="1:16">
      <c r="A34" s="2">
        <f>IF(ProductBacklog!G34 = 5,ProductBacklog!A34, 0)</f>
        <v>0</v>
      </c>
      <c r="B34" s="2">
        <f>IF(ProductBacklog!G34 = 5, ProductBacklog!B34, 0)</f>
        <v>0</v>
      </c>
      <c r="C34" s="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4"/>
      <c r="P34" s="2"/>
    </row>
    <row r="35" spans="1:16">
      <c r="A35" s="2">
        <f>IF(ProductBacklog!G35 = 5,ProductBacklog!A35, 0)</f>
        <v>0</v>
      </c>
      <c r="B35" s="2">
        <f>IF(ProductBacklog!G35 = 5, ProductBacklog!B35, 0)</f>
        <v>0</v>
      </c>
      <c r="C35" s="4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4"/>
      <c r="P35" s="2"/>
    </row>
    <row r="36" spans="1:16">
      <c r="A36" s="2">
        <f>IF(ProductBacklog!G36 = 5,ProductBacklog!A36, 0)</f>
        <v>0</v>
      </c>
      <c r="B36" s="2">
        <f>IF(ProductBacklog!G36 = 5, ProductBacklog!B36, 0)</f>
        <v>0</v>
      </c>
      <c r="C36" s="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"/>
      <c r="P36" s="2"/>
    </row>
    <row r="37" spans="1:16">
      <c r="A37" s="2">
        <f>IF(ProductBacklog!G37 = 5,ProductBacklog!A37, 0)</f>
        <v>0</v>
      </c>
      <c r="B37" s="2">
        <f>IF(ProductBacklog!G37 = 5, ProductBacklog!B37, 0)</f>
        <v>0</v>
      </c>
      <c r="C37" s="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4"/>
      <c r="P37" s="2"/>
    </row>
    <row r="38" spans="1:16">
      <c r="A38" s="2">
        <f>IF(ProductBacklog!G38 = 5,ProductBacklog!A38, 0)</f>
        <v>0</v>
      </c>
      <c r="B38" s="2">
        <f>IF(ProductBacklog!G38 = 5, ProductBacklog!B38, 0)</f>
        <v>0</v>
      </c>
      <c r="C38" s="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"/>
      <c r="P38" s="2"/>
    </row>
    <row r="39" spans="1:16">
      <c r="A39" s="2">
        <f>IF(ProductBacklog!G39 = 5,ProductBacklog!A39, 0)</f>
        <v>0</v>
      </c>
      <c r="B39" s="2">
        <f>IF(ProductBacklog!G39 = 5, ProductBacklog!B39, 0)</f>
        <v>0</v>
      </c>
      <c r="C39" s="4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4"/>
      <c r="P39" s="2"/>
    </row>
    <row r="40" spans="1:16">
      <c r="A40" s="2">
        <f>IF(ProductBacklog!G40 = 5,ProductBacklog!A40, 0)</f>
        <v>0</v>
      </c>
      <c r="B40" s="2">
        <f>IF(ProductBacklog!G40 = 5, ProductBacklog!B40, 0)</f>
        <v>0</v>
      </c>
      <c r="C40" s="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"/>
      <c r="P40" s="2"/>
    </row>
    <row r="41" spans="1:16">
      <c r="B41">
        <f>SUM(B2:B40)</f>
        <v>0</v>
      </c>
      <c r="C41">
        <f t="shared" ref="C41:P41" si="0">SUM(C2:C40)</f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</row>
    <row r="42" spans="1:16">
      <c r="A42" t="s">
        <v>75</v>
      </c>
      <c r="B42">
        <f>B41</f>
        <v>0</v>
      </c>
      <c r="C42">
        <f>B42 - C41</f>
        <v>0</v>
      </c>
      <c r="D42">
        <f t="shared" ref="D42:P42" si="1">C42 - D41</f>
        <v>0</v>
      </c>
      <c r="E42">
        <f t="shared" si="1"/>
        <v>0</v>
      </c>
      <c r="F42">
        <f t="shared" si="1"/>
        <v>0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:16">
      <c r="B43">
        <f>B41/13</f>
        <v>0</v>
      </c>
      <c r="C43">
        <f>B41</f>
        <v>0</v>
      </c>
      <c r="D43">
        <f>C43-B43</f>
        <v>0</v>
      </c>
      <c r="E43">
        <f>D43-B43</f>
        <v>0</v>
      </c>
      <c r="F43">
        <f>E43-B43</f>
        <v>0</v>
      </c>
      <c r="G43">
        <f>F43-B43</f>
        <v>0</v>
      </c>
      <c r="H43">
        <f>G43-B43</f>
        <v>0</v>
      </c>
      <c r="I43">
        <f>H43-B43</f>
        <v>0</v>
      </c>
      <c r="J43">
        <f>I43-B43</f>
        <v>0</v>
      </c>
      <c r="K43">
        <f>J43-B43</f>
        <v>0</v>
      </c>
      <c r="L43">
        <f>K43-B43</f>
        <v>0</v>
      </c>
      <c r="M43">
        <f>L43-B43</f>
        <v>0</v>
      </c>
      <c r="N43">
        <f>M43-B43</f>
        <v>0</v>
      </c>
      <c r="O43">
        <f>N43-B43</f>
        <v>0</v>
      </c>
      <c r="P43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9A549CCE1BAA4F8564BD96C9E860A6" ma:contentTypeVersion="8" ma:contentTypeDescription="Create a new document." ma:contentTypeScope="" ma:versionID="05308a43db1247fa4dbc1d813503a601">
  <xsd:schema xmlns:xsd="http://www.w3.org/2001/XMLSchema" xmlns:xs="http://www.w3.org/2001/XMLSchema" xmlns:p="http://schemas.microsoft.com/office/2006/metadata/properties" xmlns:ns2="14f42ffd-52fb-46ae-9af3-2ca668087bd2" targetNamespace="http://schemas.microsoft.com/office/2006/metadata/properties" ma:root="true" ma:fieldsID="2d6d0abb978ef518c08d164bec1ded7d" ns2:_="">
    <xsd:import namespace="14f42ffd-52fb-46ae-9af3-2ca668087b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42ffd-52fb-46ae-9af3-2ca668087b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529FF8-9F6A-4E90-9C63-213DC52B7402}"/>
</file>

<file path=customXml/itemProps2.xml><?xml version="1.0" encoding="utf-8"?>
<ds:datastoreItem xmlns:ds="http://schemas.openxmlformats.org/officeDocument/2006/customXml" ds:itemID="{3C43CDD5-88FF-4DBB-9A33-94B41ACB82FC}"/>
</file>

<file path=customXml/itemProps3.xml><?xml version="1.0" encoding="utf-8"?>
<ds:datastoreItem xmlns:ds="http://schemas.openxmlformats.org/officeDocument/2006/customXml" ds:itemID="{D560F791-2121-4C64-B8EB-79128276D0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Osrecak</cp:lastModifiedBy>
  <cp:revision/>
  <dcterms:created xsi:type="dcterms:W3CDTF">2020-07-29T03:08:50Z</dcterms:created>
  <dcterms:modified xsi:type="dcterms:W3CDTF">2020-10-16T23:57:36Z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0x010100029A549CCE1BAA4F8564BD96C9E860A6</vt:lpwstr>
  </property>
  <property fmtid="{D5CDD505-2E9C-101B-9397-08002B2CF9AE}" pid="3" name="Order">
    <vt:r8>15400</vt:r8>
  </property>
  <property fmtid="{D5CDD505-2E9C-101B-9397-08002B2CF9AE}" pid="4" name="ComplianceAssetId">
    <vt:lpwstr/>
  </property>
</Properties>
</file>