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chao\Desktop\7-606 Coats VN\Handover\"/>
    </mc:Choice>
  </mc:AlternateContent>
  <bookViews>
    <workbookView xWindow="0" yWindow="3240" windowWidth="10740" windowHeight="1212" tabRatio="910" firstSheet="4" activeTab="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Payments" sheetId="4" r:id="rId9"/>
    <sheet name="Rates of Pay" sheetId="9" r:id="rId10"/>
    <sheet name="Prorating or Factoring" sheetId="10" r:id="rId11"/>
    <sheet name="Deductions" sheetId="11" r:id="rId12"/>
    <sheet name="Holiday Calendar" sheetId="21" r:id="rId13"/>
    <sheet name="Work Pattern" sheetId="12" r:id="rId14"/>
    <sheet name="Absences" sheetId="13" r:id="rId15"/>
    <sheet name="Absence Quotas" sheetId="14" r:id="rId16"/>
    <sheet name="Tax " sheetId="15" r:id="rId17"/>
    <sheet name="Social Insurance" sheetId="25" r:id="rId18"/>
    <sheet name="Banking" sheetId="19" r:id="rId19"/>
    <sheet name="Payslip" sheetId="35" r:id="rId20"/>
    <sheet name="General Ledger" sheetId="30" r:id="rId21"/>
    <sheet name="Symbolic" sheetId="29" r:id="rId22"/>
    <sheet name="General Accounts" sheetId="28" r:id="rId23"/>
    <sheet name="Cost Center" sheetId="27" r:id="rId24"/>
  </sheets>
  <externalReferences>
    <externalReference r:id="rId25"/>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8" hidden="1">Payments!$A$1:$AQ$340</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Pattern'!$D$5</definedName>
    <definedName name="PSGEPF">Groupings!#REF!</definedName>
    <definedName name="PSGLeave">Groupings!$I$17</definedName>
    <definedName name="PSGPayments">Groupings!$F$17</definedName>
    <definedName name="PSGPHCALENDAR">Groupings!$H$17</definedName>
    <definedName name="PSGQUOTA">Groupings!$J$17</definedName>
    <definedName name="PSGSOC">Groupings!#REF!</definedName>
    <definedName name="PSGSOCSO">Groupings!$J$17</definedName>
    <definedName name="PSGTAX">Groupings!#REF!</definedName>
    <definedName name="PSGTimeQuota">Groupings!$I$17</definedName>
    <definedName name="PSGWSRULE">Groupings!$G$17</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Pattern'!$C$5</definedName>
    <definedName name="WSRULEPSG" localSheetId="1">'[1]Work Pattern'!#REF!</definedName>
    <definedName name="WSRULEPSG" localSheetId="0">'[1]Work Pattern'!#REF!</definedName>
    <definedName name="WSRULEPSG">'Work Pattern'!$E$5</definedName>
  </definedNames>
  <calcPr calcId="152511"/>
</workbook>
</file>

<file path=xl/calcChain.xml><?xml version="1.0" encoding="utf-8"?>
<calcChain xmlns="http://schemas.openxmlformats.org/spreadsheetml/2006/main">
  <c r="V36" i="10" l="1"/>
  <c r="V32" i="10"/>
  <c r="V34" i="10" s="1"/>
  <c r="V35" i="10" s="1"/>
  <c r="V25" i="10"/>
  <c r="V21" i="10"/>
  <c r="V23" i="10" s="1"/>
  <c r="V24" i="10" s="1"/>
  <c r="V14" i="10"/>
  <c r="V13" i="10"/>
  <c r="V12" i="10"/>
  <c r="A36" i="10" l="1"/>
  <c r="A25" i="10"/>
  <c r="A14" i="10"/>
  <c r="A12" i="10"/>
  <c r="C25" i="7" l="1"/>
  <c r="B25" i="7"/>
  <c r="C24" i="7"/>
  <c r="B24" i="7"/>
  <c r="E25" i="7"/>
  <c r="D25" i="7"/>
  <c r="E24" i="7"/>
  <c r="D24" i="7"/>
  <c r="E78" i="25" l="1"/>
  <c r="E81" i="25" l="1"/>
  <c r="E80" i="25"/>
  <c r="E79" i="25"/>
  <c r="A2" i="2" l="1"/>
  <c r="A4" i="2"/>
  <c r="A20" i="7" s="1"/>
  <c r="A1" i="7"/>
  <c r="B1" i="7"/>
  <c r="C1" i="7"/>
  <c r="D1" i="7"/>
  <c r="A17" i="7"/>
  <c r="B17" i="7"/>
  <c r="C17" i="7"/>
  <c r="D17" i="7"/>
  <c r="E17" i="7"/>
  <c r="B20" i="7"/>
  <c r="C20" i="7"/>
  <c r="D20" i="7"/>
  <c r="E20" i="7"/>
  <c r="D21" i="7"/>
  <c r="E21" i="7"/>
  <c r="D22" i="7"/>
  <c r="E22" i="7"/>
  <c r="B23" i="7"/>
  <c r="C23" i="7"/>
  <c r="D23" i="7"/>
  <c r="E23" i="7"/>
  <c r="D7" i="10"/>
  <c r="D8" i="10" s="1"/>
  <c r="J7" i="10"/>
  <c r="J8" i="10"/>
  <c r="J10" i="10" s="1"/>
  <c r="J13" i="10" s="1"/>
  <c r="D9" i="10"/>
  <c r="J9" i="10"/>
  <c r="A13" i="10"/>
  <c r="G10" i="10"/>
  <c r="M10" i="10"/>
  <c r="M12" i="10" s="1"/>
  <c r="M13" i="10" s="1"/>
  <c r="P10" i="10"/>
  <c r="P12" i="10" s="1"/>
  <c r="P13" i="10" s="1"/>
  <c r="S10" i="10"/>
  <c r="G12" i="10"/>
  <c r="G13" i="10" s="1"/>
  <c r="S12" i="10"/>
  <c r="S13" i="10" s="1"/>
  <c r="G14" i="10"/>
  <c r="M14" i="10"/>
  <c r="P14" i="10"/>
  <c r="S14" i="10"/>
  <c r="D18" i="10"/>
  <c r="D19" i="10" s="1"/>
  <c r="J18" i="10"/>
  <c r="J19" i="10" s="1"/>
  <c r="D20" i="10"/>
  <c r="J20" i="10"/>
  <c r="A21" i="10"/>
  <c r="A23" i="10" s="1"/>
  <c r="A24" i="10" s="1"/>
  <c r="G21" i="10"/>
  <c r="G23" i="10" s="1"/>
  <c r="G24" i="10" s="1"/>
  <c r="M21" i="10"/>
  <c r="M23" i="10" s="1"/>
  <c r="M24" i="10" s="1"/>
  <c r="P21" i="10"/>
  <c r="P23" i="10" s="1"/>
  <c r="P24" i="10" s="1"/>
  <c r="S21" i="10"/>
  <c r="S23" i="10" s="1"/>
  <c r="S24" i="10" s="1"/>
  <c r="G25" i="10"/>
  <c r="M25" i="10"/>
  <c r="P25" i="10"/>
  <c r="S25" i="10"/>
  <c r="D29" i="10"/>
  <c r="D30" i="10" s="1"/>
  <c r="J29" i="10"/>
  <c r="J30" i="10" s="1"/>
  <c r="J32" i="10" s="1"/>
  <c r="J35" i="10" s="1"/>
  <c r="D31" i="10"/>
  <c r="D32" i="10" s="1"/>
  <c r="D35" i="10" s="1"/>
  <c r="J31" i="10"/>
  <c r="A32" i="10"/>
  <c r="G32" i="10"/>
  <c r="M32" i="10"/>
  <c r="M34" i="10" s="1"/>
  <c r="M35" i="10" s="1"/>
  <c r="P32" i="10"/>
  <c r="P34" i="10" s="1"/>
  <c r="P35" i="10" s="1"/>
  <c r="S32" i="10"/>
  <c r="G34" i="10"/>
  <c r="G35" i="10" s="1"/>
  <c r="S34" i="10"/>
  <c r="S35" i="10" s="1"/>
  <c r="G36" i="10"/>
  <c r="M36" i="10"/>
  <c r="P36" i="10"/>
  <c r="S36" i="10"/>
  <c r="G20" i="12"/>
  <c r="J20" i="12" s="1"/>
  <c r="I20" i="12" s="1"/>
  <c r="J21" i="10" l="1"/>
  <c r="A34" i="10"/>
  <c r="A35" i="10" s="1"/>
  <c r="D10" i="10"/>
  <c r="D13" i="10" s="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3.xml><?xml version="1.0" encoding="utf-8"?>
<comments xmlns="http://schemas.openxmlformats.org/spreadsheetml/2006/main">
  <authors>
    <author>tsu</author>
    <author>Robert Lucas</author>
  </authors>
  <commentList>
    <comment ref="T3" authorId="0" shapeId="0">
      <text>
        <r>
          <rPr>
            <b/>
            <sz val="8"/>
            <color indexed="81"/>
            <rFont val="Tahoma"/>
            <family val="2"/>
          </rPr>
          <t>tsu:</t>
        </r>
        <r>
          <rPr>
            <sz val="8"/>
            <color indexed="81"/>
            <rFont val="Tahoma"/>
            <family val="2"/>
          </rPr>
          <t xml:space="preserve">
Indicate the wage types are to be used payroll rule &lt;VN4
Blank = Other
1 =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Calculate the contract salary for SI contribution
</t>
        </r>
      </text>
    </comment>
    <comment ref="AI3" authorId="0" shapeId="0">
      <text>
        <r>
          <rPr>
            <b/>
            <sz val="8"/>
            <color indexed="81"/>
            <rFont val="Tahoma"/>
            <family val="2"/>
          </rPr>
          <t>tsu:</t>
        </r>
        <r>
          <rPr>
            <sz val="8"/>
            <color indexed="81"/>
            <rFont val="Tahoma"/>
            <family val="2"/>
          </rPr>
          <t xml:space="preserve">
Calculate the House rental taxable portion for reporting</t>
        </r>
      </text>
    </comment>
    <comment ref="B58" authorId="1" shapeId="0">
      <text>
        <r>
          <rPr>
            <b/>
            <sz val="9"/>
            <color indexed="81"/>
            <rFont val="Tahoma"/>
            <family val="2"/>
          </rPr>
          <t>Robert Lucas:</t>
        </r>
        <r>
          <rPr>
            <sz val="9"/>
            <color indexed="81"/>
            <rFont val="Tahoma"/>
            <family val="2"/>
          </rPr>
          <t xml:space="preserve">
Applies to Sales team</t>
        </r>
      </text>
    </comment>
    <comment ref="B59" authorId="1" shapeId="0">
      <text>
        <r>
          <rPr>
            <b/>
            <sz val="9"/>
            <color indexed="81"/>
            <rFont val="Tahoma"/>
            <family val="2"/>
          </rPr>
          <t>Robert Lucas:</t>
        </r>
        <r>
          <rPr>
            <sz val="9"/>
            <color indexed="81"/>
            <rFont val="Tahoma"/>
            <family val="2"/>
          </rPr>
          <t xml:space="preserve">
Applies to Sales team</t>
        </r>
      </text>
    </comment>
    <comment ref="B60" authorId="1" shapeId="0">
      <text>
        <r>
          <rPr>
            <b/>
            <sz val="9"/>
            <color indexed="81"/>
            <rFont val="Tahoma"/>
            <family val="2"/>
          </rPr>
          <t>Robert Lucas:</t>
        </r>
        <r>
          <rPr>
            <sz val="9"/>
            <color indexed="81"/>
            <rFont val="Tahoma"/>
            <family val="2"/>
          </rPr>
          <t xml:space="preserve">
Applies to Sales team</t>
        </r>
      </text>
    </comment>
    <comment ref="B61" authorId="1" shapeId="0">
      <text>
        <r>
          <rPr>
            <b/>
            <sz val="9"/>
            <color indexed="81"/>
            <rFont val="Tahoma"/>
            <family val="2"/>
          </rPr>
          <t>Robert Lucas:</t>
        </r>
        <r>
          <rPr>
            <sz val="9"/>
            <color indexed="81"/>
            <rFont val="Tahoma"/>
            <family val="2"/>
          </rPr>
          <t xml:space="preserve">
Applies to Sales team</t>
        </r>
      </text>
    </comment>
  </commentList>
</comments>
</file>

<file path=xl/comments4.xml><?xml version="1.0" encoding="utf-8"?>
<comments xmlns="http://schemas.openxmlformats.org/spreadsheetml/2006/main">
  <authors>
    <author>Robert Lucas</author>
  </authors>
  <commentList>
    <comment ref="Y3" authorId="0" shapeId="0">
      <text>
        <r>
          <rPr>
            <b/>
            <sz val="9"/>
            <color indexed="81"/>
            <rFont val="Tahoma"/>
            <family val="2"/>
          </rPr>
          <t>Robert Lucas:</t>
        </r>
        <r>
          <rPr>
            <sz val="9"/>
            <color indexed="81"/>
            <rFont val="Tahoma"/>
            <family val="2"/>
          </rPr>
          <t xml:space="preserve">
Processing Class 72 valid Options;
1 = Trade Union ER
2 = Trade Union EE
</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7"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3"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18"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s>
  <commentList>
    <comment ref="M21" authorId="0" shapeId="0">
      <text>
        <r>
          <rPr>
            <b/>
            <sz val="8"/>
            <color indexed="81"/>
            <rFont val="Tahoma"/>
            <family val="2"/>
          </rPr>
          <t>Elisa Stewart:</t>
        </r>
        <r>
          <rPr>
            <sz val="8"/>
            <color indexed="81"/>
            <rFont val="Tahoma"/>
            <family val="2"/>
          </rPr>
          <t xml:space="preserve">
Options are:
P: Percentage of applicable Earnings
A: Amount Lookup</t>
        </r>
      </text>
    </comment>
  </commentList>
</comments>
</file>

<file path=xl/comments8.xml><?xml version="1.0" encoding="utf-8"?>
<comments xmlns="http://schemas.openxmlformats.org/spreadsheetml/2006/main">
  <authors>
    <author>Roy Wynes</author>
    <author>Ha NGUYENTT</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 ref="B147" authorId="1" shapeId="0">
      <text>
        <r>
          <rPr>
            <b/>
            <sz val="9"/>
            <color indexed="81"/>
            <rFont val="Tahoma"/>
            <family val="2"/>
          </rPr>
          <t>Ha NGUYENTT:</t>
        </r>
        <r>
          <rPr>
            <sz val="9"/>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<sst xmlns="http://schemas.openxmlformats.org/spreadsheetml/2006/main" count="4218" uniqueCount="1604">
  <si>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</si>
  <si>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</si>
  <si>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</si>
  <si>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</si>
  <si>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</si>
  <si>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</si>
  <si>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</si>
  <si>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</si>
  <si>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</si>
  <si>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</si>
  <si>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</si>
  <si>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</si>
  <si>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</si>
  <si>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</si>
  <si>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</si>
  <si>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</si>
  <si>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</si>
  <si>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</si>
  <si>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</si>
  <si>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</si>
  <si>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</si>
  <si>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</si>
  <si>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</si>
  <si>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</si>
  <si>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</si>
  <si>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</si>
  <si>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</si>
  <si>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</si>
  <si>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</si>
  <si>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</si>
  <si>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</si>
  <si>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</si>
  <si>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</si>
  <si>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</si>
  <si>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</si>
  <si>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</si>
  <si>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Area</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</si>
  <si>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</si>
  <si>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</si>
  <si>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</si>
  <si>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</si>
  <si>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</si>
  <si>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</si>
  <si>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</si>
  <si>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</si>
  <si>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</si>
  <si>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</si>
  <si>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</si>
  <si>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</si>
  <si>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</si>
  <si>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</si>
  <si>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</si>
  <si>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</si>
  <si>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</si>
  <si>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X</t>
  </si>
  <si>
    <t xml:space="preserve"> </t>
  </si>
  <si>
    <t>IT0416</t>
  </si>
  <si>
    <t>01</t>
  </si>
  <si>
    <t>02</t>
  </si>
  <si>
    <t>Payscale Level</t>
  </si>
  <si>
    <t>Text</t>
  </si>
  <si>
    <t>20 Char</t>
  </si>
  <si>
    <t>ESG for CAP</t>
  </si>
  <si>
    <t>ESG CAP</t>
  </si>
  <si>
    <t>1  Char</t>
  </si>
  <si>
    <t>3</t>
  </si>
  <si>
    <t>Wagetype</t>
  </si>
  <si>
    <t>13 Curr</t>
  </si>
  <si>
    <t>Calculation of Hourly Rate</t>
  </si>
  <si>
    <t>Calculation of Daily Rate</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</si>
  <si>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</si>
  <si>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</si>
  <si>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</si>
  <si>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</si>
  <si>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</si>
  <si>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</si>
  <si>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</si>
  <si>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</si>
  <si>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</si>
  <si>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</si>
  <si>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</si>
  <si>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</si>
  <si>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</si>
  <si>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</si>
  <si>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</si>
  <si>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</si>
  <si>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</si>
  <si>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</si>
  <si>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</si>
  <si>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</si>
  <si>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</si>
  <si>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</si>
  <si>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</si>
  <si>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</si>
  <si>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</si>
  <si>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</si>
  <si>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</si>
  <si>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</si>
  <si>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</si>
  <si>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</si>
  <si>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</si>
  <si>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</si>
  <si>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</si>
  <si>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</si>
  <si>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</si>
  <si>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</si>
  <si>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</si>
  <si>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</si>
  <si>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</si>
  <si>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</si>
  <si>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</si>
  <si>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</si>
  <si>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</si>
  <si>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</si>
  <si>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</si>
  <si>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</si>
  <si>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</si>
  <si>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</si>
  <si>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</si>
  <si>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</si>
  <si>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</si>
  <si>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</si>
  <si>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</si>
  <si>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</si>
  <si>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</si>
  <si>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</si>
  <si>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</si>
  <si>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</si>
  <si>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</si>
  <si>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</si>
  <si>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</si>
  <si>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</si>
  <si>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</si>
  <si>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</si>
  <si>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</si>
  <si>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</si>
  <si>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</si>
  <si>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</si>
  <si>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</si>
  <si>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</si>
  <si>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</si>
  <si>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</si>
  <si>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</si>
  <si>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</si>
  <si>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</si>
  <si>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</si>
  <si>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</si>
  <si>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</si>
  <si>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</si>
  <si>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</si>
  <si>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</si>
  <si>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</si>
  <si>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</si>
  <si>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</si>
  <si>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</si>
  <si>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</si>
  <si>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</si>
  <si>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</si>
  <si>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</si>
  <si>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</si>
  <si>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</si>
  <si>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</si>
  <si>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</si>
  <si>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</si>
  <si>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</si>
  <si>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</si>
  <si>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</si>
  <si>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</si>
  <si>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Working Days</t>
  </si>
  <si>
    <t>Quota Type</t>
  </si>
  <si>
    <t xml:space="preserve">ESG </t>
  </si>
  <si>
    <t>Negative Deduction</t>
  </si>
  <si>
    <t>Accrual Period</t>
  </si>
  <si>
    <t>Entitled</t>
  </si>
  <si>
    <t>Base Period</t>
  </si>
  <si>
    <t>Entitlement Rules</t>
  </si>
  <si>
    <t>Maximum Entitlement</t>
  </si>
  <si>
    <t>Deduction Rules</t>
  </si>
  <si>
    <t>Yearly</t>
  </si>
  <si>
    <t>ESS</t>
  </si>
  <si>
    <t>Priorities</t>
  </si>
  <si>
    <t>Bank Country</t>
  </si>
  <si>
    <t xml:space="preserve">Name of Bank </t>
  </si>
  <si>
    <t>Bank Key</t>
  </si>
  <si>
    <t>Account No</t>
  </si>
  <si>
    <t>Account Name</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</si>
  <si>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</si>
  <si>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</si>
  <si>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</si>
  <si>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</si>
  <si>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</si>
  <si>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</si>
  <si>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</si>
  <si>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</si>
  <si>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</si>
  <si>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</si>
  <si>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</si>
  <si>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</si>
  <si>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</si>
  <si>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</si>
  <si>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</si>
  <si>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</si>
  <si>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</si>
  <si>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</si>
  <si>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</si>
  <si>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</si>
  <si>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</si>
  <si>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</si>
  <si>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</si>
  <si>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V_T510G</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</si>
  <si>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</si>
  <si>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</si>
  <si>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</si>
  <si>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</si>
  <si>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</si>
  <si>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</si>
  <si>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</si>
  <si>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</si>
  <si>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</si>
  <si>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</si>
  <si>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</si>
  <si>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</si>
  <si>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</si>
  <si>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</si>
  <si>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</si>
  <si>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</si>
  <si>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</si>
  <si>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</si>
  <si>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</si>
  <si>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</si>
  <si>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</si>
  <si>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</si>
  <si>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/551</t>
  </si>
  <si>
    <t>Diff Carry Over</t>
  </si>
  <si>
    <t>/552</t>
  </si>
  <si>
    <t>Diff Brought Forward</t>
  </si>
  <si>
    <t>/558</t>
  </si>
  <si>
    <t>/559</t>
  </si>
  <si>
    <t>/561</t>
  </si>
  <si>
    <t>/563</t>
  </si>
  <si>
    <t>Payment of balance</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</si>
  <si>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</si>
  <si>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</si>
  <si>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</si>
  <si>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</si>
  <si>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</si>
  <si>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</si>
  <si>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</si>
  <si>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</si>
  <si>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</si>
  <si>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</si>
  <si>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</si>
  <si>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</si>
  <si>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Rounding Rules</t>
  </si>
  <si>
    <t>Transaction OY05</t>
  </si>
  <si>
    <t>Guaranteed</t>
  </si>
  <si>
    <t>Blueprint Configuration Worksheet</t>
  </si>
  <si>
    <t>Tax ID</t>
  </si>
  <si>
    <t>Personnel Area</t>
  </si>
  <si>
    <t>ESG PCR</t>
  </si>
  <si>
    <t>Perm. / Active - FT</t>
  </si>
  <si>
    <t>Salaried</t>
  </si>
  <si>
    <t>Temporary - FT</t>
  </si>
  <si>
    <t>Temporary - PT</t>
  </si>
  <si>
    <t>I</t>
  </si>
  <si>
    <t>Inpats</t>
  </si>
  <si>
    <t>Expats</t>
  </si>
  <si>
    <t>ZZ</t>
  </si>
  <si>
    <t>No Pay</t>
  </si>
  <si>
    <t>V_512W_D 
Pr Cls 10</t>
  </si>
  <si>
    <t>V_512W_D 
Cu Cls /101</t>
  </si>
  <si>
    <t>V_512W_D 
Cu Cls /121</t>
  </si>
  <si>
    <t>V_512W_D 
Eval Cls 02</t>
  </si>
  <si>
    <t>Fixed/Movable</t>
  </si>
  <si>
    <t>1 Jan</t>
  </si>
  <si>
    <t>Break Code</t>
  </si>
  <si>
    <t>Break Start</t>
  </si>
  <si>
    <t>Break End</t>
  </si>
  <si>
    <t>Break Code assigned</t>
  </si>
  <si>
    <t>Refer to above</t>
  </si>
  <si>
    <t>1S00</t>
  </si>
  <si>
    <t>Standard</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</si>
  <si>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</si>
  <si>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</si>
  <si>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</si>
  <si>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</si>
  <si>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</si>
  <si>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</si>
  <si>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</si>
  <si>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</si>
  <si>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</si>
  <si>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</si>
  <si>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</si>
  <si>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</si>
  <si>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</si>
  <si>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</si>
  <si>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</si>
  <si>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</si>
  <si>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1</t>
  </si>
  <si>
    <t>IHT Hypothetical Tax $</t>
  </si>
  <si>
    <t>IHT $</t>
  </si>
  <si>
    <t>IHT Hypothetical Tax %</t>
  </si>
  <si>
    <t>IHT %</t>
  </si>
  <si>
    <t>V_511_B</t>
  </si>
  <si>
    <t>%</t>
  </si>
  <si>
    <t>04</t>
  </si>
  <si>
    <t>F</t>
  </si>
  <si>
    <t>/557</t>
  </si>
  <si>
    <t>Cash payment</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</si>
  <si>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</si>
  <si>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</si>
  <si>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</si>
  <si>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</si>
  <si>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</si>
  <si>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</si>
  <si>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</si>
  <si>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</si>
  <si>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</si>
  <si>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</si>
  <si>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</si>
  <si>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</si>
  <si>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</si>
  <si>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</si>
  <si>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</si>
  <si>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</si>
  <si>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</si>
  <si>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</si>
  <si>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</si>
  <si>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</si>
  <si>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</si>
  <si>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</si>
  <si>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</si>
  <si>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</si>
  <si>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</si>
  <si>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</si>
  <si>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Balance</t>
  </si>
  <si>
    <t>EE Grouping
(PPMOD)</t>
  </si>
  <si>
    <t>Employee Group</t>
  </si>
  <si>
    <t>Employee Subgroup</t>
  </si>
  <si>
    <t>Personnel Subarea</t>
  </si>
  <si>
    <t>Work Contract</t>
  </si>
  <si>
    <t>etc</t>
  </si>
  <si>
    <r>
      <t xml:space="preserve">EEG </t>
    </r>
    <r>
      <rPr>
        <sz val="10"/>
        <rFont val="Arial"/>
        <family val="2"/>
      </rPr>
      <t>(V_T52EM, 2 char) :</t>
    </r>
  </si>
  <si>
    <t>Wage 
Type #</t>
  </si>
  <si>
    <t>Legacy 
Code</t>
  </si>
  <si>
    <t xml:space="preserve">Symbolic
DR </t>
  </si>
  <si>
    <t>A/C 
type</t>
  </si>
  <si>
    <t xml:space="preserve">Symbolic
CR </t>
  </si>
  <si>
    <t>GL Account
DR</t>
  </si>
  <si>
    <t>GL Account
CR</t>
  </si>
  <si>
    <t>V_T52EL</t>
  </si>
  <si>
    <t>Version</t>
  </si>
  <si>
    <t>Authored</t>
  </si>
  <si>
    <t>Approved</t>
  </si>
  <si>
    <t>Amendment Details</t>
  </si>
  <si>
    <t>Ho Chi Minh City</t>
  </si>
  <si>
    <t>;I10</t>
  </si>
  <si>
    <t>VN - Vietnam HCM</t>
  </si>
  <si>
    <t>P</t>
  </si>
  <si>
    <t>T</t>
  </si>
  <si>
    <t>Trainee</t>
  </si>
  <si>
    <t>;M</t>
  </si>
  <si>
    <t>;I</t>
  </si>
  <si>
    <t>VN</t>
  </si>
  <si>
    <t>VND</t>
  </si>
  <si>
    <t>VN - Monthly</t>
  </si>
  <si>
    <t>VN - YTD Monthly</t>
  </si>
  <si>
    <t xml:space="preserve">New Year </t>
  </si>
  <si>
    <t>Fixed</t>
  </si>
  <si>
    <t>Victory Day</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</si>
  <si>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</si>
  <si>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</si>
  <si>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</si>
  <si>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</si>
  <si>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</si>
  <si>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</si>
  <si>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</si>
  <si>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</si>
  <si>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</si>
  <si>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</si>
  <si>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</si>
  <si>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Hung Kings Commemoration Day</t>
  </si>
  <si>
    <t>10 Mar</t>
  </si>
  <si>
    <t>Movable</t>
  </si>
  <si>
    <t>Date 2009</t>
  </si>
  <si>
    <t>Insurance Type</t>
  </si>
  <si>
    <t>Insurance text</t>
  </si>
  <si>
    <t>Compulsory Social Insurance</t>
  </si>
  <si>
    <t>Voluntary Social Insurance</t>
  </si>
  <si>
    <t>Umemployment Insurance</t>
  </si>
  <si>
    <t>Health Insurance</t>
  </si>
  <si>
    <t>Vietnam</t>
  </si>
  <si>
    <t>Ho Chi Minh</t>
  </si>
  <si>
    <t>;C10</t>
  </si>
  <si>
    <t>;F01</t>
  </si>
  <si>
    <t>;F02</t>
  </si>
  <si>
    <t>;F03</t>
  </si>
  <si>
    <t>;F04</t>
  </si>
  <si>
    <t>;F10</t>
  </si>
  <si>
    <t>;F05</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</si>
  <si>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</si>
  <si>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</si>
  <si>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</si>
  <si>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</si>
  <si>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</si>
  <si>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</si>
  <si>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</si>
  <si>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</si>
  <si>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</si>
  <si>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</si>
  <si>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</si>
  <si>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</si>
  <si>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</si>
  <si>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</si>
  <si>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HI EE Contribution</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</si>
  <si>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</si>
  <si>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</si>
  <si>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</si>
  <si>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</si>
  <si>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</si>
  <si>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</si>
  <si>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</si>
  <si>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</si>
  <si>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</si>
  <si>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</si>
  <si>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</si>
  <si>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</si>
  <si>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</si>
  <si>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</si>
  <si>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</si>
  <si>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</si>
  <si>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</si>
  <si>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</si>
  <si>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</si>
  <si>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V_512W_D 
Cu Cls /030</t>
  </si>
  <si>
    <t>V_512W_D 
Cu Cls /031</t>
  </si>
  <si>
    <t xml:space="preserve">Social Insurance Types </t>
  </si>
  <si>
    <t>/EPIUSE/V_T7VN20</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</si>
  <si>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</si>
  <si>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</si>
  <si>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</si>
  <si>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</si>
  <si>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</si>
  <si>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</si>
  <si>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</si>
  <si>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</si>
  <si>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</si>
  <si>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</si>
  <si>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</si>
  <si>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</si>
  <si>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</si>
  <si>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</si>
  <si>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</si>
  <si>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</si>
  <si>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/103</t>
  </si>
  <si>
    <t>/335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</si>
  <si>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</si>
  <si>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</si>
  <si>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</si>
  <si>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</si>
  <si>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</si>
  <si>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</si>
  <si>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</si>
  <si>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</si>
  <si>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</si>
  <si>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</si>
  <si>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</si>
  <si>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</si>
  <si>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</si>
  <si>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</si>
  <si>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</si>
  <si>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</si>
  <si>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</si>
  <si>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</si>
  <si>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</si>
  <si>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</si>
  <si>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/EPIUSE/V_T7VN25</t>
  </si>
  <si>
    <t>Next Review Date</t>
  </si>
  <si>
    <t xml:space="preserve">CRM ticket </t>
  </si>
  <si>
    <t>Initial Take on Blue Print</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</si>
  <si>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</si>
  <si>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</si>
  <si>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</si>
  <si>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</si>
  <si>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</si>
  <si>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</si>
  <si>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</si>
  <si>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</si>
  <si>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</si>
  <si>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</si>
  <si>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</si>
  <si>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</si>
  <si>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</si>
  <si>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</si>
  <si>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</si>
  <si>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</si>
  <si>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/071</t>
  </si>
  <si>
    <t>V_512W_D 
Cu Cls /072</t>
  </si>
  <si>
    <t>Hung Yen</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</si>
  <si>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</si>
  <si>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</si>
  <si>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employee last working day is from 1st to 14th of the month, employee will not have SS contribution for termination month.</t>
  </si>
  <si>
    <t>4. If employee last working day is from 15th to 31st of the month, employee will be subjected to SS contribution in termination month.</t>
  </si>
  <si>
    <t>5.  If employee has unpaid leave more than 14 days, No SS contribution in the month ( Only Unpaid Leave and Maternity Leave to be considered. Sick leave should not be considered for this count)</t>
  </si>
  <si>
    <r>
      <t>The CSI contribution of employee and employer are based on</t>
    </r>
    <r>
      <rPr>
        <b/>
        <sz val="11"/>
        <rFont val="Calibri"/>
        <family val="2"/>
      </rPr>
      <t xml:space="preserve"> contract salary</t>
    </r>
    <r>
      <rPr>
        <sz val="11"/>
        <rFont val="Calibri"/>
        <family val="2"/>
      </rPr>
      <t xml:space="preserve"> but capped at the stipulated times of the “</t>
    </r>
    <r>
      <rPr>
        <b/>
        <sz val="11"/>
        <rFont val="Calibri"/>
        <family val="2"/>
      </rPr>
      <t>general minimum wage</t>
    </r>
    <r>
      <rPr>
        <sz val="11"/>
        <rFont val="Calibri"/>
        <family val="2"/>
      </rPr>
      <t xml:space="preserve">” (GMW). </t>
    </r>
  </si>
  <si>
    <t>Table: V_T511P</t>
  </si>
  <si>
    <t>CMS20</t>
  </si>
  <si>
    <t>General Min. Wage (mly) x 20</t>
  </si>
  <si>
    <t>From date</t>
  </si>
  <si>
    <t>To date</t>
  </si>
  <si>
    <t>GMW * 20</t>
  </si>
  <si>
    <t>01.07.2013</t>
  </si>
  <si>
    <t>31.12.9999</t>
  </si>
  <si>
    <t>The UI employee and employer contributions are based on Minimum Salary of the Area / Zone.  Below threshold will be applied for UI calculation</t>
  </si>
  <si>
    <t>Minimum Salary</t>
  </si>
  <si>
    <t>Minimum Salary *  20</t>
  </si>
  <si>
    <t>Area Salary Code</t>
  </si>
  <si>
    <t>_MNS1</t>
  </si>
  <si>
    <t> Zone 1</t>
  </si>
  <si>
    <t>_MNS2</t>
  </si>
  <si>
    <t> Zone 2</t>
  </si>
  <si>
    <t>_MNS3</t>
  </si>
  <si>
    <t> Zone 3</t>
  </si>
  <si>
    <t>_MNS4</t>
  </si>
  <si>
    <t> Zone 4</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</si>
  <si>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</si>
  <si>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</si>
  <si>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</si>
  <si>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</si>
  <si>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</si>
  <si>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</si>
  <si>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</si>
  <si>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</si>
  <si>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</si>
  <si>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</si>
  <si>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</si>
  <si>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</si>
  <si>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</si>
  <si>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</si>
  <si>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</si>
  <si>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</si>
  <si>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</si>
  <si>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</si>
  <si>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</si>
  <si>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</si>
  <si>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</si>
  <si>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</si>
  <si>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</si>
  <si>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</si>
  <si>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</si>
  <si>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</si>
  <si>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</si>
  <si>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</si>
  <si>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</si>
  <si>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</si>
  <si>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Combination E</t>
  </si>
  <si>
    <t>Combination F</t>
  </si>
  <si>
    <t>Combination G</t>
  </si>
  <si>
    <t>Combination H</t>
  </si>
  <si>
    <t>Combination I</t>
  </si>
  <si>
    <t>Combination J</t>
  </si>
  <si>
    <t>Combination K</t>
  </si>
  <si>
    <t>Combination L</t>
  </si>
  <si>
    <t>Nature Of Person</t>
  </si>
  <si>
    <t>01 Resident</t>
  </si>
  <si>
    <t xml:space="preserve">01 Resident </t>
  </si>
  <si>
    <t>02 Non-Resident</t>
  </si>
  <si>
    <t>03 Resident w/o taxcode</t>
  </si>
  <si>
    <t>Nationality</t>
  </si>
  <si>
    <t>01 Vietnamese</t>
  </si>
  <si>
    <t>02 Foreigner</t>
  </si>
  <si>
    <t>Employment Category</t>
  </si>
  <si>
    <t>01 Labor Contract</t>
  </si>
  <si>
    <t>02 W/O Labor Contract</t>
  </si>
  <si>
    <t>03 Probation</t>
  </si>
  <si>
    <t>Result</t>
  </si>
  <si>
    <t>Progressive Tax Rate</t>
  </si>
  <si>
    <t>10% Flat Rate</t>
  </si>
  <si>
    <t xml:space="preserve">10 % Flat Rate
</t>
  </si>
  <si>
    <t>20% Flat Rate</t>
  </si>
  <si>
    <t>20 % Flat Rate</t>
  </si>
  <si>
    <t>Lower Bound of Income per Month</t>
  </si>
  <si>
    <t>If taxable income  is &lt;2,000,000, no Tax will be deducted</t>
  </si>
  <si>
    <t>If taxable income  is &lt;2,000,000, no tax will be deducted</t>
  </si>
  <si>
    <t>NA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</si>
  <si>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</si>
  <si>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</si>
  <si>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</si>
  <si>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</si>
  <si>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</si>
  <si>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</si>
  <si>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</si>
  <si>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</si>
  <si>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</si>
  <si>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</si>
  <si>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Taxable Earnings</t>
  </si>
  <si>
    <t>Stored in WT /106</t>
  </si>
  <si>
    <t>Flat Rate</t>
  </si>
  <si>
    <t>Tax Finalisation Log</t>
  </si>
  <si>
    <t>VN00</t>
  </si>
  <si>
    <t>Vietnamese Company Name</t>
  </si>
  <si>
    <t>COATS PHONG PHU</t>
  </si>
  <si>
    <t xml:space="preserve">** Combodia payroll - require input for reporting only in MR </t>
  </si>
  <si>
    <t>Jan-Dec</t>
  </si>
  <si>
    <t>SAP</t>
  </si>
  <si>
    <t>1500 approx</t>
  </si>
  <si>
    <t>VN - Vietnam Hung Yen</t>
  </si>
  <si>
    <t>Work Contract</t>
    <phoneticPr fontId="0" type="noConversion"/>
  </si>
  <si>
    <t>Work Contract Text</t>
  </si>
  <si>
    <t>V_T542A</t>
  </si>
  <si>
    <t>A1</t>
  </si>
  <si>
    <t>ADM Finance</t>
  </si>
  <si>
    <t>Admin-Finance</t>
  </si>
  <si>
    <t>A2</t>
  </si>
  <si>
    <t>ADM IT</t>
  </si>
  <si>
    <t>Admin-IT</t>
  </si>
  <si>
    <t>A3</t>
  </si>
  <si>
    <t>ADM HR</t>
  </si>
  <si>
    <t>Admin-HR</t>
  </si>
  <si>
    <t>A4</t>
  </si>
  <si>
    <t>ADM Others</t>
  </si>
  <si>
    <t>Admin-Others</t>
  </si>
  <si>
    <t>M0</t>
  </si>
  <si>
    <t>MFG Direct</t>
  </si>
  <si>
    <t>Manufacturing-Direct</t>
  </si>
  <si>
    <t>M1</t>
  </si>
  <si>
    <t>MFG Indirect</t>
  </si>
  <si>
    <t>Manufacturing-Indirect</t>
  </si>
  <si>
    <t>M2</t>
  </si>
  <si>
    <t>MFG OH Log</t>
  </si>
  <si>
    <t>Manufacturing Overhead-Logistics</t>
  </si>
  <si>
    <t>M3</t>
  </si>
  <si>
    <t>MFG OH Others</t>
  </si>
  <si>
    <t>Manufacturing Overhead-Others</t>
  </si>
  <si>
    <t>S1</t>
  </si>
  <si>
    <t>S&amp;D D&amp;W</t>
  </si>
  <si>
    <t>Selling &amp; Distribution-Distribution &amp; Warehousing</t>
  </si>
  <si>
    <t>S2</t>
  </si>
  <si>
    <t>S&amp;D CS</t>
  </si>
  <si>
    <t>Selling &amp; Distribution-Customer Service</t>
  </si>
  <si>
    <t>S3</t>
  </si>
  <si>
    <t>S&amp;D Log</t>
  </si>
  <si>
    <t>Selling &amp; Distribution-Logistics</t>
  </si>
  <si>
    <t>S4</t>
  </si>
  <si>
    <t>S&amp;D Sales</t>
  </si>
  <si>
    <t>Selling &amp; Distribution-Sales</t>
  </si>
  <si>
    <t>S5</t>
  </si>
  <si>
    <t>S&amp;D Marketing</t>
  </si>
  <si>
    <t>Selling &amp; Distribution-Marketing</t>
  </si>
  <si>
    <t>The above work contract is used for GL posting grouping.</t>
    <phoneticPr fontId="0" type="noConversion"/>
  </si>
  <si>
    <t>** Coats to review current list of contract values</t>
  </si>
  <si>
    <t>Inpat</t>
  </si>
  <si>
    <t>;X</t>
  </si>
  <si>
    <t>Expat</t>
  </si>
  <si>
    <t>Grade 1 - 5</t>
  </si>
  <si>
    <t>;A</t>
  </si>
  <si>
    <t>Entitled to overtime</t>
  </si>
  <si>
    <t>;B</t>
  </si>
  <si>
    <t>Grade 6+</t>
  </si>
  <si>
    <t>No clock / No overtime</t>
  </si>
  <si>
    <t>;C</t>
  </si>
  <si>
    <t>These employees will receive number of working days from T/L system</t>
  </si>
  <si>
    <t>25th of the month</t>
    <phoneticPr fontId="0" type="noConversion"/>
  </si>
  <si>
    <t>1st of current month</t>
  </si>
  <si>
    <t>The end day of current month</t>
  </si>
  <si>
    <t>Detail will be defined in Payroll Schedule</t>
    <phoneticPr fontId="0" type="noConversion"/>
  </si>
  <si>
    <t>;P</t>
  </si>
  <si>
    <t>MS Consultant / Client Service will be work closely with Coats VN to finalize the detail Payroll Process Schedule.</t>
    <phoneticPr fontId="0" type="noConversion"/>
  </si>
  <si>
    <r>
      <t xml:space="preserve">Note: </t>
    </r>
    <r>
      <rPr>
        <sz val="10"/>
        <rFont val="Arial"/>
        <family val="2"/>
      </rPr>
      <t xml:space="preserve">If pay date falls on a weekend or a public holiday, then the money must in the bank on the earliest </t>
    </r>
    <r>
      <rPr>
        <sz val="10"/>
        <rFont val="Arial"/>
        <family val="2"/>
      </rPr>
      <t xml:space="preserve">working </t>
    </r>
    <r>
      <rPr>
        <sz val="10"/>
        <rFont val="Arial"/>
        <family val="2"/>
      </rPr>
      <t xml:space="preserve">day </t>
    </r>
    <r>
      <rPr>
        <sz val="10"/>
        <rFont val="Arial"/>
        <family val="2"/>
      </rPr>
      <t>before</t>
    </r>
    <r>
      <rPr>
        <sz val="10"/>
        <rFont val="Arial"/>
        <family val="2"/>
      </rPr>
      <t xml:space="preserve"> that day</t>
    </r>
    <r>
      <rPr>
        <sz val="10"/>
        <rFont val="Arial"/>
        <family val="2"/>
      </rPr>
      <t>.</t>
    </r>
  </si>
  <si>
    <t>if the lunar new year falls on the 25th, the pay date will be moved to some days before. Say for Y2012, the Jan payroll was paid on Jan 10th.</t>
    <phoneticPr fontId="0" type="noConversion"/>
  </si>
  <si>
    <t>V_T710CL</t>
  </si>
  <si>
    <t>V_T510 (V_T710 --&gt; V_T710CL)</t>
  </si>
  <si>
    <t>Coats Global</t>
    <phoneticPr fontId="0" type="noConversion"/>
  </si>
  <si>
    <t>Global Payscale</t>
    <phoneticPr fontId="0" type="noConversion"/>
  </si>
  <si>
    <t>GRADE 00</t>
  </si>
  <si>
    <r>
      <t>V</t>
    </r>
    <r>
      <rPr>
        <sz val="10"/>
        <rFont val="Arial"/>
        <family val="2"/>
      </rPr>
      <t>ND</t>
    </r>
  </si>
  <si>
    <t>GRADE 01</t>
  </si>
  <si>
    <t>GRADE 02</t>
  </si>
  <si>
    <t>GRADE 03</t>
  </si>
  <si>
    <t>GRADE 04</t>
  </si>
  <si>
    <t>GRADE 05</t>
  </si>
  <si>
    <t>GRADE 06</t>
  </si>
  <si>
    <t>GRADE 07</t>
  </si>
  <si>
    <t>GRADE 08</t>
  </si>
  <si>
    <t>GRADE 09</t>
  </si>
  <si>
    <t>GRADE 10</t>
  </si>
  <si>
    <t>GRADE 11</t>
  </si>
  <si>
    <t>GRADE 12</t>
  </si>
  <si>
    <t>GRADE 13</t>
  </si>
  <si>
    <t>GRADE 14</t>
  </si>
  <si>
    <t>GRADE 15</t>
  </si>
  <si>
    <t>GRADE 16</t>
  </si>
  <si>
    <t>GRADE 17</t>
  </si>
  <si>
    <t>GRADE 18</t>
  </si>
  <si>
    <t>GRADE 19</t>
  </si>
  <si>
    <t>01</t>
    <phoneticPr fontId="0" type="noConversion"/>
  </si>
  <si>
    <t>3</t>
    <phoneticPr fontId="0" type="noConversion"/>
  </si>
  <si>
    <t>GRADE 20</t>
  </si>
  <si>
    <t>GRADE 21</t>
  </si>
  <si>
    <t>GRADE 22</t>
  </si>
  <si>
    <t>VN EE may fall on Grade 01~14.</t>
    <phoneticPr fontId="0" type="noConversion"/>
  </si>
  <si>
    <t>OT is only applicable to Grade 01~05. Coats VN will control this outside GV.</t>
    <phoneticPr fontId="0" type="noConversion"/>
  </si>
  <si>
    <t>Contract Salary</t>
  </si>
  <si>
    <t>MANCOM</t>
  </si>
  <si>
    <t>;D</t>
  </si>
  <si>
    <t>** No Time management in GV so intent is to store a notional WS only.</t>
  </si>
  <si>
    <t>Vietnames Text</t>
  </si>
  <si>
    <t>NA</t>
    <phoneticPr fontId="0" type="noConversion"/>
  </si>
  <si>
    <r>
      <t>WT</t>
    </r>
    <r>
      <rPr>
        <sz val="10"/>
        <rFont val="Arial"/>
        <family val="2"/>
      </rPr>
      <t>7701 Trade Union: According to VN Laws, the employer has to contribute 2% of the payroll to fund activities of the TU. ER need to pay this WT once EE joins Coats VN.</t>
    </r>
  </si>
  <si>
    <r>
      <t>WT</t>
    </r>
    <r>
      <rPr>
        <sz val="10"/>
        <rFont val="Arial"/>
        <family val="2"/>
      </rPr>
      <t>7701 = 2% * (As per Trade union cumulation column in payments)</t>
    </r>
  </si>
  <si>
    <t>** Time, including quotas performed in COATS TLM system</t>
  </si>
  <si>
    <t>Actual Gross Base Salary</t>
  </si>
  <si>
    <t>VND</t>
    <phoneticPr fontId="0" type="noConversion"/>
  </si>
  <si>
    <t>Actual monthly salary paid to employee after reduction of unpaid absence etc
This WT is used for report 66a~70a output.</t>
  </si>
  <si>
    <t>9090</t>
  </si>
  <si>
    <t>Gross Base Salary</t>
  </si>
  <si>
    <t>Copied from 1101 prior to proration</t>
  </si>
  <si>
    <t>Host Net Base Salary</t>
    <phoneticPr fontId="0" type="noConversion"/>
  </si>
  <si>
    <t>X</t>
    <phoneticPr fontId="0" type="noConversion"/>
  </si>
  <si>
    <t>For impats only.</t>
    <phoneticPr fontId="0" type="noConversion"/>
  </si>
  <si>
    <t>Home Net Base Salary</t>
    <phoneticPr fontId="0" type="noConversion"/>
  </si>
  <si>
    <t>For impats only. For tax reporting only no payment.</t>
    <phoneticPr fontId="0" type="noConversion"/>
  </si>
  <si>
    <t>2150</t>
  </si>
  <si>
    <t>X (Hours)</t>
    <phoneticPr fontId="0" type="noConversion"/>
  </si>
  <si>
    <t>Night shift OT-Wknd</t>
  </si>
  <si>
    <t>2200</t>
  </si>
  <si>
    <t>2300</t>
  </si>
  <si>
    <t>Public  Holiday  Worked</t>
  </si>
  <si>
    <t>Public  Holiday  OT</t>
  </si>
  <si>
    <t>Public  Holiday  OT - Nightshift</t>
  </si>
  <si>
    <t>Unused Annual leave Payment</t>
  </si>
  <si>
    <t>X (Days)</t>
    <phoneticPr fontId="0" type="noConversion"/>
  </si>
  <si>
    <t>Educational Assistance</t>
  </si>
  <si>
    <t>Phụ cấp hỗ trợ học tập</t>
  </si>
  <si>
    <r>
      <t>3001</t>
    </r>
    <r>
      <rPr>
        <sz val="10"/>
        <rFont val="Arial"/>
        <family val="2"/>
      </rPr>
      <t/>
    </r>
  </si>
  <si>
    <t>Thưởng Ngày Lễ</t>
  </si>
  <si>
    <t>Additional Duty Allow</t>
  </si>
  <si>
    <t>Phụ cấp trách nhiệm</t>
  </si>
  <si>
    <t>Statutory Allowance</t>
  </si>
  <si>
    <t>Satutory payment components</t>
  </si>
  <si>
    <t>Phụ cấp Đa kỹ năng</t>
  </si>
  <si>
    <r>
      <t>3007</t>
    </r>
    <r>
      <rPr>
        <sz val="10"/>
        <rFont val="Arial"/>
        <family val="2"/>
      </rPr>
      <t/>
    </r>
  </si>
  <si>
    <t>Referral Bonus</t>
  </si>
  <si>
    <t>Thưởng giới thiệu NV</t>
  </si>
  <si>
    <r>
      <t>3009</t>
    </r>
    <r>
      <rPr>
        <sz val="10"/>
        <rFont val="Arial"/>
        <family val="2"/>
      </rPr>
      <t/>
    </r>
  </si>
  <si>
    <t>Meal Allowance</t>
  </si>
  <si>
    <t>Phụ cấp ăn trưa</t>
  </si>
  <si>
    <t>X
If the amount exceeds 680,000 VND the amount over 680,000 is taxable</t>
  </si>
  <si>
    <r>
      <t>3010</t>
    </r>
    <r>
      <rPr>
        <sz val="10"/>
        <rFont val="Arial"/>
        <family val="2"/>
      </rPr>
      <t/>
    </r>
  </si>
  <si>
    <t>Meal Voucher</t>
    <phoneticPr fontId="0" type="noConversion"/>
  </si>
  <si>
    <t>Phiếu ăn</t>
  </si>
  <si>
    <t>benefit in-kind</t>
    <phoneticPr fontId="0" type="noConversion"/>
  </si>
  <si>
    <r>
      <t>3011</t>
    </r>
    <r>
      <rPr>
        <sz val="10"/>
        <rFont val="Arial"/>
        <family val="2"/>
      </rPr>
      <t/>
    </r>
  </si>
  <si>
    <t>Accommodation allowance</t>
    <phoneticPr fontId="0" type="noConversion"/>
  </si>
  <si>
    <t>Phụ cấp nhà ở</t>
  </si>
  <si>
    <r>
      <t>3012</t>
    </r>
    <r>
      <rPr>
        <sz val="10"/>
        <rFont val="Arial"/>
        <family val="2"/>
      </rPr>
      <t/>
    </r>
  </si>
  <si>
    <t>Home leave allowance</t>
    <phoneticPr fontId="0" type="noConversion"/>
  </si>
  <si>
    <t>PC phép xa nhà cho NVVN</t>
  </si>
  <si>
    <r>
      <t>3013</t>
    </r>
    <r>
      <rPr>
        <sz val="10"/>
        <rFont val="Arial"/>
        <family val="2"/>
      </rPr>
      <t/>
    </r>
  </si>
  <si>
    <t>Hazard</t>
    <phoneticPr fontId="0" type="noConversion"/>
  </si>
  <si>
    <r>
      <t>3014</t>
    </r>
    <r>
      <rPr>
        <sz val="10"/>
        <rFont val="Arial"/>
        <family val="2"/>
      </rPr>
      <t/>
    </r>
  </si>
  <si>
    <t>Adhoc Transportation</t>
  </si>
  <si>
    <t>Paid to employees when shuttle bus not available to pick up the employee.</t>
  </si>
  <si>
    <t>Transportation Allow</t>
  </si>
  <si>
    <t>Coats will enter 1st payment date on IT0014 to cater for New hire not receiving in 1st month. Coats will end date the record for terminations.</t>
  </si>
  <si>
    <t>PC bảo trì xe gắn máy</t>
  </si>
  <si>
    <r>
      <t>3016</t>
    </r>
    <r>
      <rPr>
        <sz val="10"/>
        <rFont val="Arial"/>
        <family val="2"/>
      </rPr>
      <t/>
    </r>
  </si>
  <si>
    <t>Duty for Special Shift All</t>
  </si>
  <si>
    <r>
      <t>3018</t>
    </r>
    <r>
      <rPr>
        <sz val="10"/>
        <rFont val="Arial"/>
        <family val="2"/>
      </rPr>
      <t/>
    </r>
  </si>
  <si>
    <t>Mobiphone</t>
  </si>
  <si>
    <t>Phụ cấp điện thoại</t>
  </si>
  <si>
    <r>
      <t>3020</t>
    </r>
    <r>
      <rPr>
        <sz val="10"/>
        <rFont val="Arial"/>
        <family val="2"/>
      </rPr>
      <t/>
    </r>
  </si>
  <si>
    <t>Pay Component for Tax</t>
  </si>
  <si>
    <t xml:space="preserve">This wagetype will be used to enter the cash value of payments/gifts made outside of payroll. These values still require a component of tax to be calculated and remitted to tax department. </t>
  </si>
  <si>
    <t>Medical Care Depend</t>
  </si>
  <si>
    <t xml:space="preserve">This wagetype will be used to enter the cash value of payments made for medical care of employee dependants made outside of payroll. These values still require a component of tax to be calculated and remitted to tax department. </t>
  </si>
  <si>
    <r>
      <t>3021</t>
    </r>
    <r>
      <rPr>
        <sz val="10"/>
        <rFont val="Arial"/>
        <family val="2"/>
      </rPr>
      <t/>
    </r>
  </si>
  <si>
    <t>Year Of Service award</t>
    <phoneticPr fontId="0" type="noConversion"/>
  </si>
  <si>
    <t>Thưởng thâm niên công tác</t>
  </si>
  <si>
    <t>Coats VN will send the amount directly.</t>
  </si>
  <si>
    <t>3022</t>
  </si>
  <si>
    <t>Other Payment 1 (Taxable)</t>
  </si>
  <si>
    <t>x</t>
  </si>
  <si>
    <t>VND</t>
    <phoneticPr fontId="6" type="noConversion"/>
  </si>
  <si>
    <t>X</t>
    <phoneticPr fontId="6" type="noConversion"/>
  </si>
  <si>
    <t>3023</t>
  </si>
  <si>
    <t>Other Payment 2 (Non-tax)</t>
  </si>
  <si>
    <t>Trợ cấp nghỉ việc</t>
  </si>
  <si>
    <t>Trợ cấp mất việc</t>
  </si>
  <si>
    <t>Separation Payment</t>
  </si>
  <si>
    <t>Used by Coats to payout incomplete contract.</t>
  </si>
  <si>
    <t>Retention bonus</t>
    <phoneticPr fontId="0" type="noConversion"/>
  </si>
  <si>
    <t>Thưởng giữ nhân viên</t>
  </si>
  <si>
    <t>Thưởng tháng 13</t>
  </si>
  <si>
    <t>SMPP</t>
    <phoneticPr fontId="0" type="noConversion"/>
  </si>
  <si>
    <t>Management Grade 12 and above, paid bonus once a year. Coats VN will send the amount directly.</t>
  </si>
  <si>
    <t>Total bonus amount=%*WT9005
Coats will send % bonus to pay the employee. The bonus is based on the Contract Salary from December 31 of previous year.</t>
  </si>
  <si>
    <t>Corp Perform. Bonus base Salary</t>
  </si>
  <si>
    <t>automatically calculate</t>
    <phoneticPr fontId="0" type="noConversion"/>
  </si>
  <si>
    <t>The latest December contract base salary of previous year should be put in this WT for Corporate Performance Bonus calculation. For example, if there is mid-month salary change in December 2012 from 25,000,000 VND to 30,000,000 VND, when calculate the Corporate Performance Bonus in Jan/Feb 2013, WT9005 should be 30,000,000 VND that used as the base.</t>
    <phoneticPr fontId="0" type="noConversion"/>
  </si>
  <si>
    <t>Thưởng năng suất tháng</t>
  </si>
  <si>
    <r>
      <t>3702</t>
    </r>
    <r>
      <rPr>
        <sz val="10"/>
        <rFont val="Arial"/>
        <family val="2"/>
      </rPr>
      <t/>
    </r>
  </si>
  <si>
    <t>Half Year Incentive</t>
  </si>
  <si>
    <t xml:space="preserve">percentage * (Contract base salary * 6)
</t>
  </si>
  <si>
    <t>If there is base salary retro change, the incentive should be recalculate.
annual average salary (this is the prorated contract base salary if any mid-month amount change)* percentage</t>
    <phoneticPr fontId="0" type="noConversion"/>
  </si>
  <si>
    <t>3703</t>
  </si>
  <si>
    <t>Thưởng năng suất năm</t>
  </si>
  <si>
    <t>percentage * (Contract Salary as Dec previous year (WT9005)*12)
Coats will send % reduced for new hires etc. The contract salary from December of previous year * 12 to produce annual contract salary. Contract salary from December stored in wagetype 9005</t>
  </si>
  <si>
    <t>3704</t>
  </si>
  <si>
    <t>9006</t>
  </si>
  <si>
    <t>Quarter End Bonus base Salary</t>
  </si>
  <si>
    <t xml:space="preserve">This wagetype will store the latest contract base salary at the end of each quarter for calculation of quarterly Incentive payments and payback. The wagetype will store the contract salary as at the last day of the quarter. For example, if there is mid-month salary change in December 2012 from 25,000,000 VND to 30,000,000 VND, when the wagetype is calculate  WT9006 should be 30,000,000 VND.
Quarter base periods
Quarter 1 = Period 1 (Jan) to Period 3 (Mar)
Quarter 2 = Period 4 (Apr) to Period 6 (Jun)
Quarter 3 = Period 7 (Jul) to Period 9 (Sep)
Quarter 4 = Period 10 (Oct) to Period 12 (Dec) </t>
  </si>
  <si>
    <t>3705</t>
  </si>
  <si>
    <t>LTIP</t>
  </si>
  <si>
    <t>Long term incentive payments, will be submited as dollar value from corporate. Will require input to be converted into VND</t>
  </si>
  <si>
    <t>Global Service Incentive</t>
  </si>
  <si>
    <t>Home leave all</t>
    <phoneticPr fontId="0" type="noConversion"/>
  </si>
  <si>
    <t>9301</t>
  </si>
  <si>
    <t>9302</t>
  </si>
  <si>
    <t>House rental</t>
    <phoneticPr fontId="0" type="noConversion"/>
  </si>
  <si>
    <t>9303</t>
  </si>
  <si>
    <t>9304</t>
  </si>
  <si>
    <t>9305</t>
  </si>
  <si>
    <t>Utility Expense</t>
    <phoneticPr fontId="0" type="noConversion"/>
  </si>
  <si>
    <t>9306</t>
  </si>
  <si>
    <t>Social security home plan</t>
    <phoneticPr fontId="0" type="noConversion"/>
  </si>
  <si>
    <t>9307</t>
  </si>
  <si>
    <t>9308</t>
  </si>
  <si>
    <t>Medical claim</t>
    <phoneticPr fontId="0" type="noConversion"/>
  </si>
  <si>
    <t>9309</t>
  </si>
  <si>
    <t>Public holiday bonus</t>
    <phoneticPr fontId="0" type="noConversion"/>
  </si>
  <si>
    <t>For impat only. Non-taxable.</t>
    <phoneticPr fontId="0" type="noConversion"/>
  </si>
  <si>
    <t>9310</t>
  </si>
  <si>
    <t>9311</t>
  </si>
  <si>
    <t>9312</t>
  </si>
  <si>
    <t>9313</t>
  </si>
  <si>
    <t>9314</t>
  </si>
  <si>
    <t>Retro payment/deduction before go-live month &amp; Paralles</t>
    <phoneticPr fontId="0" type="noConversion"/>
  </si>
  <si>
    <t>X(Hours)</t>
  </si>
  <si>
    <t xml:space="preserve">Hourly rate (/001) * no. of OT hours * 150%
</t>
  </si>
  <si>
    <t>Taxable factor 100%
Non Taxable Factor 50%</t>
  </si>
  <si>
    <t>Taxable factor 100%
Non Taxable Factor 175%</t>
  </si>
  <si>
    <t>Trade union</t>
  </si>
  <si>
    <t xml:space="preserve">Special Rules </t>
  </si>
  <si>
    <t>Comments</t>
  </si>
  <si>
    <t>X(Days)</t>
  </si>
  <si>
    <t>Hourly rate (/001) * no. of OT hours * 200%</t>
  </si>
  <si>
    <t>2275</t>
  </si>
  <si>
    <t>2340</t>
  </si>
  <si>
    <t>If there is base salary retro change, the incentive should be recalculate.
annual average salary (this is the prorated contract base salary if any mid-month amount change)* percentage</t>
  </si>
  <si>
    <t>Annual Incentive</t>
  </si>
  <si>
    <t>3706</t>
  </si>
  <si>
    <t>3004</t>
  </si>
  <si>
    <t>13th bonus</t>
  </si>
  <si>
    <t>Phí công đoàn - NLĐ</t>
  </si>
  <si>
    <t>Trade union Employee Vol</t>
  </si>
  <si>
    <t>For employees in the North.
Coats VN need to send amount in dollar value the Employees who make voluntary contribution to the union.</t>
  </si>
  <si>
    <t>Trade union Employer</t>
  </si>
  <si>
    <t>Phí công đoàn - NSDLĐ</t>
  </si>
  <si>
    <t>Điều chỉnh thuế</t>
  </si>
  <si>
    <t>Chi phí ĐTDĐ</t>
  </si>
  <si>
    <t>Visa card Expense</t>
  </si>
  <si>
    <t>Phí thẻ tín dụng</t>
  </si>
  <si>
    <t>Ded. for HI Card</t>
  </si>
  <si>
    <t>Trừ tiền thẻ BHYT</t>
  </si>
  <si>
    <t>Other Loan Ded.</t>
  </si>
  <si>
    <t>Coats VN provides ADP the AMT of this WT on those EEs once need to be deducted.</t>
  </si>
  <si>
    <t>Vehicle Loan Ded.</t>
  </si>
  <si>
    <t>House Loan Ded.</t>
  </si>
  <si>
    <t>Emergency Loan Ded.</t>
  </si>
  <si>
    <t>Education Loan Ded.</t>
  </si>
  <si>
    <t>Cash Advance Ded.</t>
  </si>
  <si>
    <t xml:space="preserve">Hoàn trả tiền tạm ứng </t>
  </si>
  <si>
    <t>Other Ded (Before Tax)</t>
  </si>
  <si>
    <t>Khoản trừ 1 (Chịu thuế)</t>
  </si>
  <si>
    <t>Remark can be entered in Infotype text.</t>
  </si>
  <si>
    <t>Other Ded (After Tax)</t>
  </si>
  <si>
    <t>Khoản trừ 2 (Không thuế)</t>
  </si>
  <si>
    <t>Non-Returned Property</t>
  </si>
  <si>
    <t>Private Medical Insurance Ded</t>
  </si>
  <si>
    <t>7850</t>
  </si>
  <si>
    <t>Pre payment off set</t>
  </si>
  <si>
    <t>Technical wagetypes</t>
  </si>
  <si>
    <t>Nhân viên đóng BHXH</t>
  </si>
  <si>
    <t>no changes for the other setting  (use as SAP standard)</t>
  </si>
  <si>
    <t>Công ty đóng BHXH</t>
  </si>
  <si>
    <t>Nhân viên đóng BHTN</t>
  </si>
  <si>
    <t>Công ty đóng BHTN</t>
  </si>
  <si>
    <t>Nhân viên đóng BHYT</t>
  </si>
  <si>
    <t>Công ty đóng BHYT</t>
  </si>
  <si>
    <t>Monthly PIT</t>
  </si>
  <si>
    <t>Thuế TNCN</t>
  </si>
  <si>
    <t>Vietnamese Text</t>
  </si>
  <si>
    <t>7702</t>
  </si>
  <si>
    <t>7313</t>
  </si>
  <si>
    <t>7614</t>
  </si>
  <si>
    <t>0300828098-001</t>
  </si>
  <si>
    <t>Not used at preset</t>
  </si>
  <si>
    <t xml:space="preserve"> Ha Noi (Hung Yen)</t>
  </si>
  <si>
    <t>Zone</t>
  </si>
  <si>
    <t>V_512W_D 
Cu Cls /175</t>
  </si>
  <si>
    <t>Trade Union Applicable</t>
  </si>
  <si>
    <t>V_512W_D 
Proc Cl 72</t>
  </si>
  <si>
    <t>X (Months)</t>
  </si>
  <si>
    <t>3017</t>
  </si>
  <si>
    <t>3025</t>
  </si>
  <si>
    <t>Lunar New Year</t>
  </si>
  <si>
    <t>XXXXXXX</t>
  </si>
  <si>
    <t>30 April</t>
  </si>
  <si>
    <t>2305</t>
  </si>
  <si>
    <t>Nightshift OT after normal OT in same day</t>
  </si>
  <si>
    <t>Hourly rate (/001) * no. of OT hours * 305%</t>
  </si>
  <si>
    <t>Taxable factor 100%
Non Taxable Factor 205%</t>
  </si>
  <si>
    <t>Taxable factor 100%
Non Taxable Factor 100%</t>
  </si>
  <si>
    <t>No. 48 Tang Nhon Phu street, Tang Nho Phu B Ward, District 9, Ho Chi Minh City, VietNam. 
(Số 48 đường Tăng Nhơn Phú, Phường Tăng Nhơn Phú B, Quận 9, Thành phố Hồ Chí Minh, Việt Nam)</t>
  </si>
  <si>
    <t>HCM Office</t>
  </si>
  <si>
    <t>HCM Factory</t>
  </si>
  <si>
    <t>HCM Warehouse</t>
  </si>
  <si>
    <t>Da Nang</t>
  </si>
  <si>
    <t>VN - Cambodia</t>
  </si>
  <si>
    <t>Cambodia</t>
  </si>
  <si>
    <t>All</t>
  </si>
  <si>
    <t>Quarter 1  End Bonus base Salary</t>
  </si>
  <si>
    <t>37Q1</t>
  </si>
  <si>
    <t>37Q2</t>
  </si>
  <si>
    <t>37Q3</t>
  </si>
  <si>
    <t>37Q4</t>
  </si>
  <si>
    <t>90Q1</t>
  </si>
  <si>
    <t>90Q2</t>
  </si>
  <si>
    <t>90Q3</t>
  </si>
  <si>
    <t>90Q4</t>
  </si>
  <si>
    <t>Quarter 2  End Bonus base Salary</t>
  </si>
  <si>
    <t>Quarter 3  End Bonus base Salary</t>
  </si>
  <si>
    <t>Quarter 4  End Bonus base Salary</t>
  </si>
  <si>
    <t>Quarter 1 Payback</t>
  </si>
  <si>
    <t>Quarter 2 Payback</t>
  </si>
  <si>
    <t>Quarter 3 Payback</t>
  </si>
  <si>
    <t>Quarter 4 Payback</t>
  </si>
  <si>
    <t>percentage * Quarterly 1 base contact salary WT90Q1</t>
  </si>
  <si>
    <t>X (percentage)</t>
  </si>
  <si>
    <t>Other Incentive</t>
  </si>
  <si>
    <t>Bonus/ Incentive Adjust</t>
  </si>
  <si>
    <t>Half Year Bonus base Salary</t>
  </si>
  <si>
    <t xml:space="preserve">This wagetype will store the latest contract base salary at the end of each half year for calculation of halh year incentive payments. The wagetype will store the contract salary as at the last day of June and December. For example, if there is mid-month salary change in December 2012 from 25,000,000 VND to 30,000,000 VND, when the wagetype is calculate  WT9007 should be 30,000,000 VND.
Quarter base periods
Quarter 1 = Period 1 (Jan) to Period 3 (Mar)
Quarter 2 = Period 4 (Apr) to Period 6 (Jun)
Quarter 3 = Period 7 (Jul) to Period 9 (Sep)
Quarter 4 = Period 10 (Oct) to Period 12 (Dec) </t>
  </si>
  <si>
    <t>9007</t>
  </si>
  <si>
    <t>WT 7100 = WT1101 * 4.5% * no. of the remaining month
The valid period of the HI is calendar quarter. Say if an EE terminates on May 20th and doesn't return the HI card, EE should pay HI of June in May's payroll.</t>
  </si>
  <si>
    <t>;A Grade 1 - 5</t>
  </si>
  <si>
    <t>;B Grade 6+</t>
  </si>
  <si>
    <t>;C MANCOM</t>
  </si>
  <si>
    <t>;I Inpat</t>
  </si>
  <si>
    <t>;D Salaried</t>
  </si>
  <si>
    <t>;X Expat</t>
  </si>
  <si>
    <t>Y</t>
  </si>
  <si>
    <t>N</t>
  </si>
  <si>
    <t>;210</t>
  </si>
  <si>
    <t>;310</t>
  </si>
  <si>
    <t>;910</t>
  </si>
  <si>
    <t>1001</t>
  </si>
  <si>
    <t>1002</t>
  </si>
  <si>
    <t>1003</t>
  </si>
  <si>
    <t>2001</t>
  </si>
  <si>
    <t>3001</t>
  </si>
  <si>
    <t>Cambodia Personnel area purely for reporting of head count, payroll will not be processed.</t>
  </si>
  <si>
    <t>HCM: YN0028I</t>
  </si>
  <si>
    <t>HY: YN0010Z</t>
  </si>
  <si>
    <t>UI Zone</t>
  </si>
  <si>
    <t>Zone 1</t>
  </si>
  <si>
    <t>Zone 2</t>
  </si>
  <si>
    <t>N/A</t>
  </si>
  <si>
    <t>Refer Soc Ins Tab for Zone definition</t>
  </si>
  <si>
    <t>3026</t>
  </si>
  <si>
    <t>Operations stand by salary</t>
  </si>
  <si>
    <t>2335</t>
  </si>
  <si>
    <t>Public Holiday Worked in Nightshift</t>
  </si>
  <si>
    <t>2315</t>
  </si>
  <si>
    <t>9001</t>
  </si>
  <si>
    <t>percentage * Quarterly 2 base contact salary WT90Q2</t>
  </si>
  <si>
    <t>percentage * Quarterly 3 base contact salary WT90Q3</t>
  </si>
  <si>
    <t>percentage * Quarterly 4 base contact salary WT90Q4</t>
  </si>
  <si>
    <t>See special rules in BP</t>
  </si>
  <si>
    <t xml:space="preserve">This wagetype will store the latest contract base salary at the end of the end of the first quarter (March - Period 03) for calculation of quarterly Incentive payback. See special rules in BP
</t>
  </si>
  <si>
    <t xml:space="preserve">This wagetype will store the latest contract base salary at the end of the end of the second quarter (June - Period 06) for calculation of quarterly Incentive payback. See special rules in BP
</t>
  </si>
  <si>
    <t xml:space="preserve">This wagetype will store the latest contract base salary at the end of the end of the third quarter (September - Period 09) for calculation of quarterly Incentive payback. See special rules in BP
</t>
  </si>
  <si>
    <t xml:space="preserve">This wagetype will store the latest contract base salary at the end of the end of the fourth quarter (December - Period 12) for calculation of quarterly Incentive payback. See special rules in BP
</t>
  </si>
  <si>
    <t>2490</t>
  </si>
  <si>
    <t>Actual Work days from Time system</t>
  </si>
  <si>
    <t>2491</t>
  </si>
  <si>
    <t>Scheduled Work days from Time system</t>
  </si>
  <si>
    <t>Standard Working days</t>
  </si>
  <si>
    <t>2492</t>
  </si>
  <si>
    <t>Unpaid Days</t>
  </si>
  <si>
    <t>Amount manually calculated by Coats</t>
  </si>
  <si>
    <t>Medical insurance Employee</t>
  </si>
  <si>
    <t>9315</t>
  </si>
  <si>
    <t>Medical insurance Employer</t>
  </si>
  <si>
    <t>9317</t>
  </si>
  <si>
    <t>9318</t>
  </si>
  <si>
    <t>Social Insurance Local Plan EE</t>
  </si>
  <si>
    <t>Social Insurance Local Plan ER</t>
  </si>
  <si>
    <t>9316</t>
  </si>
  <si>
    <t>9319</t>
  </si>
  <si>
    <t>9320</t>
  </si>
  <si>
    <t>Relocation allowance</t>
  </si>
  <si>
    <t>Children Schooling Fee</t>
  </si>
  <si>
    <t>Medical and Soc Sec N/tax</t>
  </si>
  <si>
    <t>Coupon Bonus</t>
  </si>
  <si>
    <t>Expat LTIP</t>
  </si>
  <si>
    <t xml:space="preserve">Monthly PIT </t>
  </si>
  <si>
    <t>VN - Xpat Payroll</t>
  </si>
  <si>
    <t>9321</t>
  </si>
  <si>
    <t>9322</t>
  </si>
  <si>
    <t>Maternity Leave</t>
  </si>
  <si>
    <t>Long unpaid leave</t>
  </si>
  <si>
    <t>Long Unpaid leave</t>
  </si>
  <si>
    <t>LongUnp</t>
  </si>
  <si>
    <t>MatLve</t>
  </si>
  <si>
    <t>e.g. Unused leave payout</t>
  </si>
  <si>
    <t>Factor 1</t>
  </si>
  <si>
    <t>For severeance allowance /termination allowances calculation, the average salary (contract salary) of the latest 6 month to calcualte the severace allowance.
The contract salary will be used for the maternity leave/sick leave average salary calculation. should cap at General Min. Wage*20.
This WT is used for report 66a~70a output.</t>
  </si>
  <si>
    <t>2151</t>
  </si>
  <si>
    <t>Hourly rate (/001) * no. of OT hours * 215%</t>
  </si>
  <si>
    <t>Hourly rate (/001) * no. of OT hours * 275%</t>
  </si>
  <si>
    <t>2035</t>
  </si>
  <si>
    <t>Hours worked 9pm to 5 am in HCMC &amp; 10 pm to 6 am in HN should be treated as night time. For EEs on night shift in normal day. This is calculated as non-taxable. Formula is:
WT2035 = Hourly rate (/001) * 35% * Night Shift worked hours
All non-taxable as payment is premium for night shift work.</t>
  </si>
  <si>
    <t>Normal hours worked on Public Holidays
This is calculated as non-taxable. Formula is:
Hourly rate (/001) * no. of OT hours * 300%</t>
  </si>
  <si>
    <t>Overtime worked on Public Holidays
This is calculated as non-taxable. Formula is:
Hourly rate (/001) * no. of OT hours * 300%</t>
  </si>
  <si>
    <t>Hourly rate (/001) * no. of OT hours * 515%</t>
  </si>
  <si>
    <t>2400</t>
  </si>
  <si>
    <t>Daily rate (/002) * no. of remaining AL days</t>
  </si>
  <si>
    <t>To EE works from Monday to Friday: latest contract base salary *12/(52*5) *AL remaining days (this no. of days can be positive or negative). 
To EE works from Monday to Saturday: latest contract base salary *12/(52*6) *AL remaining days (this no. of days can be positive or negative). 
If the no. of days is negative, it means company will deduct the overused annual leave from the EE.</t>
  </si>
  <si>
    <t>automatically calculate</t>
  </si>
  <si>
    <t>3000</t>
  </si>
  <si>
    <t>Holidays Bonus</t>
  </si>
  <si>
    <t>For some special days. Coats VN will send the amount directly.</t>
  </si>
  <si>
    <t>Coats VN will send the amount directly. The effective period will be 6 months.</t>
  </si>
  <si>
    <t>Motobikes Allowance</t>
  </si>
  <si>
    <t>the EEs who work special shift is applicable for this WT.</t>
  </si>
  <si>
    <t>Mobiphone Allowance</t>
  </si>
  <si>
    <t>5000</t>
  </si>
  <si>
    <t>5001</t>
  </si>
  <si>
    <t>Termination Allowance</t>
  </si>
  <si>
    <t>5002</t>
  </si>
  <si>
    <t>3600</t>
  </si>
  <si>
    <t>3605</t>
  </si>
  <si>
    <t>EEs in grade 1~10 excluding temp/expat (EE group 3 &amp; X) can get this payment. This WT should be paid to the EEs whose their employment status are still active on the payment date that the 13 month bonus payment happens. For example, if the bonus is paid in January 2013, If employee leaves company before 25th Jan 2013, they will not be paid 13 month bonus
Formula: The latest December contract base salary of previous year*(end of the year-hiring date)/365</t>
  </si>
  <si>
    <t>3610</t>
  </si>
  <si>
    <t>SMPP Local</t>
  </si>
  <si>
    <t>3615</t>
  </si>
  <si>
    <t>Corp. Performance Bonus</t>
  </si>
  <si>
    <t>9005</t>
  </si>
  <si>
    <t>3700</t>
  </si>
  <si>
    <t>Monthly Incentive</t>
  </si>
  <si>
    <t xml:space="preserve"> Contract base salary * percentage</t>
  </si>
  <si>
    <t>If there is base salary retro change, the incentive should be recalculate.</t>
  </si>
  <si>
    <t>Medical plan</t>
  </si>
  <si>
    <t>Daily rate (/002) * 35% * Night Shift Days.
Daily rate = Salary / standard working days</t>
  </si>
  <si>
    <t>7700</t>
  </si>
  <si>
    <t>Trade union Employee</t>
  </si>
  <si>
    <t>7701</t>
  </si>
  <si>
    <t>7000</t>
  </si>
  <si>
    <t>Ann Tax Return adjustment</t>
  </si>
  <si>
    <t>adjust WT/400</t>
  </si>
  <si>
    <t>7600</t>
  </si>
  <si>
    <t>after tax deduction.</t>
  </si>
  <si>
    <t>7602</t>
  </si>
  <si>
    <t>7100</t>
  </si>
  <si>
    <t>Coats VN provides ADP the AMT of this WT on those EE's who need to be deducted.</t>
  </si>
  <si>
    <t>7611</t>
  </si>
  <si>
    <t>7612</t>
  </si>
  <si>
    <t>VN - Vietnam Da Nang</t>
  </si>
  <si>
    <t>Total Paid Days</t>
  </si>
  <si>
    <r>
      <t xml:space="preserve">OT Normal Days </t>
    </r>
    <r>
      <rPr>
        <strike/>
        <sz val="10"/>
        <rFont val="Arial"/>
        <family val="2"/>
      </rPr>
      <t/>
    </r>
  </si>
  <si>
    <t>Night-shift OT</t>
  </si>
  <si>
    <t>Night Shift Allowance</t>
  </si>
  <si>
    <t>OT Weekend</t>
  </si>
  <si>
    <t>Hourly rate (/001) * no. of worked hours * 300%</t>
  </si>
  <si>
    <t>Generated by 13th month bonus transaction /EPIUSE/PC00_VN_CBON or manually entered.</t>
  </si>
  <si>
    <t>36Q1</t>
  </si>
  <si>
    <t>Quarterly 1 Incentive</t>
  </si>
  <si>
    <t xml:space="preserve">percentage * (Quarterly base contact salary (WT90Q1)  * 3)
</t>
  </si>
  <si>
    <t>36Q2</t>
  </si>
  <si>
    <t>36Q3</t>
  </si>
  <si>
    <t>36Q4</t>
  </si>
  <si>
    <t xml:space="preserve">percentage * (Quarterly base contact salary (WT90Q2)  * 3)
</t>
  </si>
  <si>
    <t xml:space="preserve">percentage * (Quarterly base contact salary (WT90Q3)  * 3)
</t>
  </si>
  <si>
    <t xml:space="preserve">percentage * (Quarterly base contact salary (WT90Q4)  * 3)
</t>
  </si>
  <si>
    <t>unit (months)</t>
  </si>
  <si>
    <t>(average salary of last 6 months) * months as sent by CPP</t>
  </si>
  <si>
    <t>voluntary termination
average contract monthly salary of last 6 months * months 
Coats will supply the number of months to pay.
Pls refer to BP for more details.</t>
  </si>
  <si>
    <t>9AM, 8 Hr/d</t>
  </si>
  <si>
    <t>S7800000</t>
  </si>
  <si>
    <t>Default WS</t>
  </si>
  <si>
    <t>2050</t>
  </si>
  <si>
    <t>X (Units)</t>
  </si>
  <si>
    <t xml:space="preserve">This wagetype will store the individual rate to pay per unit of meal allowance. Coats will send wagetype 2050 from TLM system containing the number of Meals. </t>
  </si>
  <si>
    <t>Refer to Blueprint document for factoring for Hire/Term/Unpaid extended leave</t>
  </si>
  <si>
    <t>Used for splits in deduction periods.</t>
  </si>
  <si>
    <t>Standard working days (Wagetype 2491) * 8 hours</t>
  </si>
  <si>
    <t>SUM(wagetypes)/total standard working hour</t>
  </si>
  <si>
    <t>Standard working days must be capped at 26 days</t>
  </si>
  <si>
    <t>Standard Working Days (Wagetype 2491)</t>
  </si>
  <si>
    <t>SUM(wagetypes)/Standard working days</t>
  </si>
  <si>
    <t>Quarterly 2 Incentive</t>
  </si>
  <si>
    <t>Quarterly 3 Incentive</t>
  </si>
  <si>
    <t>Quarterly 4 Incentive</t>
  </si>
  <si>
    <t>Overtime worked on Public Holidays Nightshift
This is calculated as non-taxable. Formula is:
Hourly rate (/001) * no. of OT hours * 415% and taxable Hourly rate (/001) * no. of OT hours * 100%</t>
  </si>
  <si>
    <t>2051</t>
  </si>
  <si>
    <t>Meal Allowance - Taxed</t>
  </si>
  <si>
    <t>System generated. Amount in excess of 680,000 VND from WT2050</t>
  </si>
  <si>
    <t>Taxable factor 100%
Non Taxable Factor 115%</t>
  </si>
  <si>
    <t>Severance Allowance</t>
  </si>
  <si>
    <t xml:space="preserve">For EE who resigns due to company reason.
1 month average salary of last 6 months for each year of service
YOS=(31/12/2008-hiring date)/365
rounding on YOS:
6&lt;= months &lt;= 12 -&gt; roundup to 1 year
1&lt;= months &lt; 6 -&gt; roundup to 0.5 year
</t>
  </si>
  <si>
    <t>Hours worked on Public Holidays Nightshift
This is calculated as non-taxable. Formula is:
Hourly rate (/001) * no. of OT hours * 395%</t>
  </si>
  <si>
    <t>Inpat Other Income</t>
  </si>
  <si>
    <t>Used for allowances</t>
  </si>
  <si>
    <t>Factor 7</t>
  </si>
  <si>
    <t>When value of meal allowance exceeds 680,000 VND in the period the amount over becomes a taxable allowance. This amount over the cap will be transferred to WT2051</t>
  </si>
  <si>
    <t>;0</t>
  </si>
  <si>
    <t>HC-17</t>
  </si>
  <si>
    <t>HC-16</t>
  </si>
  <si>
    <t>Value in HC-32 and Days in HC-14</t>
  </si>
  <si>
    <t>HC-12</t>
  </si>
  <si>
    <t>HC-13</t>
  </si>
  <si>
    <t>HC-59</t>
  </si>
  <si>
    <t>HC-55</t>
  </si>
  <si>
    <t>HC-54</t>
  </si>
  <si>
    <t>HC-65</t>
  </si>
  <si>
    <t>HC-58</t>
  </si>
  <si>
    <t>HC-66</t>
  </si>
  <si>
    <t>Factor  7 - Working Days (/807)</t>
  </si>
  <si>
    <t>VIETCOMBANK</t>
  </si>
  <si>
    <t>CÔNG TY TNHH COATS PHONG PHÚ</t>
  </si>
  <si>
    <t>Robert Lucas</t>
  </si>
  <si>
    <t>1.1</t>
  </si>
  <si>
    <t>Updates during UAT</t>
  </si>
  <si>
    <t>Multi Skill</t>
  </si>
  <si>
    <t>Number of units * value of wagetype 3009
See special rule</t>
  </si>
  <si>
    <r>
      <t xml:space="preserve">Hourly rate (/001) * no. of OT hours * </t>
    </r>
    <r>
      <rPr>
        <sz val="10"/>
        <rFont val="Arial"/>
        <family val="2"/>
      </rPr>
      <t>400%</t>
    </r>
  </si>
  <si>
    <t>Hourly rate (/001) * no. of OT hours * 395%</t>
  </si>
  <si>
    <t>3003</t>
  </si>
  <si>
    <t>3006</t>
  </si>
  <si>
    <t>3015</t>
  </si>
  <si>
    <t xml:space="preserve">
3707</t>
  </si>
  <si>
    <t>3027</t>
  </si>
  <si>
    <t>3028</t>
  </si>
  <si>
    <t>Multi skill incentive</t>
  </si>
  <si>
    <t>Additional Duty Incen.</t>
  </si>
  <si>
    <t>9490</t>
  </si>
  <si>
    <t>9491</t>
  </si>
  <si>
    <t>Actual Work days from Time system copied from wagetype 2490 of last period.</t>
  </si>
  <si>
    <t>Scheduled Work days from Time system copied from wagetype 2491 of last period.</t>
  </si>
  <si>
    <t>01.01.2017</t>
  </si>
  <si>
    <t>Previous salary variance</t>
  </si>
  <si>
    <t>Adjustment of salary for pre go live month</t>
  </si>
  <si>
    <t>2901</t>
  </si>
  <si>
    <t>2902</t>
  </si>
  <si>
    <t>2903</t>
  </si>
  <si>
    <t>2904</t>
  </si>
  <si>
    <t>2905</t>
  </si>
  <si>
    <t>2906</t>
  </si>
  <si>
    <t>2907</t>
  </si>
  <si>
    <t>2908</t>
  </si>
  <si>
    <t>2909</t>
  </si>
  <si>
    <t>3900</t>
  </si>
  <si>
    <t xml:space="preserve">Daily rate will be sent in amount field * 35% * Night Shift Days.
</t>
  </si>
  <si>
    <t xml:space="preserve">Hourly rate will be sent in amount field * no. of OT hours * 150%
</t>
  </si>
  <si>
    <t>Hourly rate will be sent in amount field * no. of OT hours * 215%</t>
  </si>
  <si>
    <t>Hourly rate will be sent in amount field * no. of OT hours * 200%</t>
  </si>
  <si>
    <t>Hourly rate will be sent in amount field * no. of OT hours * 275%</t>
  </si>
  <si>
    <t>Hourly rate will be sent in amount field * no. of worked hours * 300%</t>
  </si>
  <si>
    <t>Hourly rate will be sent in amount field * no. of OT hours * 395%</t>
  </si>
  <si>
    <t>Hourly rate will be sent in amount field * no. of OT hours * 400%</t>
  </si>
  <si>
    <t>Hourly rate will be sent in amount field * no. of OT hours * 515%</t>
  </si>
  <si>
    <t>3990</t>
  </si>
  <si>
    <t>3991</t>
  </si>
  <si>
    <t>5003</t>
  </si>
  <si>
    <t>Coats will send amount. This WT will be used until we have 6 months of data to calculate average.</t>
  </si>
  <si>
    <t>1.2</t>
  </si>
  <si>
    <t>Updates for Parallel/Go live adjustment wts.</t>
  </si>
  <si>
    <t>3901</t>
  </si>
  <si>
    <t>Adjust the multiskill at go live</t>
  </si>
  <si>
    <t>3902</t>
  </si>
  <si>
    <t>Adjust the Additional Duty at go live</t>
  </si>
  <si>
    <t>3903</t>
  </si>
  <si>
    <t>Feb Adjust</t>
  </si>
  <si>
    <t>3904</t>
  </si>
  <si>
    <t>Monthly incentive as Dollar value</t>
  </si>
  <si>
    <t>Lương gộp thực tế</t>
  </si>
  <si>
    <t>Làm việc ngày Lễ</t>
  </si>
  <si>
    <t>Phụ cấp cơm</t>
  </si>
  <si>
    <t>Phụ cấp cơm - Chịu thuế</t>
  </si>
  <si>
    <t>Nghỉ không lương dài ngày</t>
  </si>
  <si>
    <t>Nghỉ thai sản</t>
  </si>
  <si>
    <t>Phụ cấp theo luật định</t>
  </si>
  <si>
    <t>Phụ cấp nặng nhọc độc hại</t>
  </si>
  <si>
    <t>Phụ cấp đi lại khác</t>
  </si>
  <si>
    <t>Phụ cấp đi lại</t>
  </si>
  <si>
    <t>PC Đóng/mở máy</t>
  </si>
  <si>
    <t>Những chi trả chịu thuế</t>
  </si>
  <si>
    <t>BH Sức khỏe người thân</t>
  </si>
  <si>
    <t>Thỏa thuận thôi việc</t>
  </si>
  <si>
    <t>Thưởng thành tích</t>
  </si>
  <si>
    <t>Thưởng khác</t>
  </si>
  <si>
    <t>Điều chỉnh thưởng</t>
  </si>
  <si>
    <t>SMPP</t>
  </si>
  <si>
    <t>Phí công đoàn - NLĐ tự nguyện</t>
  </si>
  <si>
    <t>Hoàn trả khoản vay khác</t>
  </si>
  <si>
    <t>Hoàn trả khoản vay mua xe</t>
  </si>
  <si>
    <t>Hoàn trả khoản vay mua nhà</t>
  </si>
  <si>
    <t>Hoàn trả khoản vay khẩn cấp</t>
  </si>
  <si>
    <t>Hoàn trả khoản vay học phí</t>
  </si>
  <si>
    <t>Tài sản không hoàn trả</t>
  </si>
  <si>
    <t>Khoản trừ tiền BH Sức khỏe</t>
  </si>
  <si>
    <t>Khoản trả trước</t>
  </si>
  <si>
    <t>Type</t>
  </si>
  <si>
    <t>2052</t>
  </si>
  <si>
    <t>3905</t>
  </si>
  <si>
    <t>SMU Adjust</t>
  </si>
  <si>
    <t>Adjust SMU from Dec period</t>
  </si>
  <si>
    <t>1.3</t>
  </si>
  <si>
    <t>1.4</t>
  </si>
  <si>
    <t>Add SMU adjust for Dec</t>
  </si>
  <si>
    <t>1.5</t>
  </si>
  <si>
    <t>Adjust VN text on wts</t>
  </si>
  <si>
    <t>Lương hợp đồng</t>
  </si>
  <si>
    <t>OT thường</t>
  </si>
  <si>
    <t>OT đêm</t>
  </si>
  <si>
    <t>OT đêm ngày nghỉ</t>
  </si>
  <si>
    <t>Phụ cấp ca đêm</t>
  </si>
  <si>
    <t>OT ngày nghỉ</t>
  </si>
  <si>
    <t>OT đêm sau khi Ot ngày</t>
  </si>
  <si>
    <t>OT ngày Lễ</t>
  </si>
  <si>
    <t>OT đêm Lễ</t>
  </si>
  <si>
    <t>Làm việc đêm Lễ</t>
  </si>
  <si>
    <t>Phép năm thôi việc</t>
  </si>
  <si>
    <t>Ngày công thực tế</t>
  </si>
  <si>
    <t>Ngày công chuẩn</t>
  </si>
  <si>
    <t>Nghỉ không lương</t>
  </si>
  <si>
    <t>Chi trả chịu thuế</t>
  </si>
  <si>
    <t>Chi trả không chịu thuế</t>
  </si>
  <si>
    <t>phụ cấp chờ việc</t>
  </si>
  <si>
    <t>Thưởng trách nhiệm</t>
  </si>
  <si>
    <t>Thưởng đa kỹ năng</t>
  </si>
  <si>
    <t>SMPP local</t>
  </si>
  <si>
    <t>Lương tính thưởng</t>
  </si>
  <si>
    <t>Thưởng Q1</t>
  </si>
  <si>
    <t>Thưởng Q2</t>
  </si>
  <si>
    <t>Thưởng Q3</t>
  </si>
  <si>
    <t>Thưởng Q4</t>
  </si>
  <si>
    <t>Thưởng giữa năm</t>
  </si>
  <si>
    <t>Thưởng Q1 bổ sung</t>
  </si>
  <si>
    <t>Thưởng Q2 bổ sung</t>
  </si>
  <si>
    <t>Thưởng Q3 bổ sung</t>
  </si>
  <si>
    <t>Thưởng Q4 bổ sung</t>
  </si>
  <si>
    <t>Lương tính thưởng quý</t>
  </si>
  <si>
    <t>Lương tính thưởng HY</t>
  </si>
  <si>
    <t>Lương tính thưởng Q1</t>
  </si>
  <si>
    <t>Lương tính thưởng Q2</t>
  </si>
  <si>
    <t>Lương tính thưởng Q3</t>
  </si>
  <si>
    <t>Lương tính thưởng Q4</t>
  </si>
  <si>
    <t>Thưởng dịch vụ toàn cầu</t>
  </si>
  <si>
    <t>Host Net Base Salary</t>
  </si>
  <si>
    <t>Home Net Base Salary</t>
  </si>
  <si>
    <t>Home leave all</t>
  </si>
  <si>
    <t>House rental</t>
  </si>
  <si>
    <t>Utility Expense</t>
  </si>
  <si>
    <t>Social security home plan</t>
  </si>
  <si>
    <t>Medical claim</t>
  </si>
  <si>
    <t>Public holiday bonus</t>
  </si>
  <si>
    <t>Chênh lệch tháng trước</t>
  </si>
  <si>
    <t>Bổ sung tháng trước</t>
  </si>
  <si>
    <t>Thưởng tháng</t>
  </si>
  <si>
    <t>Đ/C lương đóng BHXH</t>
  </si>
  <si>
    <t>Phụ cấp đêm</t>
  </si>
  <si>
    <t>OT thưởng</t>
  </si>
  <si>
    <t>OT thường đêm</t>
  </si>
  <si>
    <t>OT ngày lễ</t>
  </si>
  <si>
    <t>Trợ cấp thôi việc</t>
  </si>
  <si>
    <t>for all EEs excluding EE group I &amp; X:
(Contract Base Salary + Allownces as flagged in payments tab "Trade Union Cumulation") *2% , 
As long as the EE has actual base salary, this WT should be calculated. Contribution base is capped  General Min Wage *20 ), current monthly GMW = 1,210,000 VND
If employee has no Actual Salary in the month then no ER contribution will be calculated.
This wagetype acts a trigger to calculate the Union ER and generate value in /361 wagetype.</t>
  </si>
  <si>
    <t>Payslip - Tax Exempt</t>
  </si>
  <si>
    <t>/421</t>
  </si>
  <si>
    <t>Tax Free portion OVT&amp;Nshft</t>
  </si>
  <si>
    <t>Payslip mapping field 65</t>
  </si>
  <si>
    <r>
      <rPr>
        <b/>
        <sz val="16"/>
        <color rgb="FFFF0000"/>
        <rFont val="Calibri"/>
        <family val="2"/>
        <scheme val="minor"/>
      </rPr>
      <t xml:space="preserve">1 </t>
    </r>
    <r>
      <rPr>
        <b/>
        <sz val="16"/>
        <color rgb="FF0070C0"/>
        <rFont val="Calibri"/>
        <family val="2"/>
        <scheme val="minor"/>
      </rPr>
      <t>PHIẾU LƯƠNG THÁNG - 06/2016</t>
    </r>
  </si>
  <si>
    <t>Vietnamese version</t>
  </si>
  <si>
    <t>English translate</t>
  </si>
  <si>
    <t>Phiếu Lương tháng - 06/2016</t>
  </si>
  <si>
    <t>Payslip - 06/2016</t>
  </si>
  <si>
    <t>Mã Nhân viên</t>
  </si>
  <si>
    <t xml:space="preserve">Chức Danh </t>
  </si>
  <si>
    <t>Project Supervisor</t>
  </si>
  <si>
    <t>Global ID (Coats Employee ID)</t>
  </si>
  <si>
    <t>Tên nhân viên</t>
  </si>
  <si>
    <t>NGUYEN VAN A</t>
  </si>
  <si>
    <t>Phòng</t>
  </si>
  <si>
    <t>Maintenance</t>
  </si>
  <si>
    <t xml:space="preserve"> Employee Name</t>
  </si>
  <si>
    <t>Ngày làm việc tại CPP</t>
  </si>
  <si>
    <t>Tổ</t>
  </si>
  <si>
    <t>Joining date</t>
  </si>
  <si>
    <t>Nơi làm việc</t>
  </si>
  <si>
    <t>HCMC</t>
  </si>
  <si>
    <t>Nhóm</t>
  </si>
  <si>
    <t>B</t>
  </si>
  <si>
    <t>Work location</t>
  </si>
  <si>
    <t>Position</t>
  </si>
  <si>
    <t>Chu kỳ tính lương thực tế</t>
  </si>
  <si>
    <t>01.05.16 - 31.05.16</t>
  </si>
  <si>
    <t>Organize key</t>
  </si>
  <si>
    <t>Chu kỳ ứng lương</t>
  </si>
  <si>
    <t>01.06.16 - 30.06.16</t>
  </si>
  <si>
    <t>Supervisor field</t>
  </si>
  <si>
    <t>Số ngày làm đêm thực tế</t>
  </si>
  <si>
    <t>Team/ Shift</t>
  </si>
  <si>
    <t>A. LƯƠNG GỘP (= A4+A5+A6)</t>
  </si>
  <si>
    <t xml:space="preserve"> Actual pay period</t>
  </si>
  <si>
    <t>A1. Lương hợp đồng</t>
  </si>
  <si>
    <t>Lương đóng BHXH,BHYT</t>
  </si>
  <si>
    <t xml:space="preserve"> Advance salary period</t>
  </si>
  <si>
    <t>A2. Lương thực tế tg.tr</t>
  </si>
  <si>
    <t>Lương đóng BHTN</t>
  </si>
  <si>
    <t>Standard working days</t>
  </si>
  <si>
    <t>A3. Lương đã ứng tg.tr</t>
  </si>
  <si>
    <t xml:space="preserve">Actual working days </t>
  </si>
  <si>
    <t>A4. CL tg.tr (=A2-A3)</t>
  </si>
  <si>
    <t>Actual nightshift</t>
  </si>
  <si>
    <t>A5. Lương tháng hiện tại</t>
  </si>
  <si>
    <t>A. LƯƠNG GỘP</t>
  </si>
  <si>
    <t xml:space="preserve"> GROSS SALARY (= A4+A5+A6)</t>
  </si>
  <si>
    <t>A6. phép năm thôi việc</t>
  </si>
  <si>
    <t>Contract basic salary</t>
  </si>
  <si>
    <t>B. TĂNG CA &amp; PHỤ CẤP</t>
  </si>
  <si>
    <t>D. CÁC KHOẢN TRỪ</t>
  </si>
  <si>
    <r>
      <rPr>
        <sz val="10"/>
        <color rgb="FFFF0000"/>
        <rFont val="Arial"/>
        <family val="2"/>
      </rPr>
      <t xml:space="preserve">Previous </t>
    </r>
    <r>
      <rPr>
        <sz val="10"/>
        <color theme="1"/>
        <rFont val="Arial"/>
        <family val="2"/>
      </rPr>
      <t xml:space="preserve">Actual Gross Salary   </t>
    </r>
  </si>
  <si>
    <t>1. Trừ BH &amp; Công đoàn</t>
  </si>
  <si>
    <t>Previous advanced salary</t>
  </si>
  <si>
    <t>B1. Lương ngoài giờ</t>
  </si>
  <si>
    <t>- BHXH (8%)</t>
  </si>
  <si>
    <t>Variance for previous month</t>
  </si>
  <si>
    <t>Giờ</t>
  </si>
  <si>
    <t>Thành tiền</t>
  </si>
  <si>
    <t xml:space="preserve">- BHYT (1.5%) </t>
  </si>
  <si>
    <t>Current advance salary or current actual gross salary in-case this EE left, and CPP send WT 2490/2491 of current month</t>
  </si>
  <si>
    <t>- BHTN (1%)</t>
  </si>
  <si>
    <t>pay for unused leave</t>
  </si>
  <si>
    <t>- Truy thu/đóng thêm:</t>
  </si>
  <si>
    <t xml:space="preserve"> OT SALARY &amp; ALLOWANCE</t>
  </si>
  <si>
    <t>- Công đoàn</t>
  </si>
  <si>
    <t xml:space="preserve"> Total OT salary</t>
  </si>
  <si>
    <t>Tăng ca thường</t>
  </si>
  <si>
    <t>OT - Normal days</t>
  </si>
  <si>
    <t>2. Thuế TNCN</t>
  </si>
  <si>
    <t>Tăng ca đêm</t>
  </si>
  <si>
    <t>Night shift OT</t>
  </si>
  <si>
    <t>Làm việc vào đêm Lễ</t>
  </si>
  <si>
    <t>- Tổng thu nhập</t>
  </si>
  <si>
    <t>Tăng ca ngày nghỉ</t>
  </si>
  <si>
    <t>OT - Weekend</t>
  </si>
  <si>
    <t>- số người NPT</t>
  </si>
  <si>
    <t>Tăng ca đêm ngày nghỉ</t>
  </si>
  <si>
    <t>Nightshift OT - Weekend</t>
  </si>
  <si>
    <t>OT đêm ngày Lễ</t>
  </si>
  <si>
    <t>- Miễn thuế</t>
  </si>
  <si>
    <t>Public Holiday Worked</t>
  </si>
  <si>
    <t>OT đêm sau khi OT ngày</t>
  </si>
  <si>
    <t>- giảm trừ gia cảnh</t>
  </si>
  <si>
    <t>Làm việc ngày Lễ vào ban đêm</t>
  </si>
  <si>
    <t>- thu nhập tính thuế</t>
  </si>
  <si>
    <t>Tăng ca ngày Lễ</t>
  </si>
  <si>
    <t>Public Holiday OT</t>
  </si>
  <si>
    <t>B2. Phụ cấp ca đêm</t>
  </si>
  <si>
    <t>- thuế phải nộp</t>
  </si>
  <si>
    <t>Tăng ca đêm ngày Lễ</t>
  </si>
  <si>
    <t>Public holiday OT in Nightshift</t>
  </si>
  <si>
    <t>B3. Phụ cấp trách nhiệm</t>
  </si>
  <si>
    <t>- Quyết toán thuế</t>
  </si>
  <si>
    <t>Tăng ca đêm sau khi ban ngày có tăng ca</t>
  </si>
  <si>
    <t>B4. Phụ cấp cơm</t>
  </si>
  <si>
    <t>hours</t>
  </si>
  <si>
    <t>B5. Phụ cấp đi lại</t>
  </si>
  <si>
    <t>3. Các khoản trừ khác</t>
  </si>
  <si>
    <t>B6. Phụ cấp đóng/mở máy</t>
  </si>
  <si>
    <t>- Bảo hiểm sức khỏe:</t>
  </si>
  <si>
    <t xml:space="preserve"> Nightshift allowance </t>
  </si>
  <si>
    <t>B7. PCCC &amp; ATVSLD</t>
  </si>
  <si>
    <t>- Đồng phục, ĐT, 3G,…</t>
  </si>
  <si>
    <t xml:space="preserve"> Responsibility allowance </t>
  </si>
  <si>
    <t>B8. Trợ cấp thôi việc</t>
  </si>
  <si>
    <t>- Số nợ trừ trong tháng</t>
  </si>
  <si>
    <t xml:space="preserve"> Meal allowance </t>
  </si>
  <si>
    <t>B9. Phụ cấp khác</t>
  </si>
  <si>
    <t>- Khoản khấu trừ khác:</t>
  </si>
  <si>
    <t xml:space="preserve"> Transportation allowance</t>
  </si>
  <si>
    <t>Duty for Special Shift allowance</t>
  </si>
  <si>
    <t>C. THƯỞNG</t>
  </si>
  <si>
    <t xml:space="preserve">Khoản trả dư kỳ tr. (E) </t>
  </si>
  <si>
    <t>C1. Thưởng tháng</t>
  </si>
  <si>
    <t xml:space="preserve">Khoản thiếu kỳ trước (E) </t>
  </si>
  <si>
    <t xml:space="preserve"> Severance allowance</t>
  </si>
  <si>
    <t>C2. Thưởng quý</t>
  </si>
  <si>
    <t xml:space="preserve"> Other ad-hoc allowance</t>
  </si>
  <si>
    <t>C3. Thưởng năm</t>
  </si>
  <si>
    <t xml:space="preserve">BONUS </t>
  </si>
  <si>
    <t>C4. Thưởng Lễ</t>
  </si>
  <si>
    <t>THỰC LÃNH</t>
  </si>
  <si>
    <t xml:space="preserve"> Monthly incentives</t>
  </si>
  <si>
    <t>C5. Thưởng tháng 13</t>
  </si>
  <si>
    <t xml:space="preserve"> = (A)+(B)+(C)-(D)+(E) </t>
  </si>
  <si>
    <t xml:space="preserve"> Quarterly incentives</t>
  </si>
  <si>
    <t>C6. Thưởng thành tích năm</t>
  </si>
  <si>
    <t>Tổng TN đến hiện tại</t>
  </si>
  <si>
    <t xml:space="preserve"> Half year/Yearly incentives</t>
  </si>
  <si>
    <t>C7. Thưởng g.th nhân viên</t>
  </si>
  <si>
    <t>TN chịu thuế đến h.tại</t>
  </si>
  <si>
    <t xml:space="preserve"> Public Holidays bonus</t>
  </si>
  <si>
    <t>C8. Thương thâm niên</t>
  </si>
  <si>
    <t>TNCN phải đóng đến h.tại</t>
  </si>
  <si>
    <t xml:space="preserve"> 13th month Bonus</t>
  </si>
  <si>
    <t>C9. Thưởng khác</t>
  </si>
  <si>
    <t>TNCN đã k.trừ đến h.tại</t>
  </si>
  <si>
    <t xml:space="preserve"> Annual Performance Bonus</t>
  </si>
  <si>
    <t>C7. Thưởng giới thiệu nhân viên</t>
  </si>
  <si>
    <t xml:space="preserve"> Recruitment referral</t>
  </si>
  <si>
    <t>Year of Service Award</t>
  </si>
  <si>
    <t xml:space="preserve"> Others IT0015</t>
  </si>
  <si>
    <t xml:space="preserve"> Base salary for SI,HI contribution</t>
  </si>
  <si>
    <t>Base salary for UI contribution</t>
  </si>
  <si>
    <t xml:space="preserve"> DEDUCTION (=(1)+(2)+(3)+(4))</t>
  </si>
  <si>
    <t>1. Trừ Bảo hiểm bắt buộc &amp; Công đoàn</t>
  </si>
  <si>
    <t xml:space="preserve"> IS contribution &amp; TU</t>
  </si>
  <si>
    <t>SI</t>
  </si>
  <si>
    <t>HI</t>
  </si>
  <si>
    <t>UI</t>
  </si>
  <si>
    <t>- Truy thu</t>
  </si>
  <si>
    <t>SMU collect arrears</t>
  </si>
  <si>
    <t>Trade Union</t>
  </si>
  <si>
    <t xml:space="preserve"> PIT</t>
  </si>
  <si>
    <t>Total Income</t>
  </si>
  <si>
    <t>- Số người được giảm trừ gia cảnh</t>
  </si>
  <si>
    <t xml:space="preserve"> No. of dependants</t>
  </si>
  <si>
    <t>Tax exemption</t>
  </si>
  <si>
    <t xml:space="preserve"> Dependents deduction</t>
  </si>
  <si>
    <t>Taxed income</t>
  </si>
  <si>
    <t xml:space="preserve"> PIT deduction</t>
  </si>
  <si>
    <t xml:space="preserve"> PIT Finalization</t>
  </si>
  <si>
    <t xml:space="preserve"> Others deduction</t>
  </si>
  <si>
    <t>- Healthcare insurance</t>
  </si>
  <si>
    <t>- Đồng phục, điện thoại, 3G,…</t>
  </si>
  <si>
    <t>-uniform/mobifone/3G,…</t>
  </si>
  <si>
    <t>- Các khoản khấu trừ khác:</t>
  </si>
  <si>
    <t>-other deduction:</t>
  </si>
  <si>
    <t xml:space="preserve"> Loan deduction in month</t>
  </si>
  <si>
    <t>Move-over</t>
  </si>
  <si>
    <t>NET TAKE HOME</t>
  </si>
  <si>
    <t>YTD Gross</t>
  </si>
  <si>
    <t>Tổng TN chịu thuế đến hiện tại</t>
  </si>
  <si>
    <t>Total Taxable Salary</t>
  </si>
  <si>
    <t>Tổng thuế TNCN phải đóng đến hiện tại</t>
  </si>
  <si>
    <t>Total Tax to be Deducted</t>
  </si>
  <si>
    <t>Số thuế TNCN đã khấu trừ đến hiện tại</t>
  </si>
  <si>
    <t>YTD Tax Deducted</t>
  </si>
  <si>
    <t>1.6</t>
  </si>
  <si>
    <t>Add payments column for payslip display tax exempt</t>
  </si>
  <si>
    <t>Direct</t>
  </si>
  <si>
    <t>Indirect</t>
  </si>
  <si>
    <t>D0 - D9, R0-R5, W1-W9</t>
  </si>
  <si>
    <t>All others</t>
  </si>
  <si>
    <t>Accouting Note</t>
  </si>
  <si>
    <t>JV DESCRIPTION</t>
  </si>
  <si>
    <t>1101</t>
  </si>
  <si>
    <t>SALARY + NS</t>
  </si>
  <si>
    <t xml:space="preserve">OT Normal Days </t>
  </si>
  <si>
    <t>;C11</t>
  </si>
  <si>
    <t>OT</t>
  </si>
  <si>
    <t>;C12</t>
  </si>
  <si>
    <t>MEAL ALLOWANCE</t>
  </si>
  <si>
    <t>Not posted - Reporting on payslip only</t>
  </si>
  <si>
    <t>2812</t>
  </si>
  <si>
    <t>2816</t>
  </si>
  <si>
    <t>;C13</t>
  </si>
  <si>
    <t>MATERNITY LEAVE</t>
  </si>
  <si>
    <t>ALLOWANCES</t>
  </si>
  <si>
    <t>;C14</t>
  </si>
  <si>
    <t>PUBLIC HOLIDAY</t>
  </si>
  <si>
    <t>;C15</t>
  </si>
  <si>
    <t>3007</t>
  </si>
  <si>
    <t>3010</t>
  </si>
  <si>
    <t>Meal Voucher</t>
  </si>
  <si>
    <t>3011</t>
  </si>
  <si>
    <t>Accommodation allowance</t>
  </si>
  <si>
    <t>3012</t>
  </si>
  <si>
    <t>Home leave allowance</t>
  </si>
  <si>
    <t>3013</t>
  </si>
  <si>
    <t>Hazard</t>
  </si>
  <si>
    <t>3014</t>
  </si>
  <si>
    <t>3016</t>
  </si>
  <si>
    <t>3018</t>
  </si>
  <si>
    <t>3020</t>
  </si>
  <si>
    <t>Payment outside of system - Used to add taxable income for PIT</t>
  </si>
  <si>
    <t>3021</t>
  </si>
  <si>
    <t>Year Of Service award</t>
  </si>
  <si>
    <t>:C16</t>
  </si>
  <si>
    <t>LONG SERVICE AWARD</t>
  </si>
  <si>
    <t>Previous Salary Adjust</t>
  </si>
  <si>
    <t>;C20</t>
  </si>
  <si>
    <t>INCENTIVE</t>
  </si>
  <si>
    <t>;C17</t>
  </si>
  <si>
    <t>SEVERANCE ALLOWANCE</t>
  </si>
  <si>
    <t>Retention bonus</t>
  </si>
  <si>
    <t>;C18</t>
  </si>
  <si>
    <t>13TH MONTH BONUS</t>
  </si>
  <si>
    <t>;C19</t>
  </si>
  <si>
    <t xml:space="preserve">PERFORMANCE BONUS </t>
  </si>
  <si>
    <t>3702</t>
  </si>
  <si>
    <t>EXPAT SALARY_HOST</t>
  </si>
  <si>
    <t>Xpat payments - not posted</t>
  </si>
  <si>
    <t>EXPAT SALARY_HOME</t>
  </si>
  <si>
    <t>EXPAT ALLOWANCE_HLA</t>
  </si>
  <si>
    <t>EXPAT ALLOWANCE_House rental</t>
  </si>
  <si>
    <t>EXPAT ALLOWANCE_School fee</t>
  </si>
  <si>
    <t>EXPAT ALLOWANCE_Utility Expense</t>
  </si>
  <si>
    <t>EXPAT_SOCIAL CHARGE</t>
  </si>
  <si>
    <t>EXPAT ALLOWANCE_Heath Medical</t>
  </si>
  <si>
    <t>EXPAT ALLOWANCE_Public Holiday</t>
  </si>
  <si>
    <t>EXPAT ALLOWANCE_Meal</t>
  </si>
  <si>
    <t xml:space="preserve">EXPAT_SMPP BONUS </t>
  </si>
  <si>
    <t>Impat Other Income</t>
  </si>
  <si>
    <t>EXPAT SALARY_PIT</t>
  </si>
  <si>
    <t>EE_HI (1.5%)</t>
  </si>
  <si>
    <t>ER_HI (3%)</t>
  </si>
  <si>
    <t>EE_SI+UI (8% + 1%)</t>
  </si>
  <si>
    <t>ER_SI+UI (18% + 1%)</t>
  </si>
  <si>
    <t>EE_TRADE UNION FEE (DEDUCTION)</t>
  </si>
  <si>
    <t>/361</t>
  </si>
  <si>
    <t>;C21</t>
  </si>
  <si>
    <t>ER_TRADE UNION (2%)</t>
  </si>
  <si>
    <t>;F12</t>
  </si>
  <si>
    <t>PIT FINALIZATION (ADJ)</t>
  </si>
  <si>
    <t>Mobiphone Ded.</t>
  </si>
  <si>
    <t>;C22</t>
  </si>
  <si>
    <t>MOBILEPHONE (DEDUCTION)</t>
  </si>
  <si>
    <t>;F07</t>
  </si>
  <si>
    <t>** ?</t>
  </si>
  <si>
    <t>LOAN COLLECTION (DEDUCTION)</t>
  </si>
  <si>
    <t>7900</t>
  </si>
  <si>
    <t>;F06</t>
  </si>
  <si>
    <t>7901</t>
  </si>
  <si>
    <t>7902</t>
  </si>
  <si>
    <t>7903</t>
  </si>
  <si>
    <t>7904</t>
  </si>
  <si>
    <t>7610</t>
  </si>
  <si>
    <t>;F08</t>
  </si>
  <si>
    <t>;C23</t>
  </si>
  <si>
    <t>;F09</t>
  </si>
  <si>
    <t>;C24</t>
  </si>
  <si>
    <t>;F11</t>
  </si>
  <si>
    <t>PIT IN MONTH</t>
  </si>
  <si>
    <t>PIT EE Contribution</t>
  </si>
  <si>
    <t>Salary Payable</t>
  </si>
  <si>
    <t>Salary payable-Total EE net income</t>
  </si>
  <si>
    <t>Bank transfer (Salary payable-Net income)</t>
  </si>
  <si>
    <t>OVERTIME</t>
  </si>
  <si>
    <t>;C16</t>
  </si>
  <si>
    <t>13TH MONTH ALLOWANCE</t>
  </si>
  <si>
    <t>PERFORMANCE BONUS</t>
  </si>
  <si>
    <t>SALARY PAYABLE</t>
  </si>
  <si>
    <t>VISA CARD EXPENSE</t>
  </si>
  <si>
    <t>Loans to Employees</t>
  </si>
  <si>
    <t>Other Prepayments</t>
  </si>
  <si>
    <t>Bank A: EFT Out</t>
  </si>
  <si>
    <t>Bank B: EFT Out</t>
  </si>
  <si>
    <t>Bank D: EFT OUT</t>
  </si>
  <si>
    <t>*</t>
  </si>
  <si>
    <t>Trade Creditors</t>
  </si>
  <si>
    <t>Salaries and Wages Payable</t>
  </si>
  <si>
    <t>Personal Income Taxes</t>
  </si>
  <si>
    <t>Social Security</t>
  </si>
  <si>
    <t>Trade Union Deductions Payable</t>
  </si>
  <si>
    <t>Accrual for Bonus / Gratification</t>
  </si>
  <si>
    <t>Other Accruals</t>
  </si>
  <si>
    <t>Provisions for Leaving Indemnities</t>
  </si>
  <si>
    <t>Direct Labour Wages</t>
  </si>
  <si>
    <t>Dir Lab 13 Salary</t>
  </si>
  <si>
    <t>Direct Labour O/T</t>
  </si>
  <si>
    <t>Direct Labour Med + Insurance</t>
  </si>
  <si>
    <t>Direct Labor  - Incentives</t>
  </si>
  <si>
    <t>Direct Labour Pension Costs</t>
  </si>
  <si>
    <t>Direct Labour Social Security Costs</t>
  </si>
  <si>
    <t>Direct Labour Other Costs</t>
  </si>
  <si>
    <t>Direct Labour Employee Federation Fees</t>
  </si>
  <si>
    <t>Salaries</t>
  </si>
  <si>
    <t>Salaries overtime</t>
  </si>
  <si>
    <t>Other Salaries</t>
  </si>
  <si>
    <t>13th Salaries</t>
  </si>
  <si>
    <t>Medical and Other Insurance for Salarie</t>
  </si>
  <si>
    <t>Social Security for Salaries</t>
  </si>
  <si>
    <t>Additional Staff Payments</t>
  </si>
  <si>
    <t>GME Labour Pensions Costs</t>
  </si>
  <si>
    <t>Staff Incentives</t>
  </si>
  <si>
    <t>Telecoms - Mobile, Mobile broadband</t>
  </si>
  <si>
    <t>Staff Welfare</t>
  </si>
  <si>
    <t>Other Personnel Costs</t>
  </si>
  <si>
    <t>Canteen</t>
  </si>
  <si>
    <t>Uniforms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</si>
</sst>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_-* #,##0_-;\-* #,##0_-;_-* &quot;-&quot;_-;_-@_-"/>
    <numFmt numFmtId="165" formatCode="_-&quot;$&quot;* #,##0.00_-;\-&quot;$&quot;* #,##0.00_-;_-&quot;$&quot;* &quot;-&quot;??_-;_-@_-"/>
    <numFmt numFmtId="166" formatCode="_-* #,##0.00_-;\-* #,##0.00_-;_-* &quot;-&quot;??_-;_-@_-"/>
    <numFmt numFmtId="167" formatCode="_(* #,##0.00_);_(* \(#,##0.00\);_(* &quot;-&quot;??_);_(@_)"/>
    <numFmt numFmtId="168" formatCode="[$-409]d\-mmm\-yy;@"/>
    <numFmt numFmtId="169" formatCode="000"/>
    <numFmt numFmtId="170" formatCode="0.0"/>
    <numFmt numFmtId="171" formatCode="yyyy\-mm\-dd;@"/>
    <numFmt numFmtId="172" formatCode="#,##0_ "/>
    <numFmt numFmtId="173" formatCode="_(* #,##0_);_(* \(#,##0\);_(* &quot;-&quot;??_);_(@_)"/>
    <numFmt numFmtId="174" formatCode="_(&quot;$&quot;* #,##0_);_(&quot;$&quot;* \(#,##0\);_(&quot;$&quot;* &quot;-&quot;_);_(@_)"/>
    <numFmt numFmtId="175" formatCode="_(&quot;$&quot;* #,##0.00_);_(&quot;$&quot;* \(#,##0.00\);_(&quot;$&quot;* &quot;-&quot;??_);_(@_)"/>
    <numFmt numFmtId="176" formatCode="_-[$€]* #,##0.00_-;\-[$€]* #,##0.00_-;_-[$€]* &quot;-&quot;??_-;_-@_-"/>
    <numFmt numFmtId="177" formatCode="0.00_)"/>
  </numFmts>
  <fonts count="112">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b/>
      <sz val="11"/>
      <name val="Calibri"/>
      <family val="2"/>
    </font>
    <font>
      <b/>
      <sz val="10"/>
      <color indexed="9"/>
      <name val="Calibri"/>
      <family val="2"/>
      <scheme val="minor"/>
    </font>
    <font>
      <sz val="1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b/>
      <sz val="10"/>
      <color theme="1"/>
      <name val="Calibri"/>
      <family val="2"/>
      <scheme val="minor"/>
    </font>
    <font>
      <b/>
      <sz val="10"/>
      <color indexed="8"/>
      <name val="Calibri"/>
      <family val="2"/>
      <scheme val="minor"/>
    </font>
    <font>
      <b/>
      <sz val="10"/>
      <name val="Calibri"/>
      <family val="3"/>
      <charset val="134"/>
      <scheme val="minor"/>
    </font>
    <font>
      <sz val="10"/>
      <name val="Calibri"/>
      <family val="3"/>
      <charset val="134"/>
      <scheme val="minor"/>
    </font>
    <font>
      <sz val="10"/>
      <color rgb="FFFF0000"/>
      <name val="Arial"/>
      <family val="2"/>
    </font>
    <font>
      <strike/>
      <sz val="10"/>
      <name val="Arial"/>
      <family val="2"/>
    </font>
    <font>
      <sz val="12"/>
      <name val="宋体"/>
      <charset val="134"/>
    </font>
    <font>
      <sz val="10"/>
      <color indexed="10"/>
      <name val="Arial"/>
      <family val="2"/>
    </font>
    <font>
      <strike/>
      <sz val="10"/>
      <color rgb="FFFF0000"/>
      <name val="Arial"/>
      <family val="2"/>
    </font>
    <font>
      <sz val="10"/>
      <name val="Arial Black"/>
      <family val="2"/>
    </font>
    <font>
      <b/>
      <sz val="9"/>
      <color indexed="81"/>
      <name val="Tahoma"/>
      <family val="2"/>
    </font>
    <font>
      <sz val="9"/>
      <color indexed="81"/>
      <name val="Tahoma"/>
      <family val="2"/>
    </font>
    <font>
      <sz val="10"/>
      <name val="Helv"/>
      <family val="2"/>
    </font>
    <font>
      <sz val="12"/>
      <name val="Times New Roman"/>
      <family val="1"/>
    </font>
    <font>
      <sz val="8"/>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8"/>
      <color indexed="9"/>
      <name val="Arial"/>
      <family val="2"/>
    </font>
    <font>
      <sz val="11"/>
      <color indexed="62"/>
      <name val="Calibri"/>
      <family val="2"/>
    </font>
    <font>
      <sz val="11"/>
      <color indexed="52"/>
      <name val="Calibri"/>
      <family val="2"/>
    </font>
    <font>
      <sz val="11"/>
      <color indexed="60"/>
      <name val="Calibri"/>
      <family val="2"/>
    </font>
    <font>
      <b/>
      <i/>
      <sz val="16"/>
      <name val="Helv"/>
      <family val="2"/>
    </font>
    <font>
      <sz val="11"/>
      <name val="ＭＳ Ｐゴシック"/>
      <family val="2"/>
      <charset val="128"/>
    </font>
    <font>
      <sz val="9"/>
      <name val="Arial"/>
      <family val="2"/>
    </font>
    <font>
      <b/>
      <sz val="11"/>
      <color indexed="63"/>
      <name val="Calibri"/>
      <family val="2"/>
    </font>
    <font>
      <b/>
      <sz val="10"/>
      <name val="MS Sans Serif"/>
      <family val="2"/>
    </font>
    <font>
      <b/>
      <sz val="11"/>
      <name val="Times New Roman"/>
      <family val="1"/>
    </font>
    <font>
      <b/>
      <sz val="18"/>
      <color indexed="56"/>
      <name val="ＭＳ Ｐゴシック"/>
      <family val="2"/>
      <charset val="128"/>
    </font>
    <font>
      <sz val="11"/>
      <color indexed="9"/>
      <name val="ＭＳ Ｐゴシック"/>
      <family val="2"/>
      <charset val="128"/>
    </font>
    <font>
      <b/>
      <sz val="18"/>
      <color indexed="56"/>
      <name val="Cambria"/>
      <family val="1"/>
    </font>
    <font>
      <b/>
      <sz val="11"/>
      <color indexed="8"/>
      <name val="Calibri"/>
      <family val="2"/>
    </font>
    <font>
      <sz val="11"/>
      <color indexed="10"/>
      <name val="Calibri"/>
      <family val="2"/>
    </font>
    <font>
      <sz val="11"/>
      <name val="돋움"/>
      <family val="2"/>
      <charset val="129"/>
    </font>
    <font>
      <sz val="11"/>
      <name val="돋움"/>
      <family val="3"/>
      <charset val="255"/>
    </font>
    <font>
      <sz val="12"/>
      <name val="바탕체"/>
      <family val="3"/>
      <charset val="129"/>
    </font>
    <font>
      <sz val="12"/>
      <name val="新細明體"/>
      <family val="1"/>
      <charset val="136"/>
    </font>
    <font>
      <sz val="10"/>
      <name val="ＭＳ Ｐゴシック"/>
      <family val="2"/>
      <charset val="128"/>
    </font>
    <font>
      <sz val="11"/>
      <color theme="1"/>
      <name val="Calibri"/>
      <family val="2"/>
      <scheme val="minor"/>
    </font>
    <font>
      <b/>
      <sz val="14"/>
      <name val="Arial"/>
      <family val="2"/>
    </font>
    <font>
      <sz val="10"/>
      <color theme="1"/>
      <name val="Calibri"/>
      <family val="2"/>
      <scheme val="minor"/>
    </font>
    <font>
      <b/>
      <sz val="16"/>
      <color rgb="FF0070C0"/>
      <name val="Calibri"/>
      <family val="2"/>
      <scheme val="minor"/>
    </font>
    <font>
      <b/>
      <sz val="10"/>
      <color rgb="FF002060"/>
      <name val="Arial"/>
      <family val="2"/>
    </font>
    <font>
      <sz val="10"/>
      <color rgb="FF002060"/>
      <name val="Arial"/>
      <family val="2"/>
    </font>
    <font>
      <i/>
      <sz val="10"/>
      <color theme="1"/>
      <name val="Arial"/>
      <family val="2"/>
    </font>
    <font>
      <b/>
      <sz val="16"/>
      <color rgb="FFFF0000"/>
      <name val="Calibri"/>
      <family val="2"/>
      <scheme val="minor"/>
    </font>
    <font>
      <sz val="10"/>
      <color rgb="FFFF0000"/>
      <name val="Calibri"/>
      <family val="2"/>
      <scheme val="minor"/>
    </font>
    <font>
      <sz val="8"/>
      <color rgb="FFFF0000"/>
      <name val="Arial"/>
      <family val="2"/>
    </font>
    <font>
      <b/>
      <sz val="8"/>
      <color rgb="FFFF0000"/>
      <name val="Arial"/>
      <family val="2"/>
    </font>
    <font>
      <sz val="10"/>
      <color rgb="FFFF0000"/>
      <name val="MS Sans Serif"/>
      <family val="2"/>
    </font>
    <font>
      <b/>
      <sz val="10"/>
      <color rgb="FFFF0000"/>
      <name val="Arial"/>
      <family val="2"/>
    </font>
  </fonts>
  <fills count="74">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D9C3"/>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bgColor indexed="64"/>
      </patternFill>
    </fill>
    <fill>
      <patternFill patternType="solid">
        <fgColor indexed="43"/>
      </patternFill>
    </fill>
    <fill>
      <patternFill patternType="solid">
        <fgColor indexed="26"/>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010">
    <xf numFmtId="0" fontId="0" fillId="0" borderId="0"/>
    <xf numFmtId="0" fontId="23" fillId="0" borderId="0"/>
    <xf numFmtId="167" fontId="4" fillId="0" borderId="0" applyFont="0" applyFill="0" applyBorder="0" applyAlignment="0" applyProtection="0"/>
    <xf numFmtId="0" fontId="8" fillId="0" borderId="0" applyNumberFormat="0" applyFill="0" applyBorder="0" applyAlignment="0" applyProtection="0">
      <alignment vertical="top"/>
      <protection locked="0"/>
    </xf>
    <xf numFmtId="0" fontId="4" fillId="0" borderId="0"/>
    <xf numFmtId="0" fontId="24" fillId="0" borderId="0"/>
    <xf numFmtId="0" fontId="7" fillId="0" borderId="0"/>
    <xf numFmtId="0" fontId="29" fillId="0" borderId="12" applyNumberFormat="0" applyFill="0" applyBorder="0" applyAlignment="0" applyProtection="0"/>
    <xf numFmtId="0" fontId="31" fillId="0" borderId="0" applyNumberFormat="0" applyFill="0" applyBorder="0" applyAlignment="0" applyProtection="0"/>
    <xf numFmtId="0" fontId="32" fillId="0" borderId="16" applyNumberFormat="0" applyFill="0" applyAlignment="0" applyProtection="0"/>
    <xf numFmtId="0" fontId="33" fillId="0" borderId="12" applyNumberFormat="0" applyFill="0" applyAlignment="0" applyProtection="0"/>
    <xf numFmtId="0" fontId="34" fillId="0" borderId="17" applyNumberFormat="0" applyFill="0" applyAlignment="0" applyProtection="0"/>
    <xf numFmtId="0" fontId="34" fillId="0" borderId="0" applyNumberFormat="0" applyFill="0" applyBorder="0" applyAlignment="0" applyProtection="0"/>
    <xf numFmtId="0" fontId="35" fillId="15" borderId="0" applyNumberFormat="0" applyBorder="0" applyAlignment="0" applyProtection="0"/>
    <xf numFmtId="0" fontId="36" fillId="16" borderId="0" applyNumberFormat="0" applyBorder="0" applyAlignment="0" applyProtection="0"/>
    <xf numFmtId="0" fontId="37" fillId="17" borderId="0" applyNumberFormat="0" applyBorder="0" applyAlignment="0" applyProtection="0"/>
    <xf numFmtId="0" fontId="38" fillId="18" borderId="18" applyNumberFormat="0" applyAlignment="0" applyProtection="0"/>
    <xf numFmtId="0" fontId="39" fillId="19" borderId="19" applyNumberFormat="0" applyAlignment="0" applyProtection="0"/>
    <xf numFmtId="0" fontId="40" fillId="19" borderId="18" applyNumberFormat="0" applyAlignment="0" applyProtection="0"/>
    <xf numFmtId="0" fontId="41" fillId="0" borderId="20" applyNumberFormat="0" applyFill="0" applyAlignment="0" applyProtection="0"/>
    <xf numFmtId="0" fontId="42" fillId="20" borderId="21" applyNumberFormat="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23" applyNumberFormat="0" applyFill="0" applyAlignment="0" applyProtection="0"/>
    <xf numFmtId="0" fontId="46"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46" fillId="29" borderId="0" applyNumberFormat="0" applyBorder="0" applyAlignment="0" applyProtection="0"/>
    <xf numFmtId="0" fontId="46"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6" fillId="33" borderId="0" applyNumberFormat="0" applyBorder="0" applyAlignment="0" applyProtection="0"/>
    <xf numFmtId="0" fontId="46"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46" fillId="37" borderId="0" applyNumberFormat="0" applyBorder="0" applyAlignment="0" applyProtection="0"/>
    <xf numFmtId="0" fontId="46"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46" fillId="45" borderId="0" applyNumberFormat="0" applyBorder="0" applyAlignment="0" applyProtection="0"/>
    <xf numFmtId="0" fontId="7" fillId="0" borderId="0"/>
    <xf numFmtId="167" fontId="7" fillId="0" borderId="0" applyFont="0" applyFill="0" applyBorder="0" applyAlignment="0" applyProtection="0"/>
    <xf numFmtId="0" fontId="7" fillId="0" borderId="0"/>
    <xf numFmtId="0" fontId="3" fillId="0" borderId="0"/>
    <xf numFmtId="0" fontId="7" fillId="0" borderId="0"/>
    <xf numFmtId="0" fontId="3" fillId="0" borderId="0"/>
    <xf numFmtId="0" fontId="3" fillId="21" borderId="22" applyNumberFormat="0" applyFont="0" applyAlignment="0" applyProtection="0"/>
    <xf numFmtId="0" fontId="7" fillId="0" borderId="0"/>
    <xf numFmtId="0" fontId="7" fillId="0" borderId="0"/>
    <xf numFmtId="0" fontId="60" fillId="0" borderId="0">
      <alignment vertical="center"/>
    </xf>
    <xf numFmtId="0" fontId="7" fillId="0" borderId="0"/>
    <xf numFmtId="0" fontId="7" fillId="0" borderId="0" applyNumberFormat="0" applyFill="0" applyBorder="0" applyAlignment="0" applyProtection="0"/>
    <xf numFmtId="0" fontId="66" fillId="0" borderId="0"/>
    <xf numFmtId="0" fontId="7" fillId="0" borderId="0"/>
    <xf numFmtId="0" fontId="67"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66" fillId="0" borderId="0"/>
    <xf numFmtId="0" fontId="22" fillId="0" borderId="0"/>
    <xf numFmtId="0" fontId="7" fillId="0" borderId="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7" fillId="0" borderId="0"/>
    <xf numFmtId="0" fontId="7" fillId="0" borderId="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2" fillId="0" borderId="0"/>
    <xf numFmtId="0" fontId="22" fillId="0" borderId="0"/>
    <xf numFmtId="0" fontId="67" fillId="0" borderId="0" applyNumberFormat="0" applyFill="0" applyBorder="0" applyAlignment="0" applyProtection="0"/>
    <xf numFmtId="0" fontId="22"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applyNumberFormat="0" applyFill="0" applyBorder="0" applyAlignment="0" applyProtection="0"/>
    <xf numFmtId="0" fontId="6" fillId="0" borderId="0" applyNumberFormat="0" applyFill="0" applyBorder="0" applyAlignment="0" applyProtection="0"/>
    <xf numFmtId="0" fontId="7" fillId="0" borderId="0"/>
    <xf numFmtId="0" fontId="7" fillId="0" borderId="0"/>
    <xf numFmtId="0" fontId="6" fillId="0" borderId="0" applyNumberFormat="0" applyFill="0" applyBorder="0" applyAlignment="0" applyProtection="0"/>
    <xf numFmtId="0" fontId="67" fillId="0" borderId="0"/>
    <xf numFmtId="0" fontId="17" fillId="51" borderId="0" applyNumberFormat="0" applyBorder="0" applyAlignment="0" applyProtection="0"/>
    <xf numFmtId="0" fontId="17"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alignment vertical="center"/>
    </xf>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69" fillId="52" borderId="0" applyNumberFormat="0" applyBorder="0" applyAlignment="0" applyProtection="0"/>
    <xf numFmtId="0" fontId="69" fillId="52" borderId="0" applyNumberFormat="0" applyBorder="0" applyAlignment="0" applyProtection="0">
      <alignment vertical="center"/>
    </xf>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69" fillId="53" borderId="0" applyNumberFormat="0" applyBorder="0" applyAlignment="0" applyProtection="0"/>
    <xf numFmtId="0" fontId="69" fillId="53" borderId="0" applyNumberFormat="0" applyBorder="0" applyAlignment="0" applyProtection="0">
      <alignment vertical="center"/>
    </xf>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69" fillId="54" borderId="0" applyNumberFormat="0" applyBorder="0" applyAlignment="0" applyProtection="0"/>
    <xf numFmtId="0" fontId="69" fillId="54" borderId="0" applyNumberFormat="0" applyBorder="0" applyAlignment="0" applyProtection="0">
      <alignment vertical="center"/>
    </xf>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69" fillId="55" borderId="0" applyNumberFormat="0" applyBorder="0" applyAlignment="0" applyProtection="0"/>
    <xf numFmtId="0" fontId="69" fillId="55" borderId="0" applyNumberFormat="0" applyBorder="0" applyAlignment="0" applyProtection="0">
      <alignment vertical="center"/>
    </xf>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alignment vertical="center"/>
    </xf>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67" fillId="0" borderId="0"/>
    <xf numFmtId="0" fontId="17" fillId="57" borderId="0" applyNumberFormat="0" applyBorder="0" applyAlignment="0" applyProtection="0"/>
    <xf numFmtId="0" fontId="17"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alignment vertical="center"/>
    </xf>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8" borderId="0" applyNumberFormat="0" applyBorder="0" applyAlignment="0" applyProtection="0"/>
    <xf numFmtId="0" fontId="17"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alignment vertical="center"/>
    </xf>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17" fillId="58" borderId="0" applyNumberFormat="0" applyBorder="0" applyAlignment="0" applyProtection="0"/>
    <xf numFmtId="0" fontId="17" fillId="58" borderId="0" applyNumberFormat="0" applyBorder="0" applyAlignment="0" applyProtection="0"/>
    <xf numFmtId="0" fontId="17" fillId="58" borderId="0" applyNumberFormat="0" applyBorder="0" applyAlignment="0" applyProtection="0"/>
    <xf numFmtId="0" fontId="17" fillId="58" borderId="0" applyNumberFormat="0" applyBorder="0" applyAlignment="0" applyProtection="0"/>
    <xf numFmtId="0" fontId="17" fillId="58" borderId="0" applyNumberFormat="0" applyBorder="0" applyAlignment="0" applyProtection="0"/>
    <xf numFmtId="0" fontId="17" fillId="58"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alignment vertical="center"/>
    </xf>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69" fillId="54" borderId="0" applyNumberFormat="0" applyBorder="0" applyAlignment="0" applyProtection="0"/>
    <xf numFmtId="0" fontId="69" fillId="54" borderId="0" applyNumberFormat="0" applyBorder="0" applyAlignment="0" applyProtection="0">
      <alignment vertical="center"/>
    </xf>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alignment vertical="center"/>
    </xf>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alignment vertical="center"/>
    </xf>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70" fillId="61" borderId="0" applyNumberFormat="0" applyBorder="0" applyAlignment="0" applyProtection="0"/>
    <xf numFmtId="0" fontId="70" fillId="61" borderId="0" applyNumberFormat="0" applyBorder="0" applyAlignment="0" applyProtection="0">
      <alignment vertical="center"/>
    </xf>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70" fillId="58" borderId="0" applyNumberFormat="0" applyBorder="0" applyAlignment="0" applyProtection="0"/>
    <xf numFmtId="0" fontId="70" fillId="58" borderId="0" applyNumberFormat="0" applyBorder="0" applyAlignment="0" applyProtection="0">
      <alignment vertical="center"/>
    </xf>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alignment vertical="center"/>
    </xf>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70" fillId="62" borderId="0" applyNumberFormat="0" applyBorder="0" applyAlignment="0" applyProtection="0"/>
    <xf numFmtId="0" fontId="70" fillId="62" borderId="0" applyNumberFormat="0" applyBorder="0" applyAlignment="0" applyProtection="0">
      <alignment vertical="center"/>
    </xf>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70" fillId="63" borderId="0" applyNumberFormat="0" applyBorder="0" applyAlignment="0" applyProtection="0"/>
    <xf numFmtId="0" fontId="70" fillId="63" borderId="0" applyNumberFormat="0" applyBorder="0" applyAlignment="0" applyProtection="0">
      <alignment vertical="center"/>
    </xf>
    <xf numFmtId="0" fontId="69" fillId="64" borderId="0" applyNumberFormat="0" applyBorder="0" applyAlignment="0" applyProtection="0"/>
    <xf numFmtId="0" fontId="69" fillId="64" borderId="0" applyNumberFormat="0" applyBorder="0" applyAlignment="0" applyProtection="0"/>
    <xf numFmtId="0" fontId="69" fillId="64" borderId="0" applyNumberFormat="0" applyBorder="0" applyAlignment="0" applyProtection="0"/>
    <xf numFmtId="0" fontId="69" fillId="64" borderId="0" applyNumberFormat="0" applyBorder="0" applyAlignment="0" applyProtection="0"/>
    <xf numFmtId="0" fontId="69" fillId="64" borderId="0" applyNumberFormat="0" applyBorder="0" applyAlignment="0" applyProtection="0"/>
    <xf numFmtId="0" fontId="69" fillId="64" borderId="0" applyNumberFormat="0" applyBorder="0" applyAlignment="0" applyProtection="0"/>
    <xf numFmtId="0" fontId="69" fillId="64" borderId="0" applyNumberFormat="0" applyBorder="0" applyAlignment="0" applyProtection="0"/>
    <xf numFmtId="0" fontId="69" fillId="64" borderId="0" applyNumberFormat="0" applyBorder="0" applyAlignment="0" applyProtection="0"/>
    <xf numFmtId="0" fontId="69" fillId="64" borderId="0" applyNumberFormat="0" applyBorder="0" applyAlignment="0" applyProtection="0"/>
    <xf numFmtId="0" fontId="69" fillId="64" borderId="0" applyNumberFormat="0" applyBorder="0" applyAlignment="0" applyProtection="0"/>
    <xf numFmtId="0" fontId="69" fillId="64" borderId="0" applyNumberFormat="0" applyBorder="0" applyAlignment="0" applyProtection="0"/>
    <xf numFmtId="0" fontId="70" fillId="64" borderId="0" applyNumberFormat="0" applyBorder="0" applyAlignment="0" applyProtection="0"/>
    <xf numFmtId="0" fontId="70" fillId="64" borderId="0" applyNumberFormat="0" applyBorder="0" applyAlignment="0" applyProtection="0">
      <alignment vertical="center"/>
    </xf>
    <xf numFmtId="0" fontId="69" fillId="65" borderId="0" applyNumberFormat="0" applyBorder="0" applyAlignment="0" applyProtection="0"/>
    <xf numFmtId="0" fontId="69" fillId="65" borderId="0" applyNumberFormat="0" applyBorder="0" applyAlignment="0" applyProtection="0"/>
    <xf numFmtId="0" fontId="69" fillId="65" borderId="0" applyNumberFormat="0" applyBorder="0" applyAlignment="0" applyProtection="0"/>
    <xf numFmtId="0" fontId="69" fillId="65" borderId="0" applyNumberFormat="0" applyBorder="0" applyAlignment="0" applyProtection="0"/>
    <xf numFmtId="0" fontId="69" fillId="65" borderId="0" applyNumberFormat="0" applyBorder="0" applyAlignment="0" applyProtection="0"/>
    <xf numFmtId="0" fontId="69" fillId="65" borderId="0" applyNumberFormat="0" applyBorder="0" applyAlignment="0" applyProtection="0"/>
    <xf numFmtId="0" fontId="69" fillId="65" borderId="0" applyNumberFormat="0" applyBorder="0" applyAlignment="0" applyProtection="0"/>
    <xf numFmtId="0" fontId="69" fillId="65" borderId="0" applyNumberFormat="0" applyBorder="0" applyAlignment="0" applyProtection="0"/>
    <xf numFmtId="0" fontId="69" fillId="65" borderId="0" applyNumberFormat="0" applyBorder="0" applyAlignment="0" applyProtection="0"/>
    <xf numFmtId="0" fontId="69" fillId="65" borderId="0" applyNumberFormat="0" applyBorder="0" applyAlignment="0" applyProtection="0"/>
    <xf numFmtId="0" fontId="69" fillId="65" borderId="0" applyNumberFormat="0" applyBorder="0" applyAlignment="0" applyProtection="0"/>
    <xf numFmtId="0" fontId="70" fillId="65" borderId="0" applyNumberFormat="0" applyBorder="0" applyAlignment="0" applyProtection="0"/>
    <xf numFmtId="0" fontId="70" fillId="65" borderId="0" applyNumberFormat="0" applyBorder="0" applyAlignment="0" applyProtection="0">
      <alignment vertical="center"/>
    </xf>
    <xf numFmtId="0" fontId="69" fillId="66" borderId="0" applyNumberFormat="0" applyBorder="0" applyAlignment="0" applyProtection="0"/>
    <xf numFmtId="0" fontId="69" fillId="66" borderId="0" applyNumberFormat="0" applyBorder="0" applyAlignment="0" applyProtection="0"/>
    <xf numFmtId="0" fontId="69" fillId="66" borderId="0" applyNumberFormat="0" applyBorder="0" applyAlignment="0" applyProtection="0"/>
    <xf numFmtId="0" fontId="69" fillId="66" borderId="0" applyNumberFormat="0" applyBorder="0" applyAlignment="0" applyProtection="0"/>
    <xf numFmtId="0" fontId="69" fillId="66" borderId="0" applyNumberFormat="0" applyBorder="0" applyAlignment="0" applyProtection="0"/>
    <xf numFmtId="0" fontId="69" fillId="66" borderId="0" applyNumberFormat="0" applyBorder="0" applyAlignment="0" applyProtection="0"/>
    <xf numFmtId="0" fontId="69" fillId="66" borderId="0" applyNumberFormat="0" applyBorder="0" applyAlignment="0" applyProtection="0"/>
    <xf numFmtId="0" fontId="69" fillId="66" borderId="0" applyNumberFormat="0" applyBorder="0" applyAlignment="0" applyProtection="0"/>
    <xf numFmtId="0" fontId="69" fillId="66" borderId="0" applyNumberFormat="0" applyBorder="0" applyAlignment="0" applyProtection="0"/>
    <xf numFmtId="0" fontId="69" fillId="66" borderId="0" applyNumberFormat="0" applyBorder="0" applyAlignment="0" applyProtection="0"/>
    <xf numFmtId="0" fontId="69" fillId="66" borderId="0" applyNumberFormat="0" applyBorder="0" applyAlignment="0" applyProtection="0"/>
    <xf numFmtId="0" fontId="70" fillId="66" borderId="0" applyNumberFormat="0" applyBorder="0" applyAlignment="0" applyProtection="0"/>
    <xf numFmtId="0" fontId="70" fillId="66" borderId="0" applyNumberFormat="0" applyBorder="0" applyAlignment="0" applyProtection="0">
      <alignment vertical="center"/>
    </xf>
    <xf numFmtId="0" fontId="69" fillId="67" borderId="0" applyNumberFormat="0" applyBorder="0" applyAlignment="0" applyProtection="0"/>
    <xf numFmtId="0" fontId="69" fillId="67" borderId="0" applyNumberFormat="0" applyBorder="0" applyAlignment="0" applyProtection="0"/>
    <xf numFmtId="0" fontId="69" fillId="67" borderId="0" applyNumberFormat="0" applyBorder="0" applyAlignment="0" applyProtection="0"/>
    <xf numFmtId="0" fontId="69" fillId="67" borderId="0" applyNumberFormat="0" applyBorder="0" applyAlignment="0" applyProtection="0"/>
    <xf numFmtId="0" fontId="69" fillId="67" borderId="0" applyNumberFormat="0" applyBorder="0" applyAlignment="0" applyProtection="0"/>
    <xf numFmtId="0" fontId="69" fillId="67" borderId="0" applyNumberFormat="0" applyBorder="0" applyAlignment="0" applyProtection="0"/>
    <xf numFmtId="0" fontId="69" fillId="67" borderId="0" applyNumberFormat="0" applyBorder="0" applyAlignment="0" applyProtection="0"/>
    <xf numFmtId="0" fontId="69" fillId="67" borderId="0" applyNumberFormat="0" applyBorder="0" applyAlignment="0" applyProtection="0"/>
    <xf numFmtId="0" fontId="69" fillId="67" borderId="0" applyNumberFormat="0" applyBorder="0" applyAlignment="0" applyProtection="0"/>
    <xf numFmtId="0" fontId="69" fillId="67" borderId="0" applyNumberFormat="0" applyBorder="0" applyAlignment="0" applyProtection="0"/>
    <xf numFmtId="0" fontId="69" fillId="67" borderId="0" applyNumberFormat="0" applyBorder="0" applyAlignment="0" applyProtection="0"/>
    <xf numFmtId="0" fontId="70" fillId="67" borderId="0" applyNumberFormat="0" applyBorder="0" applyAlignment="0" applyProtection="0"/>
    <xf numFmtId="0" fontId="70" fillId="67" borderId="0" applyNumberFormat="0" applyBorder="0" applyAlignment="0" applyProtection="0">
      <alignment vertical="center"/>
    </xf>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69" fillId="62" borderId="0" applyNumberFormat="0" applyBorder="0" applyAlignment="0" applyProtection="0"/>
    <xf numFmtId="0" fontId="70" fillId="62" borderId="0" applyNumberFormat="0" applyBorder="0" applyAlignment="0" applyProtection="0"/>
    <xf numFmtId="0" fontId="70" fillId="62" borderId="0" applyNumberFormat="0" applyBorder="0" applyAlignment="0" applyProtection="0">
      <alignment vertical="center"/>
    </xf>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69" fillId="63" borderId="0" applyNumberFormat="0" applyBorder="0" applyAlignment="0" applyProtection="0"/>
    <xf numFmtId="0" fontId="70" fillId="63" borderId="0" applyNumberFormat="0" applyBorder="0" applyAlignment="0" applyProtection="0"/>
    <xf numFmtId="0" fontId="70" fillId="63" borderId="0" applyNumberFormat="0" applyBorder="0" applyAlignment="0" applyProtection="0">
      <alignment vertical="center"/>
    </xf>
    <xf numFmtId="0" fontId="69" fillId="68" borderId="0" applyNumberFormat="0" applyBorder="0" applyAlignment="0" applyProtection="0"/>
    <xf numFmtId="0" fontId="69" fillId="68" borderId="0" applyNumberFormat="0" applyBorder="0" applyAlignment="0" applyProtection="0"/>
    <xf numFmtId="0" fontId="69" fillId="68" borderId="0" applyNumberFormat="0" applyBorder="0" applyAlignment="0" applyProtection="0"/>
    <xf numFmtId="0" fontId="69" fillId="68" borderId="0" applyNumberFormat="0" applyBorder="0" applyAlignment="0" applyProtection="0"/>
    <xf numFmtId="0" fontId="69" fillId="68" borderId="0" applyNumberFormat="0" applyBorder="0" applyAlignment="0" applyProtection="0"/>
    <xf numFmtId="0" fontId="69" fillId="68" borderId="0" applyNumberFormat="0" applyBorder="0" applyAlignment="0" applyProtection="0"/>
    <xf numFmtId="0" fontId="69" fillId="68" borderId="0" applyNumberFormat="0" applyBorder="0" applyAlignment="0" applyProtection="0"/>
    <xf numFmtId="0" fontId="69" fillId="68" borderId="0" applyNumberFormat="0" applyBorder="0" applyAlignment="0" applyProtection="0"/>
    <xf numFmtId="0" fontId="69" fillId="68" borderId="0" applyNumberFormat="0" applyBorder="0" applyAlignment="0" applyProtection="0"/>
    <xf numFmtId="0" fontId="69" fillId="68" borderId="0" applyNumberFormat="0" applyBorder="0" applyAlignment="0" applyProtection="0"/>
    <xf numFmtId="0" fontId="69" fillId="68" borderId="0" applyNumberFormat="0" applyBorder="0" applyAlignment="0" applyProtection="0"/>
    <xf numFmtId="0" fontId="70" fillId="68" borderId="0" applyNumberFormat="0" applyBorder="0" applyAlignment="0" applyProtection="0"/>
    <xf numFmtId="0" fontId="70" fillId="68" borderId="0" applyNumberFormat="0" applyBorder="0" applyAlignment="0" applyProtection="0">
      <alignment vertical="center"/>
    </xf>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alignment vertical="center"/>
    </xf>
    <xf numFmtId="0" fontId="71" fillId="69" borderId="27" applyNumberFormat="0" applyAlignment="0" applyProtection="0"/>
    <xf numFmtId="0" fontId="71" fillId="69" borderId="27" applyNumberFormat="0" applyAlignment="0" applyProtection="0"/>
    <xf numFmtId="0" fontId="71" fillId="69" borderId="27" applyNumberFormat="0" applyAlignment="0" applyProtection="0"/>
    <xf numFmtId="0" fontId="71" fillId="69" borderId="27" applyNumberFormat="0" applyAlignment="0" applyProtection="0"/>
    <xf numFmtId="0" fontId="71" fillId="69" borderId="27" applyNumberFormat="0" applyAlignment="0" applyProtection="0"/>
    <xf numFmtId="0" fontId="71" fillId="69" borderId="27" applyNumberFormat="0" applyAlignment="0" applyProtection="0"/>
    <xf numFmtId="0" fontId="71" fillId="69" borderId="27" applyNumberFormat="0" applyAlignment="0" applyProtection="0"/>
    <xf numFmtId="0" fontId="71" fillId="69" borderId="27" applyNumberFormat="0" applyAlignment="0" applyProtection="0"/>
    <xf numFmtId="0" fontId="71" fillId="69" borderId="27" applyNumberFormat="0" applyAlignment="0" applyProtection="0"/>
    <xf numFmtId="0" fontId="71" fillId="69" borderId="27" applyNumberFormat="0" applyAlignment="0" applyProtection="0"/>
    <xf numFmtId="0" fontId="71" fillId="69" borderId="27" applyNumberFormat="0" applyAlignment="0" applyProtection="0"/>
    <xf numFmtId="0" fontId="72" fillId="69" borderId="27" applyNumberFormat="0" applyAlignment="0" applyProtection="0"/>
    <xf numFmtId="0" fontId="72" fillId="69" borderId="27" applyNumberFormat="0" applyAlignment="0" applyProtection="0">
      <alignment vertical="center"/>
    </xf>
    <xf numFmtId="0" fontId="72" fillId="70" borderId="28" applyNumberFormat="0" applyAlignment="0" applyProtection="0"/>
    <xf numFmtId="0" fontId="72" fillId="70" borderId="28" applyNumberFormat="0" applyAlignment="0" applyProtection="0"/>
    <xf numFmtId="0" fontId="72" fillId="70" borderId="28" applyNumberFormat="0" applyAlignment="0" applyProtection="0"/>
    <xf numFmtId="0" fontId="72" fillId="70" borderId="28" applyNumberFormat="0" applyAlignment="0" applyProtection="0"/>
    <xf numFmtId="0" fontId="72" fillId="70" borderId="28" applyNumberFormat="0" applyAlignment="0" applyProtection="0"/>
    <xf numFmtId="0" fontId="72" fillId="70" borderId="28" applyNumberFormat="0" applyAlignment="0" applyProtection="0"/>
    <xf numFmtId="0" fontId="72" fillId="70" borderId="28" applyNumberFormat="0" applyAlignment="0" applyProtection="0"/>
    <xf numFmtId="0" fontId="72" fillId="70" borderId="28" applyNumberFormat="0" applyAlignment="0" applyProtection="0"/>
    <xf numFmtId="0" fontId="72" fillId="70" borderId="28" applyNumberFormat="0" applyAlignment="0" applyProtection="0"/>
    <xf numFmtId="0" fontId="72" fillId="70" borderId="28" applyNumberFormat="0" applyAlignment="0" applyProtection="0"/>
    <xf numFmtId="0" fontId="72" fillId="70" borderId="28" applyNumberFormat="0" applyAlignment="0" applyProtection="0"/>
    <xf numFmtId="0" fontId="73" fillId="70" borderId="28" applyNumberFormat="0" applyAlignment="0" applyProtection="0"/>
    <xf numFmtId="0" fontId="73" fillId="70" borderId="28" applyNumberFormat="0" applyAlignment="0" applyProtection="0">
      <alignment vertical="center"/>
    </xf>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0" fontId="6" fillId="0" borderId="0" applyFont="0" applyFill="0" applyBorder="0" applyAlignment="0" applyProtection="0"/>
    <xf numFmtId="167" fontId="6"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6"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75" fontId="69" fillId="0" borderId="0" applyFont="0" applyFill="0" applyBorder="0" applyAlignment="0" applyProtection="0"/>
    <xf numFmtId="176" fontId="7" fillId="0" borderId="0" applyFon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alignment vertical="center"/>
    </xf>
    <xf numFmtId="0" fontId="74" fillId="53" borderId="0" applyNumberFormat="0" applyBorder="0" applyAlignment="0" applyProtection="0"/>
    <xf numFmtId="0" fontId="74" fillId="53" borderId="0" applyNumberFormat="0" applyBorder="0" applyAlignment="0" applyProtection="0"/>
    <xf numFmtId="0" fontId="74" fillId="53" borderId="0" applyNumberFormat="0" applyBorder="0" applyAlignment="0" applyProtection="0"/>
    <xf numFmtId="0" fontId="74" fillId="53" borderId="0" applyNumberFormat="0" applyBorder="0" applyAlignment="0" applyProtection="0"/>
    <xf numFmtId="0" fontId="74" fillId="53" borderId="0" applyNumberFormat="0" applyBorder="0" applyAlignment="0" applyProtection="0"/>
    <xf numFmtId="0" fontId="74" fillId="53" borderId="0" applyNumberFormat="0" applyBorder="0" applyAlignment="0" applyProtection="0"/>
    <xf numFmtId="0" fontId="74" fillId="53" borderId="0" applyNumberFormat="0" applyBorder="0" applyAlignment="0" applyProtection="0"/>
    <xf numFmtId="0" fontId="74" fillId="53" borderId="0" applyNumberFormat="0" applyBorder="0" applyAlignment="0" applyProtection="0"/>
    <xf numFmtId="0" fontId="74" fillId="53" borderId="0" applyNumberFormat="0" applyBorder="0" applyAlignment="0" applyProtection="0"/>
    <xf numFmtId="0" fontId="74" fillId="53" borderId="0" applyNumberFormat="0" applyBorder="0" applyAlignment="0" applyProtection="0"/>
    <xf numFmtId="0" fontId="74" fillId="53" borderId="0" applyNumberFormat="0" applyBorder="0" applyAlignment="0" applyProtection="0"/>
    <xf numFmtId="0" fontId="75" fillId="53" borderId="0" applyNumberFormat="0" applyBorder="0" applyAlignment="0" applyProtection="0"/>
    <xf numFmtId="0" fontId="75" fillId="53" borderId="0" applyNumberFormat="0" applyBorder="0" applyAlignment="0" applyProtection="0">
      <alignment vertical="center"/>
    </xf>
    <xf numFmtId="38" fontId="21" fillId="8" borderId="0" applyNumberFormat="0" applyBorder="0" applyAlignment="0" applyProtection="0"/>
    <xf numFmtId="0" fontId="29" fillId="0" borderId="29" applyNumberFormat="0" applyAlignment="0" applyProtection="0">
      <alignment horizontal="left" vertical="center"/>
    </xf>
    <xf numFmtId="0" fontId="29" fillId="0" borderId="8">
      <alignment horizontal="left" vertical="center"/>
    </xf>
    <xf numFmtId="0" fontId="75" fillId="0" borderId="30" applyNumberFormat="0" applyFill="0" applyAlignment="0" applyProtection="0"/>
    <xf numFmtId="0" fontId="75" fillId="0" borderId="30" applyNumberFormat="0" applyFill="0" applyAlignment="0" applyProtection="0"/>
    <xf numFmtId="0" fontId="75" fillId="0" borderId="30" applyNumberFormat="0" applyFill="0" applyAlignment="0" applyProtection="0"/>
    <xf numFmtId="0" fontId="75" fillId="0" borderId="30" applyNumberFormat="0" applyFill="0" applyAlignment="0" applyProtection="0"/>
    <xf numFmtId="0" fontId="75" fillId="0" borderId="30" applyNumberFormat="0" applyFill="0" applyAlignment="0" applyProtection="0"/>
    <xf numFmtId="0" fontId="75" fillId="0" borderId="30" applyNumberFormat="0" applyFill="0" applyAlignment="0" applyProtection="0"/>
    <xf numFmtId="0" fontId="75" fillId="0" borderId="30" applyNumberFormat="0" applyFill="0" applyAlignment="0" applyProtection="0"/>
    <xf numFmtId="0" fontId="75" fillId="0" borderId="30" applyNumberFormat="0" applyFill="0" applyAlignment="0" applyProtection="0"/>
    <xf numFmtId="0" fontId="75" fillId="0" borderId="30" applyNumberFormat="0" applyFill="0" applyAlignment="0" applyProtection="0"/>
    <xf numFmtId="0" fontId="75" fillId="0" borderId="30" applyNumberFormat="0" applyFill="0" applyAlignment="0" applyProtection="0"/>
    <xf numFmtId="0" fontId="75" fillId="0" borderId="30" applyNumberFormat="0" applyFill="0" applyAlignment="0" applyProtection="0"/>
    <xf numFmtId="0" fontId="76" fillId="0" borderId="30" applyNumberFormat="0" applyFill="0" applyAlignment="0" applyProtection="0"/>
    <xf numFmtId="0" fontId="76" fillId="0" borderId="30" applyNumberFormat="0" applyFill="0" applyAlignment="0" applyProtection="0">
      <alignment vertical="center"/>
    </xf>
    <xf numFmtId="0" fontId="76" fillId="0" borderId="31" applyNumberFormat="0" applyFill="0" applyAlignment="0" applyProtection="0"/>
    <xf numFmtId="0" fontId="76" fillId="0" borderId="31" applyNumberFormat="0" applyFill="0" applyAlignment="0" applyProtection="0"/>
    <xf numFmtId="0" fontId="76" fillId="0" borderId="31" applyNumberFormat="0" applyFill="0" applyAlignment="0" applyProtection="0"/>
    <xf numFmtId="0" fontId="76" fillId="0" borderId="31" applyNumberFormat="0" applyFill="0" applyAlignment="0" applyProtection="0"/>
    <xf numFmtId="0" fontId="76" fillId="0" borderId="31" applyNumberFormat="0" applyFill="0" applyAlignment="0" applyProtection="0"/>
    <xf numFmtId="0" fontId="76" fillId="0" borderId="31" applyNumberFormat="0" applyFill="0" applyAlignment="0" applyProtection="0"/>
    <xf numFmtId="0" fontId="76" fillId="0" borderId="31" applyNumberFormat="0" applyFill="0" applyAlignment="0" applyProtection="0"/>
    <xf numFmtId="0" fontId="76" fillId="0" borderId="31" applyNumberFormat="0" applyFill="0" applyAlignment="0" applyProtection="0"/>
    <xf numFmtId="0" fontId="76" fillId="0" borderId="31" applyNumberFormat="0" applyFill="0" applyAlignment="0" applyProtection="0"/>
    <xf numFmtId="0" fontId="76" fillId="0" borderId="31" applyNumberFormat="0" applyFill="0" applyAlignment="0" applyProtection="0"/>
    <xf numFmtId="0" fontId="76" fillId="0" borderId="31" applyNumberFormat="0" applyFill="0" applyAlignment="0" applyProtection="0"/>
    <xf numFmtId="0" fontId="77" fillId="0" borderId="31" applyNumberFormat="0" applyFill="0" applyAlignment="0" applyProtection="0"/>
    <xf numFmtId="0" fontId="77" fillId="0" borderId="31" applyNumberFormat="0" applyFill="0" applyAlignment="0" applyProtection="0">
      <alignment vertical="center"/>
    </xf>
    <xf numFmtId="0" fontId="77" fillId="0" borderId="32" applyNumberFormat="0" applyFill="0" applyAlignment="0" applyProtection="0"/>
    <xf numFmtId="0" fontId="77" fillId="0" borderId="32" applyNumberFormat="0" applyFill="0" applyAlignment="0" applyProtection="0"/>
    <xf numFmtId="0" fontId="77" fillId="0" borderId="32" applyNumberFormat="0" applyFill="0" applyAlignment="0" applyProtection="0"/>
    <xf numFmtId="0" fontId="77" fillId="0" borderId="32" applyNumberFormat="0" applyFill="0" applyAlignment="0" applyProtection="0"/>
    <xf numFmtId="0" fontId="77" fillId="0" borderId="32" applyNumberFormat="0" applyFill="0" applyAlignment="0" applyProtection="0"/>
    <xf numFmtId="0" fontId="77" fillId="0" borderId="32" applyNumberFormat="0" applyFill="0" applyAlignment="0" applyProtection="0"/>
    <xf numFmtId="0" fontId="77" fillId="0" borderId="32" applyNumberFormat="0" applyFill="0" applyAlignment="0" applyProtection="0"/>
    <xf numFmtId="0" fontId="77" fillId="0" borderId="32" applyNumberFormat="0" applyFill="0" applyAlignment="0" applyProtection="0"/>
    <xf numFmtId="0" fontId="77" fillId="0" borderId="32" applyNumberFormat="0" applyFill="0" applyAlignment="0" applyProtection="0"/>
    <xf numFmtId="0" fontId="77" fillId="0" borderId="32" applyNumberFormat="0" applyFill="0" applyAlignment="0" applyProtection="0"/>
    <xf numFmtId="0" fontId="77" fillId="0" borderId="32" applyNumberFormat="0" applyFill="0" applyAlignment="0" applyProtection="0"/>
    <xf numFmtId="0" fontId="78" fillId="0" borderId="32" applyNumberFormat="0" applyFill="0" applyAlignment="0" applyProtection="0"/>
    <xf numFmtId="0" fontId="78" fillId="0" borderId="32" applyNumberFormat="0" applyFill="0" applyAlignment="0" applyProtection="0">
      <alignment vertical="center"/>
    </xf>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alignment vertical="center"/>
    </xf>
    <xf numFmtId="0" fontId="79"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10" fontId="21" fillId="71" borderId="1" applyNumberFormat="0" applyBorder="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80" fillId="56" borderId="27" applyNumberFormat="0" applyAlignment="0" applyProtection="0"/>
    <xf numFmtId="0" fontId="80" fillId="56" borderId="27" applyNumberFormat="0" applyAlignment="0" applyProtection="0">
      <alignment vertical="center"/>
    </xf>
    <xf numFmtId="0" fontId="80" fillId="56" borderId="27" applyNumberFormat="0" applyAlignment="0" applyProtection="0">
      <alignment vertical="center"/>
    </xf>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78" fillId="56" borderId="27" applyNumberFormat="0" applyAlignment="0" applyProtection="0"/>
    <xf numFmtId="0" fontId="80" fillId="0" borderId="33"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81" fillId="0" borderId="33" applyNumberFormat="0" applyFill="0" applyAlignment="0" applyProtection="0"/>
    <xf numFmtId="0" fontId="81" fillId="0" borderId="33" applyNumberFormat="0" applyFill="0" applyAlignment="0" applyProtection="0">
      <alignment vertical="center"/>
    </xf>
    <xf numFmtId="0" fontId="81" fillId="72" borderId="0" applyNumberFormat="0" applyBorder="0" applyAlignment="0" applyProtection="0"/>
    <xf numFmtId="0" fontId="81" fillId="72" borderId="0" applyNumberFormat="0" applyBorder="0" applyAlignment="0" applyProtection="0"/>
    <xf numFmtId="0" fontId="81" fillId="72" borderId="0" applyNumberFormat="0" applyBorder="0" applyAlignment="0" applyProtection="0"/>
    <xf numFmtId="0" fontId="81" fillId="72" borderId="0" applyNumberFormat="0" applyBorder="0" applyAlignment="0" applyProtection="0"/>
    <xf numFmtId="0" fontId="81" fillId="72" borderId="0" applyNumberFormat="0" applyBorder="0" applyAlignment="0" applyProtection="0"/>
    <xf numFmtId="0" fontId="81" fillId="72" borderId="0" applyNumberFormat="0" applyBorder="0" applyAlignment="0" applyProtection="0"/>
    <xf numFmtId="0" fontId="81" fillId="72" borderId="0" applyNumberFormat="0" applyBorder="0" applyAlignment="0" applyProtection="0"/>
    <xf numFmtId="0" fontId="81" fillId="72" borderId="0" applyNumberFormat="0" applyBorder="0" applyAlignment="0" applyProtection="0"/>
    <xf numFmtId="0" fontId="81" fillId="72" borderId="0" applyNumberFormat="0" applyBorder="0" applyAlignment="0" applyProtection="0"/>
    <xf numFmtId="0" fontId="81" fillId="72" borderId="0" applyNumberFormat="0" applyBorder="0" applyAlignment="0" applyProtection="0"/>
    <xf numFmtId="0" fontId="81" fillId="72" borderId="0" applyNumberFormat="0" applyBorder="0" applyAlignment="0" applyProtection="0"/>
    <xf numFmtId="0" fontId="82" fillId="72" borderId="0" applyNumberFormat="0" applyBorder="0" applyAlignment="0" applyProtection="0"/>
    <xf numFmtId="0" fontId="82" fillId="72" borderId="0" applyNumberFormat="0" applyBorder="0" applyAlignment="0" applyProtection="0">
      <alignment vertical="center"/>
    </xf>
    <xf numFmtId="0" fontId="7" fillId="0" borderId="0"/>
    <xf numFmtId="177" fontId="83" fillId="0" borderId="0"/>
    <xf numFmtId="177" fontId="83" fillId="0" borderId="0"/>
    <xf numFmtId="177" fontId="83" fillId="0" borderId="0"/>
    <xf numFmtId="0" fontId="7" fillId="0" borderId="0"/>
    <xf numFmtId="0" fontId="99" fillId="0" borderId="0"/>
    <xf numFmtId="0" fontId="9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9" fillId="73" borderId="34" applyNumberFormat="0" applyFont="0" applyAlignment="0" applyProtection="0">
      <alignment vertical="center"/>
    </xf>
    <xf numFmtId="0" fontId="6" fillId="73" borderId="34" applyNumberFormat="0" applyFont="0" applyAlignment="0" applyProtection="0"/>
    <xf numFmtId="0" fontId="6" fillId="73" borderId="34" applyNumberFormat="0" applyFont="0" applyAlignment="0" applyProtection="0"/>
    <xf numFmtId="0" fontId="6" fillId="73" borderId="34" applyNumberFormat="0" applyFont="0" applyAlignment="0" applyProtection="0"/>
    <xf numFmtId="0" fontId="6" fillId="73" borderId="34" applyNumberFormat="0" applyFont="0" applyAlignment="0" applyProtection="0"/>
    <xf numFmtId="0" fontId="6" fillId="73" borderId="34" applyNumberFormat="0" applyFont="0" applyAlignment="0" applyProtection="0"/>
    <xf numFmtId="0" fontId="6" fillId="73" borderId="34" applyNumberFormat="0" applyFont="0" applyAlignment="0" applyProtection="0"/>
    <xf numFmtId="0" fontId="6" fillId="73" borderId="34" applyNumberFormat="0" applyFont="0" applyAlignment="0" applyProtection="0"/>
    <xf numFmtId="0" fontId="6" fillId="73" borderId="34" applyNumberFormat="0" applyFont="0" applyAlignment="0" applyProtection="0"/>
    <xf numFmtId="0" fontId="6" fillId="73" borderId="34" applyNumberFormat="0" applyFont="0" applyAlignment="0" applyProtection="0"/>
    <xf numFmtId="0" fontId="6" fillId="73" borderId="34" applyNumberFormat="0" applyFont="0" applyAlignment="0" applyProtection="0"/>
    <xf numFmtId="0" fontId="85" fillId="73" borderId="34" applyNumberFormat="0" applyFont="0" applyAlignment="0" applyProtection="0"/>
    <xf numFmtId="0" fontId="7" fillId="73" borderId="34" applyNumberFormat="0" applyFont="0" applyAlignment="0" applyProtection="0"/>
    <xf numFmtId="0" fontId="7" fillId="73" borderId="34" applyNumberFormat="0" applyFont="0" applyAlignment="0" applyProtection="0"/>
    <xf numFmtId="0" fontId="82" fillId="69" borderId="35" applyNumberFormat="0" applyAlignment="0" applyProtection="0"/>
    <xf numFmtId="0" fontId="82" fillId="69" borderId="35" applyNumberFormat="0" applyAlignment="0" applyProtection="0"/>
    <xf numFmtId="0" fontId="82" fillId="69" borderId="35" applyNumberFormat="0" applyAlignment="0" applyProtection="0"/>
    <xf numFmtId="0" fontId="82" fillId="69" borderId="35" applyNumberFormat="0" applyAlignment="0" applyProtection="0"/>
    <xf numFmtId="0" fontId="82" fillId="69" borderId="35" applyNumberFormat="0" applyAlignment="0" applyProtection="0"/>
    <xf numFmtId="0" fontId="82" fillId="69" borderId="35" applyNumberFormat="0" applyAlignment="0" applyProtection="0"/>
    <xf numFmtId="0" fontId="82" fillId="69" borderId="35" applyNumberFormat="0" applyAlignment="0" applyProtection="0"/>
    <xf numFmtId="0" fontId="82" fillId="69" borderId="35" applyNumberFormat="0" applyAlignment="0" applyProtection="0"/>
    <xf numFmtId="0" fontId="82" fillId="69" borderId="35" applyNumberFormat="0" applyAlignment="0" applyProtection="0"/>
    <xf numFmtId="0" fontId="82" fillId="69" borderId="35" applyNumberFormat="0" applyAlignment="0" applyProtection="0"/>
    <xf numFmtId="0" fontId="82" fillId="69" borderId="35" applyNumberFormat="0" applyAlignment="0" applyProtection="0"/>
    <xf numFmtId="0" fontId="86" fillId="69" borderId="35" applyNumberFormat="0" applyAlignment="0" applyProtection="0"/>
    <xf numFmtId="0" fontId="86" fillId="69" borderId="35" applyNumberFormat="0" applyAlignment="0" applyProtection="0">
      <alignment vertical="center"/>
    </xf>
    <xf numFmtId="9"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2" fillId="0" borderId="0" applyNumberFormat="0" applyFont="0" applyFill="0" applyBorder="0" applyAlignment="0" applyProtection="0">
      <alignment horizontal="left"/>
    </xf>
    <xf numFmtId="4" fontId="22" fillId="0" borderId="0" applyFont="0" applyFill="0" applyBorder="0" applyAlignment="0" applyProtection="0"/>
    <xf numFmtId="0" fontId="87" fillId="0" borderId="36">
      <alignment horizontal="center"/>
    </xf>
    <xf numFmtId="0" fontId="7" fillId="0" borderId="0"/>
    <xf numFmtId="0" fontId="66" fillId="0" borderId="0"/>
    <xf numFmtId="0" fontId="68" fillId="0" borderId="0"/>
    <xf numFmtId="0" fontId="7" fillId="0" borderId="0"/>
    <xf numFmtId="40" fontId="88" fillId="0" borderId="0"/>
    <xf numFmtId="0" fontId="89" fillId="0" borderId="0" applyNumberFormat="0" applyFill="0" applyBorder="0" applyAlignment="0" applyProtection="0">
      <alignment vertical="center"/>
    </xf>
    <xf numFmtId="0" fontId="86" fillId="0" borderId="0" applyNumberFormat="0" applyFill="0" applyBorder="0" applyAlignment="0" applyProtection="0"/>
    <xf numFmtId="0" fontId="86" fillId="0" borderId="0" applyNumberFormat="0" applyFill="0" applyBorder="0" applyAlignment="0" applyProtection="0"/>
    <xf numFmtId="0" fontId="90"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90"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90"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90"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90" fillId="0" borderId="0" applyNumberFormat="0" applyFill="0" applyBorder="0" applyAlignment="0" applyProtection="0"/>
    <xf numFmtId="0" fontId="86" fillId="0" borderId="0" applyNumberFormat="0" applyFill="0" applyBorder="0" applyAlignment="0" applyProtection="0"/>
    <xf numFmtId="0" fontId="91" fillId="0" borderId="0" applyNumberFormat="0" applyFill="0" applyBorder="0" applyAlignment="0" applyProtection="0"/>
    <xf numFmtId="0" fontId="89" fillId="0" borderId="0" applyNumberFormat="0" applyFill="0" applyBorder="0" applyAlignment="0" applyProtection="0">
      <alignment vertical="center"/>
    </xf>
    <xf numFmtId="0" fontId="92" fillId="0" borderId="37" applyNumberFormat="0" applyFill="0" applyAlignment="0" applyProtection="0">
      <alignment vertical="center"/>
    </xf>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alignment vertical="center"/>
    </xf>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alignment vertical="center"/>
    </xf>
    <xf numFmtId="0" fontId="66" fillId="0" borderId="0"/>
    <xf numFmtId="0" fontId="91" fillId="0" borderId="0" applyNumberFormat="0" applyFill="0" applyBorder="0" applyAlignment="0" applyProtection="0">
      <alignment vertical="center"/>
    </xf>
    <xf numFmtId="0" fontId="84" fillId="0" borderId="0">
      <alignment vertical="center"/>
    </xf>
    <xf numFmtId="0" fontId="7" fillId="0" borderId="0"/>
    <xf numFmtId="0" fontId="7" fillId="0" borderId="0"/>
    <xf numFmtId="0" fontId="7" fillId="0" borderId="0"/>
    <xf numFmtId="0" fontId="7" fillId="0" borderId="0"/>
    <xf numFmtId="0" fontId="98" fillId="0" borderId="0"/>
    <xf numFmtId="0" fontId="60" fillId="0" borderId="0">
      <alignment vertical="center"/>
    </xf>
    <xf numFmtId="0" fontId="7" fillId="0" borderId="0"/>
    <xf numFmtId="0" fontId="97" fillId="0" borderId="0"/>
    <xf numFmtId="164" fontId="94" fillId="0" borderId="0" applyFont="0" applyFill="0" applyBorder="0" applyAlignment="0" applyProtection="0">
      <alignment vertical="center"/>
    </xf>
    <xf numFmtId="166" fontId="95" fillId="0" borderId="0" applyFont="0" applyFill="0" applyBorder="0" applyAlignment="0" applyProtection="0"/>
    <xf numFmtId="0" fontId="96" fillId="0" borderId="0" applyFont="0" applyFill="0" applyBorder="0" applyAlignment="0" applyProtection="0"/>
    <xf numFmtId="166" fontId="95" fillId="0" borderId="0" applyFont="0" applyFill="0" applyBorder="0" applyAlignment="0" applyProtection="0"/>
    <xf numFmtId="174" fontId="95" fillId="0" borderId="0" applyFont="0" applyFill="0" applyBorder="0" applyAlignment="0" applyProtection="0"/>
    <xf numFmtId="165" fontId="95" fillId="0" borderId="0" applyFont="0" applyFill="0" applyBorder="0" applyAlignment="0" applyProtection="0"/>
    <xf numFmtId="0" fontId="7" fillId="0" borderId="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0" borderId="0"/>
    <xf numFmtId="0" fontId="2" fillId="0" borderId="0"/>
    <xf numFmtId="0" fontId="2" fillId="21" borderId="22" applyNumberFormat="0" applyFont="0" applyAlignment="0" applyProtection="0"/>
    <xf numFmtId="0" fontId="2" fillId="0" borderId="0"/>
    <xf numFmtId="0" fontId="2" fillId="0" borderId="0"/>
    <xf numFmtId="0" fontId="1" fillId="0" borderId="0"/>
    <xf numFmtId="167" fontId="1" fillId="0" borderId="0" applyFont="0" applyFill="0" applyBorder="0" applyAlignment="0" applyProtection="0"/>
    <xf numFmtId="0" fontId="67" fillId="0" borderId="0"/>
    <xf numFmtId="9" fontId="1" fillId="0" borderId="0" applyFont="0" applyFill="0" applyBorder="0" applyAlignment="0" applyProtection="0"/>
  </cellStyleXfs>
  <cellXfs count="643">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2" borderId="0" xfId="1" applyFont="1" applyFill="1" applyAlignment="1">
      <alignment horizontal="center"/>
    </xf>
    <xf numFmtId="0" fontId="5" fillId="3" borderId="1" xfId="1" applyFont="1" applyFill="1" applyBorder="1" applyAlignment="1">
      <alignment horizontal="center"/>
    </xf>
    <xf numFmtId="0" fontId="6" fillId="2" borderId="0" xfId="1" applyFont="1" applyFill="1" applyAlignment="1">
      <alignment horizontal="center"/>
    </xf>
    <xf numFmtId="0" fontId="7" fillId="2" borderId="0" xfId="1" applyFont="1" applyFill="1"/>
    <xf numFmtId="49" fontId="0" fillId="0" borderId="1" xfId="1" applyNumberFormat="1" applyFont="1" applyBorder="1"/>
    <xf numFmtId="0" fontId="0" fillId="0" borderId="1" xfId="1" applyFont="1" applyBorder="1" applyAlignment="1">
      <alignment horizontal="center"/>
    </xf>
    <xf numFmtId="0" fontId="7" fillId="0" borderId="1" xfId="1" applyFont="1" applyFill="1" applyBorder="1"/>
    <xf numFmtId="0" fontId="0" fillId="2" borderId="0" xfId="1" applyFont="1" applyFill="1" applyAlignment="1"/>
    <xf numFmtId="0" fontId="5"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0" fillId="0" borderId="1" xfId="1" applyNumberFormat="1" applyFont="1" applyBorder="1"/>
    <xf numFmtId="10" fontId="10" fillId="0" borderId="1" xfId="1" applyNumberFormat="1" applyFont="1" applyBorder="1"/>
    <xf numFmtId="0" fontId="4" fillId="2" borderId="0" xfId="1" applyFont="1" applyFill="1"/>
    <xf numFmtId="0" fontId="0" fillId="3" borderId="1" xfId="1" applyFont="1" applyFill="1" applyBorder="1"/>
    <xf numFmtId="0" fontId="5" fillId="3" borderId="1" xfId="1" applyFont="1" applyFill="1" applyBorder="1" applyAlignment="1"/>
    <xf numFmtId="0" fontId="0" fillId="4" borderId="1" xfId="1" applyFont="1" applyFill="1" applyBorder="1"/>
    <xf numFmtId="0" fontId="9" fillId="4" borderId="1" xfId="1" applyFont="1" applyFill="1" applyBorder="1" applyAlignment="1"/>
    <xf numFmtId="0" fontId="6" fillId="2" borderId="0" xfId="1" applyFont="1" applyFill="1" applyAlignment="1"/>
    <xf numFmtId="0" fontId="0" fillId="0" borderId="1" xfId="1" applyFont="1" applyBorder="1" applyAlignment="1"/>
    <xf numFmtId="0" fontId="11" fillId="2" borderId="0" xfId="1" applyFont="1" applyFill="1"/>
    <xf numFmtId="0" fontId="11" fillId="0" borderId="1" xfId="1" applyFont="1" applyBorder="1"/>
    <xf numFmtId="0" fontId="12" fillId="0" borderId="1" xfId="1" applyFont="1" applyBorder="1"/>
    <xf numFmtId="0" fontId="12" fillId="2" borderId="0" xfId="1" applyFont="1" applyFill="1"/>
    <xf numFmtId="2" fontId="12" fillId="0" borderId="1" xfId="1" applyNumberFormat="1" applyFont="1" applyBorder="1"/>
    <xf numFmtId="0" fontId="6" fillId="2" borderId="5" xfId="1" applyFont="1" applyFill="1" applyBorder="1" applyAlignment="1"/>
    <xf numFmtId="0" fontId="7" fillId="0" borderId="1" xfId="1" applyFont="1" applyBorder="1" applyAlignment="1">
      <alignment vertical="top" wrapText="1"/>
    </xf>
    <xf numFmtId="0" fontId="7" fillId="2" borderId="1" xfId="1" applyFont="1" applyFill="1" applyBorder="1"/>
    <xf numFmtId="0" fontId="0" fillId="2" borderId="1" xfId="1" applyFont="1" applyFill="1" applyBorder="1" applyAlignment="1">
      <alignment horizontal="center"/>
    </xf>
    <xf numFmtId="0" fontId="7" fillId="0" borderId="1" xfId="1" applyFont="1" applyBorder="1"/>
    <xf numFmtId="0" fontId="0" fillId="0" borderId="1" xfId="1" applyFont="1" applyFill="1" applyBorder="1"/>
    <xf numFmtId="0" fontId="5" fillId="3" borderId="1" xfId="1" applyFont="1" applyFill="1" applyBorder="1" applyAlignment="1">
      <alignment vertical="top" wrapText="1"/>
    </xf>
    <xf numFmtId="2" fontId="5" fillId="3" borderId="1" xfId="1" applyNumberFormat="1" applyFont="1" applyFill="1" applyBorder="1" applyAlignment="1">
      <alignment vertical="top" wrapText="1"/>
    </xf>
    <xf numFmtId="0" fontId="5" fillId="3" borderId="1" xfId="1" applyFont="1" applyFill="1" applyBorder="1" applyAlignment="1">
      <alignment vertical="center" wrapText="1"/>
    </xf>
    <xf numFmtId="2" fontId="5" fillId="3" borderId="1" xfId="1" applyNumberFormat="1" applyFont="1" applyFill="1" applyBorder="1" applyAlignment="1">
      <alignment vertical="center" wrapText="1"/>
    </xf>
    <xf numFmtId="2" fontId="0" fillId="2" borderId="0" xfId="1" applyNumberFormat="1" applyFont="1" applyFill="1"/>
    <xf numFmtId="0" fontId="13"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5" fillId="3" borderId="1" xfId="1" applyFont="1" applyFill="1" applyBorder="1"/>
    <xf numFmtId="0" fontId="0" fillId="2" borderId="0" xfId="1" applyFont="1" applyFill="1" applyAlignment="1">
      <alignment wrapText="1"/>
    </xf>
    <xf numFmtId="9" fontId="5"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7" fillId="6" borderId="1" xfId="1" applyFont="1" applyFill="1" applyBorder="1" applyAlignment="1">
      <alignment horizontal="center"/>
    </xf>
    <xf numFmtId="0" fontId="7" fillId="6" borderId="1" xfId="1" applyFont="1" applyFill="1" applyBorder="1"/>
    <xf numFmtId="0" fontId="13" fillId="4" borderId="7" xfId="1" applyFont="1" applyFill="1" applyBorder="1" applyAlignment="1">
      <alignment horizontal="center" vertical="top"/>
    </xf>
    <xf numFmtId="0" fontId="13" fillId="4" borderId="8" xfId="1" applyFont="1" applyFill="1" applyBorder="1" applyAlignment="1">
      <alignment horizontal="center" vertical="top"/>
    </xf>
    <xf numFmtId="0" fontId="13" fillId="4" borderId="8" xfId="1" applyFont="1" applyFill="1" applyBorder="1" applyAlignment="1">
      <alignment horizontal="center" vertical="top" wrapText="1"/>
    </xf>
    <xf numFmtId="0" fontId="13" fillId="4" borderId="9" xfId="1" applyFont="1" applyFill="1" applyBorder="1" applyAlignment="1">
      <alignment horizontal="center" vertical="top"/>
    </xf>
    <xf numFmtId="0" fontId="7" fillId="2" borderId="0" xfId="1" applyFont="1" applyFill="1" applyAlignment="1"/>
    <xf numFmtId="0" fontId="13" fillId="4" borderId="1" xfId="1" applyFont="1" applyFill="1" applyBorder="1" applyAlignment="1">
      <alignment horizontal="center"/>
    </xf>
    <xf numFmtId="0" fontId="7" fillId="2" borderId="0" xfId="1" applyFont="1" applyFill="1" applyAlignment="1">
      <alignment horizontal="center"/>
    </xf>
    <xf numFmtId="0" fontId="13" fillId="4" borderId="1" xfId="1" applyFont="1" applyFill="1" applyBorder="1" applyAlignment="1">
      <alignment horizontal="center" vertical="top" wrapText="1"/>
    </xf>
    <xf numFmtId="0" fontId="13" fillId="4" borderId="1" xfId="1" applyFont="1" applyFill="1" applyBorder="1" applyAlignment="1"/>
    <xf numFmtId="0" fontId="7" fillId="6"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7" fillId="7" borderId="7" xfId="1" applyFont="1" applyFill="1" applyBorder="1" applyAlignment="1">
      <alignment vertical="center" wrapText="1"/>
    </xf>
    <xf numFmtId="0" fontId="13" fillId="2" borderId="0" xfId="1" applyFont="1" applyFill="1" applyBorder="1" applyAlignment="1">
      <alignment horizontal="center"/>
    </xf>
    <xf numFmtId="0" fontId="7" fillId="2" borderId="0" xfId="1" applyFont="1" applyFill="1" applyBorder="1" applyAlignment="1">
      <alignment horizontal="center" vertical="center" wrapText="1"/>
    </xf>
    <xf numFmtId="0" fontId="0" fillId="2" borderId="0" xfId="1" applyFont="1" applyFill="1" applyBorder="1"/>
    <xf numFmtId="0" fontId="13" fillId="4" borderId="1" xfId="1" applyFont="1" applyFill="1" applyBorder="1" applyAlignment="1">
      <alignment horizontal="center" wrapText="1"/>
    </xf>
    <xf numFmtId="2" fontId="13" fillId="4" borderId="1" xfId="1" applyNumberFormat="1" applyFont="1" applyFill="1" applyBorder="1" applyAlignment="1">
      <alignment horizontal="center" wrapText="1"/>
    </xf>
    <xf numFmtId="0" fontId="13" fillId="2" borderId="0" xfId="1" applyFont="1" applyFill="1" applyAlignment="1">
      <alignment horizontal="center" wrapText="1"/>
    </xf>
    <xf numFmtId="2" fontId="13" fillId="4" borderId="1" xfId="1" applyNumberFormat="1" applyFont="1" applyFill="1" applyBorder="1" applyAlignment="1">
      <alignment horizontal="center"/>
    </xf>
    <xf numFmtId="0" fontId="7" fillId="7" borderId="1" xfId="1" applyFont="1" applyFill="1" applyBorder="1" applyAlignment="1">
      <alignment horizontal="center"/>
    </xf>
    <xf numFmtId="0" fontId="5" fillId="3" borderId="4" xfId="1" applyFont="1" applyFill="1" applyBorder="1"/>
    <xf numFmtId="0" fontId="5" fillId="4" borderId="1" xfId="1" applyFont="1" applyFill="1" applyBorder="1" applyAlignment="1"/>
    <xf numFmtId="0" fontId="0" fillId="0" borderId="1" xfId="1" applyFont="1" applyBorder="1" applyAlignment="1">
      <alignment horizontal="right"/>
    </xf>
    <xf numFmtId="168" fontId="5" fillId="3" borderId="1" xfId="1" applyNumberFormat="1" applyFont="1" applyFill="1" applyBorder="1"/>
    <xf numFmtId="168" fontId="0" fillId="2" borderId="0" xfId="1" applyNumberFormat="1" applyFont="1" applyFill="1"/>
    <xf numFmtId="0" fontId="0" fillId="8" borderId="1" xfId="1" quotePrefix="1" applyFont="1" applyFill="1" applyBorder="1"/>
    <xf numFmtId="0" fontId="0" fillId="8" borderId="1" xfId="1" applyFont="1" applyFill="1" applyBorder="1"/>
    <xf numFmtId="0" fontId="7" fillId="8" borderId="1" xfId="1" applyFont="1" applyFill="1" applyBorder="1" applyAlignment="1">
      <alignment vertical="top" wrapText="1"/>
    </xf>
    <xf numFmtId="0" fontId="7" fillId="8" borderId="1" xfId="1" applyFont="1" applyFill="1" applyBorder="1" applyAlignment="1">
      <alignment horizontal="right" vertical="top" wrapText="1"/>
    </xf>
    <xf numFmtId="0" fontId="7" fillId="8" borderId="1" xfId="1" applyFont="1" applyFill="1" applyBorder="1"/>
    <xf numFmtId="0" fontId="7"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7" fillId="0" borderId="11" xfId="4" applyNumberFormat="1" applyFont="1" applyFill="1" applyBorder="1" applyAlignment="1">
      <alignment wrapText="1"/>
    </xf>
    <xf numFmtId="0" fontId="8" fillId="5" borderId="0" xfId="3" applyFill="1" applyAlignment="1" applyProtection="1">
      <alignment horizontal="center" wrapText="1"/>
    </xf>
    <xf numFmtId="0" fontId="8" fillId="5" borderId="4" xfId="3" applyFill="1" applyBorder="1" applyAlignment="1" applyProtection="1">
      <alignment horizontal="center" vertical="top"/>
    </xf>
    <xf numFmtId="0" fontId="8" fillId="5" borderId="4" xfId="3" applyFill="1" applyBorder="1" applyAlignment="1" applyProtection="1">
      <alignment horizontal="center" vertical="top" wrapText="1"/>
    </xf>
    <xf numFmtId="0" fontId="5" fillId="3" borderId="0" xfId="3" applyFont="1" applyFill="1" applyAlignment="1" applyProtection="1">
      <alignment horizontal="center" vertical="center" wrapText="1"/>
    </xf>
    <xf numFmtId="0" fontId="8" fillId="5" borderId="1" xfId="3" applyFill="1" applyBorder="1" applyAlignment="1" applyProtection="1">
      <alignment vertical="center" wrapText="1"/>
    </xf>
    <xf numFmtId="0" fontId="8" fillId="5" borderId="1" xfId="3" applyFill="1" applyBorder="1" applyAlignment="1" applyProtection="1"/>
    <xf numFmtId="0" fontId="5" fillId="3" borderId="1" xfId="1" applyFont="1" applyFill="1" applyBorder="1" applyAlignment="1">
      <alignment wrapText="1"/>
    </xf>
    <xf numFmtId="0" fontId="8" fillId="5" borderId="1" xfId="3" applyFill="1" applyBorder="1" applyAlignment="1" applyProtection="1">
      <alignment horizontal="center"/>
    </xf>
    <xf numFmtId="0" fontId="7"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5" fillId="4" borderId="7" xfId="1" applyFont="1" applyFill="1" applyBorder="1" applyAlignment="1"/>
    <xf numFmtId="0" fontId="5" fillId="4" borderId="8" xfId="1" applyFont="1" applyFill="1" applyBorder="1" applyAlignment="1"/>
    <xf numFmtId="0" fontId="5"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 fontId="0" fillId="0" borderId="1" xfId="1" applyNumberFormat="1" applyFont="1" applyBorder="1" applyAlignment="1">
      <alignment horizontal="center"/>
    </xf>
    <xf numFmtId="169" fontId="0" fillId="0" borderId="1" xfId="1" quotePrefix="1" applyNumberFormat="1" applyFont="1" applyBorder="1" applyAlignment="1">
      <alignment horizontal="center"/>
    </xf>
    <xf numFmtId="0" fontId="0" fillId="0" borderId="1" xfId="1" applyFont="1" applyFill="1" applyBorder="1" applyAlignment="1">
      <alignment horizontal="center"/>
    </xf>
    <xf numFmtId="167" fontId="0" fillId="0" borderId="1" xfId="2" applyFont="1" applyBorder="1"/>
    <xf numFmtId="169" fontId="0" fillId="0" borderId="1" xfId="1" quotePrefix="1" applyNumberFormat="1" applyFont="1" applyBorder="1"/>
    <xf numFmtId="0" fontId="20" fillId="2" borderId="0" xfId="1" applyFont="1" applyFill="1"/>
    <xf numFmtId="0" fontId="7" fillId="7" borderId="0" xfId="1" applyFont="1" applyFill="1" applyBorder="1" applyAlignment="1">
      <alignment horizontal="center"/>
    </xf>
    <xf numFmtId="0" fontId="7" fillId="9" borderId="1" xfId="1" applyFont="1" applyFill="1" applyBorder="1" applyAlignment="1">
      <alignment horizontal="center"/>
    </xf>
    <xf numFmtId="49" fontId="0" fillId="8" borderId="1" xfId="1" applyNumberFormat="1" applyFont="1" applyFill="1" applyBorder="1"/>
    <xf numFmtId="0" fontId="7" fillId="7" borderId="7" xfId="1" applyFont="1" applyFill="1" applyBorder="1" applyAlignment="1">
      <alignment horizontal="center"/>
    </xf>
    <xf numFmtId="0" fontId="5" fillId="3" borderId="1" xfId="1" applyFont="1" applyFill="1" applyBorder="1" applyAlignment="1">
      <alignment horizontal="center" wrapText="1"/>
    </xf>
    <xf numFmtId="0" fontId="22" fillId="0" borderId="1" xfId="1" applyFont="1" applyBorder="1" applyAlignment="1">
      <alignment horizontal="right"/>
    </xf>
    <xf numFmtId="0" fontId="22" fillId="0" borderId="1" xfId="1" applyFont="1" applyBorder="1"/>
    <xf numFmtId="0" fontId="22" fillId="0" borderId="1" xfId="1" quotePrefix="1" applyFont="1" applyBorder="1" applyAlignment="1">
      <alignment horizontal="right"/>
    </xf>
    <xf numFmtId="0" fontId="22" fillId="2" borderId="0" xfId="1" applyFont="1" applyFill="1" applyAlignment="1">
      <alignment horizontal="right"/>
    </xf>
    <xf numFmtId="0" fontId="22" fillId="2" borderId="0" xfId="1" applyFont="1" applyFill="1"/>
    <xf numFmtId="0" fontId="22" fillId="0" borderId="0" xfId="1" applyFont="1"/>
    <xf numFmtId="0" fontId="22" fillId="5" borderId="1" xfId="1" applyFont="1" applyFill="1" applyBorder="1"/>
    <xf numFmtId="0" fontId="22" fillId="2" borderId="0" xfId="1" applyFont="1" applyFill="1" applyBorder="1" applyAlignment="1">
      <alignment horizontal="center"/>
    </xf>
    <xf numFmtId="0" fontId="22" fillId="2" borderId="0" xfId="1" applyFont="1" applyFill="1" applyBorder="1"/>
    <xf numFmtId="0" fontId="5" fillId="2" borderId="0" xfId="1" applyFont="1" applyFill="1" applyBorder="1" applyAlignment="1">
      <alignment horizontal="center"/>
    </xf>
    <xf numFmtId="0" fontId="20" fillId="2" borderId="0" xfId="1" applyFont="1" applyFill="1" applyBorder="1"/>
    <xf numFmtId="0" fontId="22" fillId="0" borderId="0" xfId="1" applyFont="1" applyFill="1"/>
    <xf numFmtId="0" fontId="0" fillId="10" borderId="1" xfId="1" applyFont="1" applyFill="1" applyBorder="1"/>
    <xf numFmtId="0" fontId="22" fillId="11" borderId="0" xfId="1" applyFont="1" applyFill="1" applyBorder="1" applyAlignment="1">
      <alignment horizontal="center"/>
    </xf>
    <xf numFmtId="0" fontId="22" fillId="12" borderId="0" xfId="1" applyFont="1" applyFill="1" applyBorder="1" applyAlignment="1">
      <alignment horizontal="center"/>
    </xf>
    <xf numFmtId="0" fontId="22" fillId="7" borderId="0" xfId="1" applyFont="1" applyFill="1" applyBorder="1" applyAlignment="1">
      <alignment horizontal="center"/>
    </xf>
    <xf numFmtId="0" fontId="5" fillId="3" borderId="7" xfId="1" applyFont="1" applyFill="1" applyBorder="1" applyAlignment="1">
      <alignment horizontal="center" wrapText="1"/>
    </xf>
    <xf numFmtId="0" fontId="5" fillId="3" borderId="9" xfId="1" applyFont="1" applyFill="1" applyBorder="1" applyAlignment="1">
      <alignment horizontal="center" wrapText="1"/>
    </xf>
    <xf numFmtId="0" fontId="22" fillId="5" borderId="1" xfId="1" applyFont="1" applyFill="1" applyBorder="1" applyAlignment="1">
      <alignment horizontal="center"/>
    </xf>
    <xf numFmtId="0" fontId="22" fillId="13" borderId="1" xfId="1" applyFont="1" applyFill="1" applyBorder="1" applyAlignment="1">
      <alignment horizontal="center"/>
    </xf>
    <xf numFmtId="0" fontId="22" fillId="13" borderId="7" xfId="1" applyFont="1" applyFill="1" applyBorder="1" applyAlignment="1">
      <alignment horizontal="center"/>
    </xf>
    <xf numFmtId="0" fontId="22" fillId="0" borderId="1" xfId="1" applyFont="1" applyFill="1" applyBorder="1"/>
    <xf numFmtId="0" fontId="7" fillId="8" borderId="1" xfId="1" applyFont="1" applyFill="1" applyBorder="1" applyAlignment="1">
      <alignment horizontal="center"/>
    </xf>
    <xf numFmtId="0" fontId="5" fillId="3" borderId="6" xfId="1" applyFont="1" applyFill="1" applyBorder="1" applyAlignment="1">
      <alignment horizontal="center" vertical="top"/>
    </xf>
    <xf numFmtId="0" fontId="14" fillId="5" borderId="6" xfId="3" applyFont="1" applyFill="1" applyBorder="1" applyAlignment="1" applyProtection="1">
      <alignment horizontal="center" vertical="top" wrapText="1"/>
    </xf>
    <xf numFmtId="0" fontId="15"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7" fillId="6" borderId="9" xfId="1" applyFont="1" applyFill="1" applyBorder="1" applyAlignment="1">
      <alignment horizontal="center"/>
    </xf>
    <xf numFmtId="9" fontId="5"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170" fontId="21" fillId="0" borderId="1" xfId="1" applyNumberFormat="1" applyFont="1" applyBorder="1" applyAlignment="1">
      <alignment horizontal="center"/>
    </xf>
    <xf numFmtId="49" fontId="21" fillId="0" borderId="1" xfId="1" applyNumberFormat="1" applyFont="1" applyBorder="1" applyAlignment="1">
      <alignment horizontal="center" wrapText="1"/>
    </xf>
    <xf numFmtId="171" fontId="21" fillId="0" borderId="1" xfId="1" applyNumberFormat="1" applyFont="1" applyBorder="1" applyAlignment="1">
      <alignment horizontal="center" wrapText="1"/>
    </xf>
    <xf numFmtId="49" fontId="21" fillId="0" borderId="1" xfId="1" applyNumberFormat="1" applyFont="1" applyBorder="1" applyAlignment="1">
      <alignment wrapText="1"/>
    </xf>
    <xf numFmtId="49" fontId="24" fillId="0" borderId="0" xfId="5" applyNumberFormat="1"/>
    <xf numFmtId="49" fontId="27" fillId="0" borderId="0" xfId="5" applyNumberFormat="1" applyFont="1"/>
    <xf numFmtId="0" fontId="24" fillId="0" borderId="0" xfId="5"/>
    <xf numFmtId="49" fontId="28" fillId="0" borderId="0" xfId="5" applyNumberFormat="1" applyFont="1"/>
    <xf numFmtId="0" fontId="24" fillId="0" borderId="0" xfId="5" applyNumberFormat="1"/>
    <xf numFmtId="49" fontId="25" fillId="0" borderId="0" xfId="5" applyNumberFormat="1" applyFont="1"/>
    <xf numFmtId="49" fontId="26" fillId="0" borderId="13" xfId="5" applyNumberFormat="1" applyFont="1" applyBorder="1" applyAlignment="1">
      <alignment horizontal="center"/>
    </xf>
    <xf numFmtId="49" fontId="26" fillId="0" borderId="14" xfId="5" applyNumberFormat="1" applyFont="1" applyBorder="1" applyAlignment="1">
      <alignment horizontal="center"/>
    </xf>
    <xf numFmtId="49" fontId="26" fillId="0" borderId="15" xfId="5" applyNumberFormat="1" applyFont="1" applyBorder="1" applyAlignment="1">
      <alignment horizontal="center"/>
    </xf>
    <xf numFmtId="49" fontId="24" fillId="0" borderId="0" xfId="5" applyNumberFormat="1" applyAlignment="1"/>
    <xf numFmtId="0" fontId="29" fillId="0" borderId="0" xfId="7" applyBorder="1"/>
    <xf numFmtId="0" fontId="24" fillId="0" borderId="0" xfId="5" applyAlignment="1">
      <alignment wrapText="1"/>
    </xf>
    <xf numFmtId="49" fontId="24" fillId="0" borderId="1" xfId="5" applyNumberFormat="1" applyBorder="1"/>
    <xf numFmtId="0" fontId="0" fillId="2" borderId="0" xfId="6" applyFont="1" applyFill="1"/>
    <xf numFmtId="0" fontId="5" fillId="3" borderId="1" xfId="6" applyFont="1" applyFill="1" applyBorder="1" applyAlignment="1">
      <alignment horizontal="center"/>
    </xf>
    <xf numFmtId="0" fontId="0" fillId="2" borderId="0" xfId="6" applyFont="1" applyFill="1" applyAlignment="1">
      <alignment horizontal="center"/>
    </xf>
    <xf numFmtId="0" fontId="9" fillId="4" borderId="1" xfId="6" applyFont="1" applyFill="1" applyBorder="1" applyAlignment="1">
      <alignment horizontal="center"/>
    </xf>
    <xf numFmtId="0" fontId="9" fillId="4" borderId="1" xfId="6" applyFont="1" applyFill="1" applyBorder="1" applyAlignment="1"/>
    <xf numFmtId="0" fontId="9" fillId="2" borderId="0" xfId="6" applyFont="1" applyFill="1" applyAlignment="1">
      <alignment horizontal="center"/>
    </xf>
    <xf numFmtId="0" fontId="7" fillId="6" borderId="1" xfId="6" applyFont="1" applyFill="1" applyBorder="1" applyAlignment="1">
      <alignment horizontal="center" vertical="center" wrapText="1"/>
    </xf>
    <xf numFmtId="0" fontId="7" fillId="7" borderId="1" xfId="6" applyFont="1" applyFill="1" applyBorder="1" applyAlignment="1">
      <alignment horizontal="center" vertical="center" wrapText="1"/>
    </xf>
    <xf numFmtId="0" fontId="7" fillId="2" borderId="0" xfId="6" applyFont="1" applyFill="1" applyAlignment="1">
      <alignment horizontal="center" vertical="center" wrapText="1"/>
    </xf>
    <xf numFmtId="0" fontId="7" fillId="2" borderId="0" xfId="6" applyFont="1" applyFill="1"/>
    <xf numFmtId="0" fontId="5" fillId="3" borderId="1" xfId="6" applyFont="1" applyFill="1" applyBorder="1"/>
    <xf numFmtId="0" fontId="5" fillId="3" borderId="6" xfId="6" applyFont="1" applyFill="1" applyBorder="1"/>
    <xf numFmtId="0" fontId="7" fillId="6" borderId="1" xfId="6" applyFont="1" applyFill="1" applyBorder="1" applyAlignment="1">
      <alignment horizontal="center"/>
    </xf>
    <xf numFmtId="0" fontId="7" fillId="2" borderId="0" xfId="6" applyFont="1" applyFill="1" applyAlignment="1">
      <alignment horizontal="center"/>
    </xf>
    <xf numFmtId="0" fontId="21" fillId="0" borderId="1" xfId="6" applyFont="1" applyBorder="1" applyAlignment="1">
      <alignment wrapText="1"/>
    </xf>
    <xf numFmtId="0" fontId="5" fillId="3" borderId="1" xfId="1" applyFont="1" applyFill="1" applyBorder="1" applyAlignment="1">
      <alignment horizontal="center"/>
    </xf>
    <xf numFmtId="0" fontId="0" fillId="0" borderId="1" xfId="1" applyFont="1" applyBorder="1" applyAlignment="1">
      <alignment horizontal="center"/>
    </xf>
    <xf numFmtId="0" fontId="13" fillId="4" borderId="1" xfId="1" applyFont="1" applyFill="1" applyBorder="1" applyAlignment="1">
      <alignment horizontal="center"/>
    </xf>
    <xf numFmtId="0" fontId="7" fillId="0" borderId="0" xfId="50"/>
    <xf numFmtId="0" fontId="50" fillId="2" borderId="0" xfId="48" applyFont="1" applyFill="1"/>
    <xf numFmtId="0" fontId="50" fillId="2" borderId="0" xfId="48" applyFont="1" applyFill="1" applyBorder="1"/>
    <xf numFmtId="0" fontId="50" fillId="2" borderId="1" xfId="48" applyFont="1" applyFill="1" applyBorder="1"/>
    <xf numFmtId="9" fontId="49" fillId="3" borderId="4" xfId="48" applyNumberFormat="1" applyFont="1" applyFill="1" applyBorder="1"/>
    <xf numFmtId="0" fontId="50" fillId="0" borderId="1" xfId="48" applyFont="1" applyFill="1" applyBorder="1"/>
    <xf numFmtId="0" fontId="50" fillId="0" borderId="1" xfId="50" applyFont="1" applyBorder="1" applyAlignment="1">
      <alignment vertical="center"/>
    </xf>
    <xf numFmtId="3" fontId="50" fillId="0" borderId="1" xfId="48" applyNumberFormat="1" applyFont="1" applyFill="1" applyBorder="1"/>
    <xf numFmtId="0" fontId="50" fillId="0" borderId="0" xfId="48" applyFont="1" applyFill="1" applyBorder="1"/>
    <xf numFmtId="0" fontId="50" fillId="0" borderId="0" xfId="50" applyFont="1" applyBorder="1" applyAlignment="1">
      <alignment vertical="center"/>
    </xf>
    <xf numFmtId="3" fontId="50" fillId="0" borderId="0" xfId="48" applyNumberFormat="1" applyFont="1" applyFill="1" applyBorder="1"/>
    <xf numFmtId="9" fontId="49" fillId="3" borderId="1" xfId="48" applyNumberFormat="1" applyFont="1" applyFill="1" applyBorder="1"/>
    <xf numFmtId="3" fontId="50" fillId="2" borderId="1" xfId="48" applyNumberFormat="1" applyFont="1" applyFill="1" applyBorder="1"/>
    <xf numFmtId="3" fontId="50" fillId="2" borderId="0" xfId="48" applyNumberFormat="1" applyFont="1" applyFill="1"/>
    <xf numFmtId="0" fontId="7" fillId="0" borderId="0" xfId="50"/>
    <xf numFmtId="0" fontId="50" fillId="2" borderId="1" xfId="48" applyFont="1" applyFill="1" applyBorder="1"/>
    <xf numFmtId="0" fontId="50" fillId="2" borderId="0" xfId="48" applyFont="1" applyFill="1"/>
    <xf numFmtId="0" fontId="50" fillId="2" borderId="0" xfId="48" applyFont="1" applyFill="1" applyBorder="1"/>
    <xf numFmtId="0" fontId="51" fillId="2" borderId="0" xfId="48" applyFont="1" applyFill="1" applyAlignment="1">
      <alignment horizontal="left" vertical="top"/>
    </xf>
    <xf numFmtId="0" fontId="50" fillId="2" borderId="0" xfId="48" applyFont="1" applyFill="1" applyAlignment="1">
      <alignment horizontal="left" vertical="top"/>
    </xf>
    <xf numFmtId="0" fontId="51" fillId="2" borderId="1" xfId="48" applyFont="1" applyFill="1" applyBorder="1" applyAlignment="1">
      <alignment horizontal="left" vertical="top"/>
    </xf>
    <xf numFmtId="0" fontId="50" fillId="2" borderId="1" xfId="48" applyFont="1" applyFill="1" applyBorder="1" applyAlignment="1">
      <alignment horizontal="left" vertical="top"/>
    </xf>
    <xf numFmtId="172" fontId="50" fillId="0" borderId="1" xfId="48" applyNumberFormat="1" applyFont="1" applyFill="1" applyBorder="1" applyAlignment="1">
      <alignment horizontal="left" vertical="top"/>
    </xf>
    <xf numFmtId="172" fontId="50" fillId="2" borderId="1" xfId="48" applyNumberFormat="1" applyFont="1" applyFill="1" applyBorder="1" applyAlignment="1">
      <alignment horizontal="left" vertical="top"/>
    </xf>
    <xf numFmtId="0" fontId="51" fillId="2" borderId="0" xfId="48" applyFont="1" applyFill="1"/>
    <xf numFmtId="0" fontId="50" fillId="2" borderId="0" xfId="48" applyFont="1" applyFill="1"/>
    <xf numFmtId="0" fontId="52" fillId="46" borderId="1" xfId="50" applyFont="1" applyFill="1" applyBorder="1" applyAlignment="1">
      <alignment vertical="center"/>
    </xf>
    <xf numFmtId="172" fontId="53" fillId="0" borderId="1" xfId="50" applyNumberFormat="1" applyFont="1" applyBorder="1" applyAlignment="1">
      <alignment horizontal="center" vertical="center"/>
    </xf>
    <xf numFmtId="0" fontId="51" fillId="47" borderId="1" xfId="48" applyFont="1" applyFill="1" applyBorder="1"/>
    <xf numFmtId="0" fontId="51" fillId="2" borderId="0" xfId="48" applyFont="1" applyFill="1"/>
    <xf numFmtId="0" fontId="51" fillId="47" borderId="1" xfId="48" applyFont="1" applyFill="1" applyBorder="1"/>
    <xf numFmtId="0" fontId="50" fillId="48" borderId="1" xfId="48" applyFont="1" applyFill="1" applyBorder="1"/>
    <xf numFmtId="0" fontId="52" fillId="46" borderId="1" xfId="50" applyFont="1" applyFill="1" applyBorder="1" applyAlignment="1">
      <alignment horizontal="left" vertical="center"/>
    </xf>
    <xf numFmtId="172" fontId="53" fillId="0" borderId="1" xfId="50" applyNumberFormat="1" applyFont="1" applyBorder="1" applyAlignment="1">
      <alignment horizontal="left" vertical="center"/>
    </xf>
    <xf numFmtId="0" fontId="50" fillId="2" borderId="1" xfId="48" applyFont="1" applyFill="1" applyBorder="1"/>
    <xf numFmtId="0" fontId="50" fillId="0" borderId="1" xfId="48" applyFont="1" applyFill="1" applyBorder="1"/>
    <xf numFmtId="0" fontId="50" fillId="2" borderId="1" xfId="48" applyFont="1" applyFill="1" applyBorder="1" applyAlignment="1">
      <alignment wrapText="1"/>
    </xf>
    <xf numFmtId="0" fontId="55" fillId="0" borderId="1" xfId="51" applyFont="1" applyFill="1" applyBorder="1"/>
    <xf numFmtId="9" fontId="55" fillId="0" borderId="1" xfId="51" applyNumberFormat="1" applyFont="1" applyFill="1" applyBorder="1"/>
    <xf numFmtId="0" fontId="54" fillId="0" borderId="1" xfId="51" applyFont="1" applyFill="1" applyBorder="1"/>
    <xf numFmtId="0" fontId="56" fillId="0" borderId="1" xfId="51" applyFont="1" applyFill="1" applyBorder="1" applyAlignment="1">
      <alignment wrapText="1"/>
    </xf>
    <xf numFmtId="0" fontId="57" fillId="0" borderId="1" xfId="48" applyFont="1" applyFill="1" applyBorder="1"/>
    <xf numFmtId="0" fontId="57" fillId="0" borderId="1" xfId="51" applyFont="1" applyFill="1" applyBorder="1"/>
    <xf numFmtId="0" fontId="51" fillId="0" borderId="1" xfId="51" applyFont="1" applyFill="1" applyBorder="1"/>
    <xf numFmtId="0" fontId="51" fillId="2" borderId="1" xfId="48" applyFont="1" applyFill="1" applyBorder="1" applyAlignment="1">
      <alignment wrapText="1"/>
    </xf>
    <xf numFmtId="0" fontId="51" fillId="0" borderId="1" xfId="48" applyFont="1" applyFill="1" applyBorder="1"/>
    <xf numFmtId="3" fontId="50" fillId="2" borderId="0" xfId="48" applyNumberFormat="1" applyFont="1" applyFill="1" applyBorder="1"/>
    <xf numFmtId="0" fontId="50" fillId="2" borderId="0" xfId="48" applyFont="1" applyFill="1" applyBorder="1" applyAlignment="1">
      <alignment horizontal="left"/>
    </xf>
    <xf numFmtId="3" fontId="51" fillId="2" borderId="0" xfId="48" applyNumberFormat="1" applyFont="1" applyFill="1" applyBorder="1"/>
    <xf numFmtId="0" fontId="51" fillId="2" borderId="0" xfId="48" applyFont="1" applyFill="1" applyBorder="1" applyAlignment="1">
      <alignment horizontal="left"/>
    </xf>
    <xf numFmtId="172" fontId="50" fillId="2" borderId="0" xfId="48" applyNumberFormat="1" applyFont="1" applyFill="1" applyBorder="1" applyAlignment="1">
      <alignment horizontal="left" vertical="top"/>
    </xf>
    <xf numFmtId="0" fontId="50" fillId="2" borderId="0" xfId="48" applyNumberFormat="1" applyFont="1" applyFill="1"/>
    <xf numFmtId="0" fontId="0" fillId="49" borderId="1" xfId="1" applyFont="1" applyFill="1" applyBorder="1"/>
    <xf numFmtId="0" fontId="58" fillId="2" borderId="0" xfId="1" applyFont="1" applyFill="1"/>
    <xf numFmtId="0" fontId="7" fillId="2" borderId="1" xfId="1" applyFont="1" applyFill="1" applyBorder="1" applyAlignment="1">
      <alignment horizontal="center"/>
    </xf>
    <xf numFmtId="0" fontId="7" fillId="2" borderId="7" xfId="1" applyFont="1" applyFill="1" applyBorder="1" applyAlignment="1">
      <alignment horizontal="center"/>
    </xf>
    <xf numFmtId="49" fontId="58" fillId="49" borderId="1" xfId="1" applyNumberFormat="1" applyFont="1" applyFill="1" applyBorder="1"/>
    <xf numFmtId="0" fontId="58" fillId="49" borderId="1" xfId="1" applyFont="1" applyFill="1" applyBorder="1"/>
    <xf numFmtId="0" fontId="5" fillId="3" borderId="1" xfId="0" applyFont="1" applyFill="1" applyBorder="1" applyAlignment="1">
      <alignment horizontal="center" wrapText="1"/>
    </xf>
    <xf numFmtId="0" fontId="5" fillId="3" borderId="9" xfId="0" applyFont="1" applyFill="1" applyBorder="1" applyAlignment="1">
      <alignment horizontal="center" wrapText="1"/>
    </xf>
    <xf numFmtId="0" fontId="7" fillId="2" borderId="0" xfId="55" applyFont="1" applyFill="1"/>
    <xf numFmtId="0" fontId="7" fillId="2" borderId="0" xfId="48" applyFont="1" applyFill="1"/>
    <xf numFmtId="0" fontId="9" fillId="4" borderId="2" xfId="0" applyFont="1" applyFill="1" applyBorder="1" applyAlignment="1">
      <alignment horizontal="center" wrapText="1"/>
    </xf>
    <xf numFmtId="0" fontId="9" fillId="4" borderId="24" xfId="0" applyFont="1" applyFill="1" applyBorder="1" applyAlignment="1">
      <alignment horizontal="center" wrapText="1"/>
    </xf>
    <xf numFmtId="0" fontId="7" fillId="8" borderId="1" xfId="55" applyFont="1" applyFill="1" applyBorder="1" applyAlignment="1">
      <alignment horizontal="center"/>
    </xf>
    <xf numFmtId="0" fontId="7" fillId="0" borderId="1" xfId="0" applyFont="1" applyFill="1" applyBorder="1" applyAlignment="1">
      <alignment wrapText="1"/>
    </xf>
    <xf numFmtId="0" fontId="7" fillId="0" borderId="1" xfId="0" applyFont="1" applyFill="1" applyBorder="1"/>
    <xf numFmtId="0" fontId="7" fillId="2" borderId="1" xfId="55" applyFont="1" applyFill="1" applyBorder="1"/>
    <xf numFmtId="0" fontId="0" fillId="2" borderId="0" xfId="48" applyFont="1" applyFill="1"/>
    <xf numFmtId="0" fontId="58" fillId="49" borderId="0" xfId="1" applyFont="1" applyFill="1"/>
    <xf numFmtId="0" fontId="7" fillId="49" borderId="0" xfId="1" applyFont="1" applyFill="1"/>
    <xf numFmtId="0" fontId="7" fillId="49" borderId="1" xfId="1" applyFont="1" applyFill="1" applyBorder="1"/>
    <xf numFmtId="0" fontId="5" fillId="3" borderId="1" xfId="48" applyFont="1" applyFill="1" applyBorder="1" applyAlignment="1">
      <alignment horizontal="center"/>
    </xf>
    <xf numFmtId="0" fontId="0" fillId="2" borderId="0" xfId="48" applyFont="1" applyFill="1" applyAlignment="1">
      <alignment horizontal="center"/>
    </xf>
    <xf numFmtId="0" fontId="9" fillId="4" borderId="1" xfId="48" applyFont="1" applyFill="1" applyBorder="1" applyAlignment="1">
      <alignment horizontal="center"/>
    </xf>
    <xf numFmtId="0" fontId="9" fillId="4" borderId="1" xfId="48" applyFont="1" applyFill="1" applyBorder="1"/>
    <xf numFmtId="0" fontId="7" fillId="6" borderId="1" xfId="48" applyFont="1" applyFill="1" applyBorder="1" applyAlignment="1">
      <alignment horizontal="center"/>
    </xf>
    <xf numFmtId="0" fontId="7" fillId="7" borderId="1" xfId="48" applyFont="1" applyFill="1" applyBorder="1"/>
    <xf numFmtId="0" fontId="7" fillId="6" borderId="1" xfId="48" applyFont="1" applyFill="1" applyBorder="1"/>
    <xf numFmtId="0" fontId="0" fillId="8" borderId="1" xfId="48" applyFont="1" applyFill="1" applyBorder="1" applyAlignment="1">
      <alignment horizontal="center"/>
    </xf>
    <xf numFmtId="0" fontId="0" fillId="2" borderId="1" xfId="48" applyFont="1" applyFill="1" applyBorder="1"/>
    <xf numFmtId="0" fontId="7" fillId="2" borderId="1" xfId="56" applyFont="1" applyFill="1" applyBorder="1" applyAlignment="1">
      <alignment horizontal="center"/>
    </xf>
    <xf numFmtId="0" fontId="0" fillId="2" borderId="1" xfId="48" applyFont="1" applyFill="1" applyBorder="1" applyAlignment="1">
      <alignment wrapText="1"/>
    </xf>
    <xf numFmtId="0" fontId="0" fillId="2" borderId="0" xfId="56" applyFont="1" applyFill="1"/>
    <xf numFmtId="0" fontId="5" fillId="3" borderId="1" xfId="48" applyFont="1" applyFill="1" applyBorder="1" applyAlignment="1">
      <alignment horizontal="center" wrapText="1"/>
    </xf>
    <xf numFmtId="0" fontId="8" fillId="5" borderId="1" xfId="3" applyFill="1" applyBorder="1" applyAlignment="1" applyProtection="1">
      <alignment horizontal="center" wrapText="1"/>
    </xf>
    <xf numFmtId="0" fontId="5" fillId="3" borderId="25" xfId="48" applyFont="1" applyFill="1" applyBorder="1" applyAlignment="1">
      <alignment horizontal="center" wrapText="1"/>
    </xf>
    <xf numFmtId="0" fontId="7" fillId="48" borderId="0" xfId="48" applyFont="1" applyFill="1"/>
    <xf numFmtId="49" fontId="7" fillId="0" borderId="1" xfId="48" quotePrefix="1" applyNumberFormat="1" applyFont="1" applyBorder="1" applyAlignment="1">
      <alignment horizontal="center"/>
    </xf>
    <xf numFmtId="49" fontId="0" fillId="0" borderId="1" xfId="48" applyNumberFormat="1" applyFont="1" applyBorder="1" applyAlignment="1">
      <alignment horizontal="center"/>
    </xf>
    <xf numFmtId="49" fontId="7" fillId="0" borderId="1" xfId="48" applyNumberFormat="1" applyFont="1" applyBorder="1" applyAlignment="1">
      <alignment horizontal="center"/>
    </xf>
    <xf numFmtId="173" fontId="0" fillId="0" borderId="1" xfId="49" applyNumberFormat="1" applyFont="1" applyFill="1" applyBorder="1" applyAlignment="1">
      <alignment horizontal="center" vertical="center"/>
    </xf>
    <xf numFmtId="49" fontId="0" fillId="2" borderId="0" xfId="48" applyNumberFormat="1" applyFont="1" applyFill="1"/>
    <xf numFmtId="49" fontId="0" fillId="2" borderId="1" xfId="48" applyNumberFormat="1" applyFont="1" applyFill="1" applyBorder="1" applyAlignment="1">
      <alignment horizontal="center"/>
    </xf>
    <xf numFmtId="49" fontId="7" fillId="48" borderId="1" xfId="48" applyNumberFormat="1" applyFont="1" applyFill="1" applyBorder="1" applyAlignment="1">
      <alignment horizontal="center"/>
    </xf>
    <xf numFmtId="49" fontId="0" fillId="0" borderId="1" xfId="48" applyNumberFormat="1" applyFont="1" applyFill="1" applyBorder="1" applyAlignment="1">
      <alignment horizontal="center"/>
    </xf>
    <xf numFmtId="49" fontId="7" fillId="2" borderId="0" xfId="48" applyNumberFormat="1" applyFont="1" applyFill="1"/>
    <xf numFmtId="49" fontId="7" fillId="48" borderId="1" xfId="48" quotePrefix="1" applyNumberFormat="1" applyFont="1" applyFill="1" applyBorder="1" applyAlignment="1">
      <alignment horizontal="center"/>
    </xf>
    <xf numFmtId="173" fontId="7" fillId="48" borderId="1" xfId="49" applyNumberFormat="1" applyFont="1" applyFill="1" applyBorder="1" applyAlignment="1">
      <alignment horizontal="center" vertical="center"/>
    </xf>
    <xf numFmtId="49" fontId="7" fillId="48" borderId="0" xfId="48" applyNumberFormat="1" applyFont="1" applyFill="1"/>
    <xf numFmtId="0" fontId="5" fillId="50" borderId="1" xfId="6" applyFont="1" applyFill="1" applyBorder="1" applyAlignment="1">
      <alignment horizontal="center"/>
    </xf>
    <xf numFmtId="0" fontId="9" fillId="50" borderId="1" xfId="6" applyFont="1" applyFill="1" applyBorder="1" applyAlignment="1"/>
    <xf numFmtId="0" fontId="0" fillId="50" borderId="0" xfId="6" applyFont="1" applyFill="1" applyAlignment="1">
      <alignment horizontal="center"/>
    </xf>
    <xf numFmtId="0" fontId="0" fillId="2" borderId="0" xfId="48" applyFont="1" applyFill="1" applyBorder="1"/>
    <xf numFmtId="0" fontId="0" fillId="48" borderId="0" xfId="48" applyFont="1" applyFill="1" applyBorder="1"/>
    <xf numFmtId="0" fontId="7" fillId="48" borderId="0" xfId="48" applyFont="1" applyFill="1" applyBorder="1"/>
    <xf numFmtId="49" fontId="7" fillId="14" borderId="1" xfId="48" applyNumberFormat="1" applyFont="1" applyFill="1" applyBorder="1" applyAlignment="1">
      <alignment horizontal="center"/>
    </xf>
    <xf numFmtId="49" fontId="63" fillId="48" borderId="7" xfId="48" applyNumberFormat="1" applyFont="1" applyFill="1" applyBorder="1" applyAlignment="1"/>
    <xf numFmtId="0" fontId="7" fillId="2" borderId="0" xfId="48" applyFont="1" applyFill="1" applyBorder="1"/>
    <xf numFmtId="0" fontId="0" fillId="2" borderId="0" xfId="48" applyFont="1" applyFill="1" applyBorder="1" applyAlignment="1">
      <alignment horizontal="center"/>
    </xf>
    <xf numFmtId="0" fontId="0" fillId="2" borderId="0" xfId="48" applyFont="1" applyFill="1" applyBorder="1" applyAlignment="1">
      <alignment horizontal="center" wrapText="1"/>
    </xf>
    <xf numFmtId="0" fontId="5" fillId="3" borderId="1" xfId="1" applyFont="1" applyFill="1" applyBorder="1" applyAlignment="1">
      <alignment horizontal="center"/>
    </xf>
    <xf numFmtId="0" fontId="7" fillId="7" borderId="9" xfId="1" applyFont="1" applyFill="1" applyBorder="1" applyAlignment="1">
      <alignment horizontal="center" vertical="center" wrapText="1"/>
    </xf>
    <xf numFmtId="0" fontId="13" fillId="4" borderId="1" xfId="1" applyFont="1" applyFill="1" applyBorder="1" applyAlignment="1">
      <alignment horizontal="center"/>
    </xf>
    <xf numFmtId="0" fontId="7" fillId="0" borderId="0" xfId="50"/>
    <xf numFmtId="0" fontId="7" fillId="2" borderId="1" xfId="48" applyFont="1" applyFill="1" applyBorder="1"/>
    <xf numFmtId="0" fontId="7" fillId="14" borderId="1" xfId="48" applyFont="1" applyFill="1" applyBorder="1"/>
    <xf numFmtId="0" fontId="7" fillId="48" borderId="1" xfId="48" applyFont="1" applyFill="1" applyBorder="1"/>
    <xf numFmtId="0" fontId="61" fillId="2" borderId="0" xfId="788" applyFont="1" applyFill="1"/>
    <xf numFmtId="0" fontId="7" fillId="2" borderId="1" xfId="788" applyFont="1" applyFill="1" applyBorder="1" applyAlignment="1">
      <alignment wrapText="1"/>
    </xf>
    <xf numFmtId="0" fontId="7" fillId="14" borderId="1" xfId="48" applyFont="1" applyFill="1" applyBorder="1" applyAlignment="1">
      <alignment horizontal="center"/>
    </xf>
    <xf numFmtId="0" fontId="7" fillId="2" borderId="1" xfId="861" applyFont="1" applyFill="1" applyBorder="1" applyAlignment="1">
      <alignment wrapText="1"/>
    </xf>
    <xf numFmtId="0" fontId="7" fillId="0" borderId="1" xfId="792" applyFont="1" applyFill="1" applyBorder="1" applyAlignment="1">
      <alignment wrapText="1"/>
    </xf>
    <xf numFmtId="0" fontId="7" fillId="0" borderId="1" xfId="806" applyFont="1" applyFill="1" applyBorder="1" applyAlignment="1">
      <alignment wrapText="1"/>
    </xf>
    <xf numFmtId="0" fontId="7" fillId="0" borderId="1" xfId="817" applyFont="1" applyFill="1" applyBorder="1" applyAlignment="1">
      <alignment wrapText="1"/>
    </xf>
    <xf numFmtId="0" fontId="7" fillId="0" borderId="1" xfId="828" applyFont="1" applyFill="1" applyBorder="1" applyAlignment="1">
      <alignment wrapText="1"/>
    </xf>
    <xf numFmtId="0" fontId="7" fillId="0" borderId="1" xfId="839" applyFont="1" applyFill="1" applyBorder="1" applyAlignment="1">
      <alignment wrapText="1"/>
    </xf>
    <xf numFmtId="0" fontId="7" fillId="0" borderId="1" xfId="850" applyFont="1" applyFill="1" applyBorder="1" applyAlignment="1">
      <alignment wrapText="1"/>
    </xf>
    <xf numFmtId="0" fontId="7" fillId="2" borderId="1" xfId="861" applyFont="1" applyFill="1" applyBorder="1" applyAlignment="1">
      <alignment horizontal="center"/>
    </xf>
    <xf numFmtId="0" fontId="7" fillId="0" borderId="1" xfId="792" applyFont="1" applyFill="1" applyBorder="1" applyAlignment="1">
      <alignment horizontal="center"/>
    </xf>
    <xf numFmtId="0" fontId="7" fillId="0" borderId="1" xfId="806" applyFont="1" applyFill="1" applyBorder="1" applyAlignment="1">
      <alignment horizontal="center"/>
    </xf>
    <xf numFmtId="0" fontId="7" fillId="0" borderId="1" xfId="817" applyFont="1" applyFill="1" applyBorder="1" applyAlignment="1">
      <alignment horizontal="center"/>
    </xf>
    <xf numFmtId="0" fontId="7" fillId="0" borderId="1" xfId="828" applyFont="1" applyFill="1" applyBorder="1" applyAlignment="1">
      <alignment horizontal="center"/>
    </xf>
    <xf numFmtId="0" fontId="7" fillId="0" borderId="1" xfId="839" applyFont="1" applyFill="1" applyBorder="1" applyAlignment="1">
      <alignment horizontal="center"/>
    </xf>
    <xf numFmtId="0" fontId="7" fillId="0" borderId="1" xfId="850" applyFont="1" applyFill="1" applyBorder="1" applyAlignment="1">
      <alignment horizontal="center"/>
    </xf>
    <xf numFmtId="0" fontId="7" fillId="2" borderId="1" xfId="48" applyNumberFormat="1" applyFont="1" applyFill="1" applyBorder="1" applyAlignment="1">
      <alignment wrapText="1"/>
    </xf>
    <xf numFmtId="0" fontId="7" fillId="14" borderId="1" xfId="48" applyFont="1" applyFill="1" applyBorder="1" applyAlignment="1">
      <alignment horizontal="center"/>
    </xf>
    <xf numFmtId="49" fontId="7" fillId="0" borderId="1" xfId="1" quotePrefix="1" applyNumberFormat="1" applyFont="1" applyBorder="1"/>
    <xf numFmtId="49" fontId="7" fillId="0" borderId="1" xfId="1" applyNumberFormat="1" applyFont="1" applyBorder="1"/>
    <xf numFmtId="49" fontId="7" fillId="49" borderId="1" xfId="1" applyNumberFormat="1" applyFont="1" applyFill="1" applyBorder="1"/>
    <xf numFmtId="0" fontId="9" fillId="4" borderId="1" xfId="1" applyFont="1" applyFill="1" applyBorder="1" applyAlignment="1">
      <alignment horizontal="center"/>
    </xf>
    <xf numFmtId="0" fontId="7" fillId="6" borderId="1" xfId="1" applyFont="1" applyFill="1" applyBorder="1" applyAlignment="1">
      <alignment horizontal="center"/>
    </xf>
    <xf numFmtId="0" fontId="0" fillId="0" borderId="1" xfId="1" applyFont="1" applyBorder="1" applyAlignment="1">
      <alignment wrapText="1"/>
    </xf>
    <xf numFmtId="0" fontId="0" fillId="0" borderId="0" xfId="1" applyFont="1" applyFill="1"/>
    <xf numFmtId="0" fontId="100" fillId="0" borderId="0" xfId="1" applyFont="1" applyFill="1"/>
    <xf numFmtId="0" fontId="58" fillId="49" borderId="1" xfId="48" applyFont="1" applyFill="1" applyBorder="1" applyAlignment="1">
      <alignment wrapText="1"/>
    </xf>
    <xf numFmtId="0" fontId="58" fillId="49" borderId="1" xfId="48" applyFont="1" applyFill="1" applyBorder="1" applyAlignment="1">
      <alignment horizontal="center"/>
    </xf>
    <xf numFmtId="0" fontId="0" fillId="49" borderId="0" xfId="1" applyFont="1" applyFill="1"/>
    <xf numFmtId="0" fontId="5" fillId="3" borderId="0" xfId="1" applyFont="1" applyFill="1" applyBorder="1" applyAlignment="1">
      <alignment horizontal="center"/>
    </xf>
    <xf numFmtId="0" fontId="0" fillId="2" borderId="1" xfId="48" applyFont="1" applyFill="1" applyBorder="1"/>
    <xf numFmtId="0" fontId="7" fillId="49" borderId="1" xfId="48" applyFont="1" applyFill="1" applyBorder="1"/>
    <xf numFmtId="0" fontId="58" fillId="49" borderId="1" xfId="48" applyFont="1" applyFill="1" applyBorder="1"/>
    <xf numFmtId="0" fontId="58" fillId="49" borderId="1" xfId="56" applyFont="1" applyFill="1" applyBorder="1" applyAlignment="1">
      <alignment horizontal="center"/>
    </xf>
    <xf numFmtId="0" fontId="7" fillId="0" borderId="1" xfId="48" applyFont="1" applyFill="1" applyBorder="1" applyAlignment="1">
      <alignment wrapText="1"/>
    </xf>
    <xf numFmtId="0" fontId="7" fillId="0" borderId="1" xfId="48" applyFont="1" applyFill="1" applyBorder="1" applyAlignment="1"/>
    <xf numFmtId="0" fontId="7" fillId="0" borderId="1" xfId="48" applyFont="1" applyFill="1" applyBorder="1" applyAlignment="1">
      <alignment horizontal="center"/>
    </xf>
    <xf numFmtId="0" fontId="7" fillId="0" borderId="1" xfId="48" applyFont="1" applyFill="1" applyBorder="1" applyAlignment="1">
      <alignment horizontal="center" wrapText="1"/>
    </xf>
    <xf numFmtId="0" fontId="59" fillId="0" borderId="1" xfId="48" applyFont="1" applyFill="1" applyBorder="1" applyAlignment="1">
      <alignment horizontal="center"/>
    </xf>
    <xf numFmtId="0" fontId="7" fillId="0" borderId="0" xfId="48" applyFont="1" applyFill="1" applyBorder="1"/>
    <xf numFmtId="0" fontId="7" fillId="0" borderId="1" xfId="48" applyFont="1" applyFill="1" applyBorder="1" applyAlignment="1">
      <alignment horizontal="left" wrapText="1"/>
    </xf>
    <xf numFmtId="0" fontId="59" fillId="0" borderId="1" xfId="48" applyFont="1" applyFill="1" applyBorder="1" applyAlignment="1">
      <alignment horizontal="center" wrapText="1"/>
    </xf>
    <xf numFmtId="0" fontId="59" fillId="0" borderId="1" xfId="48" applyFont="1" applyFill="1" applyBorder="1" applyAlignment="1">
      <alignment horizontal="left" wrapText="1"/>
    </xf>
    <xf numFmtId="0" fontId="7" fillId="0" borderId="1" xfId="48" applyFont="1" applyFill="1" applyBorder="1" applyAlignment="1">
      <alignment horizontal="left" vertical="center" wrapText="1"/>
    </xf>
    <xf numFmtId="0" fontId="7" fillId="0" borderId="0" xfId="48" applyFont="1" applyFill="1"/>
    <xf numFmtId="0" fontId="62" fillId="0" borderId="1" xfId="48" applyFont="1" applyFill="1" applyBorder="1" applyAlignment="1">
      <alignment horizontal="center"/>
    </xf>
    <xf numFmtId="0" fontId="7" fillId="0" borderId="1" xfId="48" applyFont="1" applyFill="1" applyBorder="1"/>
    <xf numFmtId="49" fontId="7" fillId="0" borderId="1" xfId="58" applyNumberFormat="1" applyFont="1" applyFill="1" applyBorder="1" applyAlignment="1">
      <alignment wrapText="1"/>
    </xf>
    <xf numFmtId="0" fontId="7" fillId="0" borderId="1" xfId="58" applyFont="1" applyFill="1" applyBorder="1" applyAlignment="1">
      <alignment wrapText="1"/>
    </xf>
    <xf numFmtId="0" fontId="59" fillId="0" borderId="1" xfId="58" applyFont="1" applyFill="1" applyBorder="1" applyAlignment="1">
      <alignment wrapText="1"/>
    </xf>
    <xf numFmtId="0" fontId="7" fillId="0" borderId="1" xfId="6" applyFont="1" applyFill="1" applyBorder="1" applyAlignment="1" applyProtection="1">
      <alignment horizontal="left" wrapText="1"/>
    </xf>
    <xf numFmtId="0" fontId="7" fillId="0" borderId="1" xfId="6" applyFont="1" applyFill="1" applyBorder="1"/>
    <xf numFmtId="0" fontId="7" fillId="0" borderId="1" xfId="6" applyFont="1" applyFill="1" applyBorder="1" applyAlignment="1">
      <alignment horizontal="center"/>
    </xf>
    <xf numFmtId="49" fontId="7" fillId="0" borderId="1" xfId="6" quotePrefix="1" applyNumberFormat="1" applyFont="1" applyFill="1" applyBorder="1" applyAlignment="1">
      <alignment horizontal="center"/>
    </xf>
    <xf numFmtId="0" fontId="7" fillId="0" borderId="1" xfId="6" quotePrefix="1" applyFont="1" applyFill="1" applyBorder="1" applyAlignment="1">
      <alignment horizontal="center"/>
    </xf>
    <xf numFmtId="0" fontId="7" fillId="0" borderId="0" xfId="6" applyFont="1" applyFill="1"/>
    <xf numFmtId="0" fontId="7" fillId="0" borderId="1" xfId="48" applyFont="1" applyFill="1" applyBorder="1" applyAlignment="1">
      <alignment horizontal="center" vertical="center" wrapText="1"/>
    </xf>
    <xf numFmtId="49" fontId="7" fillId="0" borderId="1" xfId="58" applyNumberFormat="1" applyFont="1" applyFill="1" applyBorder="1" applyAlignment="1">
      <alignment vertical="center" wrapText="1"/>
    </xf>
    <xf numFmtId="0" fontId="7" fillId="0" borderId="1" xfId="48" applyFont="1" applyFill="1" applyBorder="1" applyAlignment="1">
      <alignment vertical="center" wrapText="1"/>
    </xf>
    <xf numFmtId="0" fontId="7" fillId="0" borderId="1" xfId="48" applyFont="1" applyFill="1" applyBorder="1" applyAlignment="1">
      <alignment vertical="center"/>
    </xf>
    <xf numFmtId="0" fontId="7" fillId="0" borderId="1" xfId="48" applyFont="1" applyFill="1" applyBorder="1" applyAlignment="1">
      <alignment horizontal="center" vertical="center"/>
    </xf>
    <xf numFmtId="0" fontId="7" fillId="0" borderId="1" xfId="58" applyFont="1" applyFill="1" applyBorder="1" applyAlignment="1">
      <alignment vertical="center" wrapText="1"/>
    </xf>
    <xf numFmtId="49" fontId="7" fillId="0" borderId="1" xfId="57" applyNumberFormat="1" applyFont="1" applyFill="1" applyBorder="1" applyAlignment="1">
      <alignment horizontal="center" wrapText="1"/>
    </xf>
    <xf numFmtId="0" fontId="7" fillId="0" borderId="9" xfId="48" applyNumberFormat="1" applyFont="1" applyFill="1" applyBorder="1" applyAlignment="1">
      <alignment wrapText="1"/>
    </xf>
    <xf numFmtId="0" fontId="7" fillId="0" borderId="0" xfId="1" applyFont="1" applyFill="1" applyBorder="1"/>
    <xf numFmtId="0" fontId="7" fillId="0" borderId="1" xfId="58" applyFont="1" applyFill="1" applyBorder="1" applyAlignment="1">
      <alignment horizontal="center" wrapText="1"/>
    </xf>
    <xf numFmtId="3" fontId="0" fillId="5" borderId="1" xfId="1" applyNumberFormat="1" applyFont="1" applyFill="1" applyBorder="1"/>
    <xf numFmtId="3" fontId="0" fillId="0" borderId="1" xfId="1" applyNumberFormat="1" applyFont="1" applyBorder="1"/>
    <xf numFmtId="0" fontId="58" fillId="0" borderId="0" xfId="48" applyFont="1" applyFill="1" applyBorder="1"/>
    <xf numFmtId="49" fontId="4" fillId="0" borderId="1" xfId="58" applyNumberFormat="1" applyFont="1" applyFill="1" applyBorder="1" applyAlignment="1">
      <alignment wrapText="1"/>
    </xf>
    <xf numFmtId="0" fontId="4" fillId="0" borderId="1" xfId="48" applyFont="1" applyFill="1" applyBorder="1" applyAlignment="1">
      <alignment horizontal="left" wrapText="1"/>
    </xf>
    <xf numFmtId="0" fontId="5" fillId="3" borderId="1" xfId="1" applyFont="1" applyFill="1" applyBorder="1" applyAlignment="1">
      <alignment horizontal="center"/>
    </xf>
    <xf numFmtId="0" fontId="9" fillId="4" borderId="4" xfId="1" applyFont="1" applyFill="1" applyBorder="1" applyAlignment="1">
      <alignment horizontal="center"/>
    </xf>
    <xf numFmtId="0" fontId="4" fillId="0" borderId="1" xfId="48" quotePrefix="1" applyFont="1" applyFill="1" applyBorder="1" applyAlignment="1">
      <alignment horizontal="center"/>
    </xf>
    <xf numFmtId="49" fontId="4" fillId="0" borderId="1" xfId="6" quotePrefix="1" applyNumberFormat="1" applyFont="1" applyFill="1" applyBorder="1" applyAlignment="1">
      <alignment horizontal="center"/>
    </xf>
    <xf numFmtId="0" fontId="4" fillId="8" borderId="1" xfId="1" applyFont="1" applyFill="1" applyBorder="1"/>
    <xf numFmtId="0" fontId="58" fillId="0" borderId="1" xfId="48" applyFont="1" applyFill="1" applyBorder="1" applyAlignment="1">
      <alignment horizontal="center"/>
    </xf>
    <xf numFmtId="0" fontId="4" fillId="0" borderId="1" xfId="48" applyFont="1" applyFill="1" applyBorder="1" applyAlignment="1">
      <alignment horizontal="center"/>
    </xf>
    <xf numFmtId="0" fontId="58" fillId="0" borderId="1" xfId="48" applyFont="1" applyFill="1" applyBorder="1" applyAlignment="1">
      <alignment horizontal="center" wrapText="1"/>
    </xf>
    <xf numFmtId="0" fontId="4" fillId="0" borderId="1" xfId="48" quotePrefix="1" applyFont="1" applyFill="1" applyBorder="1" applyAlignment="1">
      <alignment horizontal="center" wrapText="1"/>
    </xf>
    <xf numFmtId="49" fontId="4" fillId="14" borderId="1" xfId="48" applyNumberFormat="1" applyFont="1" applyFill="1" applyBorder="1" applyAlignment="1">
      <alignment horizontal="center"/>
    </xf>
    <xf numFmtId="0" fontId="4" fillId="0" borderId="1" xfId="48" applyFont="1" applyFill="1" applyBorder="1" applyAlignment="1">
      <alignment wrapText="1"/>
    </xf>
    <xf numFmtId="0" fontId="4" fillId="0" borderId="1" xfId="48" applyFont="1" applyFill="1" applyBorder="1" applyAlignment="1"/>
    <xf numFmtId="0" fontId="4" fillId="0" borderId="1" xfId="48" applyFont="1" applyFill="1" applyBorder="1" applyAlignment="1">
      <alignment horizontal="center" wrapText="1"/>
    </xf>
    <xf numFmtId="0" fontId="59" fillId="0" borderId="1" xfId="48" quotePrefix="1" applyFont="1" applyFill="1" applyBorder="1" applyAlignment="1">
      <alignment horizontal="center"/>
    </xf>
    <xf numFmtId="0" fontId="0" fillId="0" borderId="0" xfId="1" applyFont="1" applyFill="1" applyAlignment="1"/>
    <xf numFmtId="0" fontId="0" fillId="0" borderId="0" xfId="1" applyFont="1" applyFill="1" applyAlignment="1">
      <alignment horizontal="center"/>
    </xf>
    <xf numFmtId="0" fontId="0" fillId="0" borderId="1" xfId="1" applyFont="1" applyFill="1" applyBorder="1" applyAlignment="1"/>
    <xf numFmtId="3" fontId="0" fillId="0" borderId="1" xfId="1" applyNumberFormat="1" applyFont="1" applyFill="1" applyBorder="1"/>
    <xf numFmtId="10" fontId="0" fillId="0" borderId="1" xfId="1" applyNumberFormat="1" applyFont="1" applyFill="1" applyBorder="1"/>
    <xf numFmtId="0" fontId="0" fillId="0" borderId="1" xfId="1" quotePrefix="1" applyFont="1" applyFill="1" applyBorder="1"/>
    <xf numFmtId="2" fontId="0" fillId="0" borderId="1" xfId="1" applyNumberFormat="1" applyFont="1" applyFill="1" applyBorder="1"/>
    <xf numFmtId="0" fontId="4" fillId="0" borderId="1" xfId="1" quotePrefix="1" applyFont="1" applyFill="1" applyBorder="1" applyAlignment="1">
      <alignment horizontal="center"/>
    </xf>
    <xf numFmtId="0" fontId="4" fillId="0" borderId="1" xfId="0" applyFont="1" applyFill="1" applyBorder="1" applyAlignment="1">
      <alignment horizontal="right"/>
    </xf>
    <xf numFmtId="0" fontId="4" fillId="0" borderId="1" xfId="0" applyFont="1" applyFill="1" applyBorder="1"/>
    <xf numFmtId="0" fontId="4" fillId="0" borderId="1" xfId="6" applyFont="1" applyFill="1" applyBorder="1"/>
    <xf numFmtId="0" fontId="4" fillId="0" borderId="1" xfId="48" applyFont="1" applyFill="1" applyBorder="1" applyAlignment="1">
      <alignment horizontal="left" vertical="center" wrapText="1"/>
    </xf>
    <xf numFmtId="0" fontId="4" fillId="0" borderId="1" xfId="58" applyFont="1" applyFill="1" applyBorder="1" applyAlignment="1">
      <alignment wrapText="1"/>
    </xf>
    <xf numFmtId="0" fontId="4" fillId="0" borderId="0" xfId="48" applyFont="1" applyFill="1" applyBorder="1"/>
    <xf numFmtId="0" fontId="4" fillId="0" borderId="0" xfId="48" applyFont="1" applyFill="1"/>
    <xf numFmtId="0" fontId="4" fillId="0" borderId="0" xfId="48" applyFont="1" applyFill="1" applyBorder="1" applyAlignment="1">
      <alignment wrapText="1"/>
    </xf>
    <xf numFmtId="0" fontId="4" fillId="0" borderId="0" xfId="48" applyFont="1" applyFill="1" applyBorder="1" applyAlignment="1">
      <alignment horizontal="center"/>
    </xf>
    <xf numFmtId="0" fontId="4" fillId="0" borderId="0" xfId="48" applyFont="1" applyFill="1" applyBorder="1" applyAlignment="1">
      <alignment horizontal="center" wrapText="1"/>
    </xf>
    <xf numFmtId="0" fontId="58" fillId="0" borderId="9" xfId="48" applyNumberFormat="1" applyFont="1" applyFill="1" applyBorder="1" applyAlignment="1">
      <alignment wrapText="1"/>
    </xf>
    <xf numFmtId="0" fontId="4" fillId="0" borderId="9" xfId="48" applyNumberFormat="1" applyFont="1" applyFill="1" applyBorder="1" applyAlignment="1">
      <alignment wrapText="1"/>
    </xf>
    <xf numFmtId="0" fontId="4" fillId="0" borderId="0" xfId="1" applyFont="1" applyFill="1"/>
    <xf numFmtId="0" fontId="4" fillId="0" borderId="0" xfId="50" applyFont="1" applyFill="1"/>
    <xf numFmtId="0" fontId="4" fillId="0" borderId="1" xfId="48" applyNumberFormat="1" applyFont="1" applyFill="1" applyBorder="1" applyAlignment="1">
      <alignment wrapText="1"/>
    </xf>
    <xf numFmtId="0" fontId="5" fillId="3" borderId="1" xfId="1" applyFont="1" applyFill="1" applyBorder="1" applyAlignment="1">
      <alignment horizontal="center"/>
    </xf>
    <xf numFmtId="0" fontId="9" fillId="4" borderId="1" xfId="1" applyFont="1" applyFill="1" applyBorder="1" applyAlignment="1">
      <alignment horizontal="left"/>
    </xf>
    <xf numFmtId="0" fontId="9" fillId="4" borderId="1" xfId="1" applyFont="1" applyFill="1" applyBorder="1" applyAlignment="1">
      <alignment horizontal="center"/>
    </xf>
    <xf numFmtId="0" fontId="4" fillId="7" borderId="1" xfId="6" applyFont="1" applyFill="1" applyBorder="1" applyAlignment="1">
      <alignment horizontal="center" vertical="center" wrapText="1"/>
    </xf>
    <xf numFmtId="0" fontId="58" fillId="49" borderId="1" xfId="48" quotePrefix="1" applyFont="1" applyFill="1" applyBorder="1" applyAlignment="1">
      <alignment horizontal="center" wrapText="1"/>
    </xf>
    <xf numFmtId="0" fontId="4" fillId="0" borderId="1" xfId="850" quotePrefix="1" applyFont="1" applyFill="1" applyBorder="1" applyAlignment="1">
      <alignment horizontal="center"/>
    </xf>
    <xf numFmtId="0" fontId="4" fillId="0" borderId="1" xfId="850" applyFont="1" applyFill="1" applyBorder="1" applyAlignment="1">
      <alignment wrapText="1"/>
    </xf>
    <xf numFmtId="0" fontId="1" fillId="0" borderId="0" xfId="1006"/>
    <xf numFmtId="0" fontId="101" fillId="0" borderId="0" xfId="1006" applyFont="1"/>
    <xf numFmtId="0" fontId="4" fillId="48" borderId="0" xfId="1008" applyFont="1" applyFill="1" applyBorder="1"/>
    <xf numFmtId="4" fontId="4" fillId="48" borderId="0" xfId="1008" applyNumberFormat="1" applyFont="1" applyFill="1" applyBorder="1" applyAlignment="1">
      <alignment horizontal="right" indent="1"/>
    </xf>
    <xf numFmtId="0" fontId="24" fillId="0" borderId="5" xfId="1006" applyFont="1" applyBorder="1"/>
    <xf numFmtId="173" fontId="24" fillId="0" borderId="5" xfId="1007" applyNumberFormat="1" applyFont="1" applyBorder="1"/>
    <xf numFmtId="173" fontId="24" fillId="0" borderId="5" xfId="1007" applyNumberFormat="1" applyFont="1" applyBorder="1" applyAlignment="1">
      <alignment vertical="center"/>
    </xf>
    <xf numFmtId="0" fontId="24" fillId="0" borderId="40" xfId="1006" applyFont="1" applyBorder="1"/>
    <xf numFmtId="0" fontId="24" fillId="0" borderId="0" xfId="1006" applyFont="1"/>
    <xf numFmtId="0" fontId="24" fillId="0" borderId="0" xfId="1006" applyFont="1" applyBorder="1"/>
    <xf numFmtId="0" fontId="28" fillId="0" borderId="0" xfId="1006" applyFont="1" applyBorder="1"/>
    <xf numFmtId="173" fontId="24" fillId="0" borderId="0" xfId="1007" applyNumberFormat="1" applyFont="1" applyBorder="1"/>
    <xf numFmtId="173" fontId="24" fillId="0" borderId="0" xfId="1007" applyNumberFormat="1" applyFont="1" applyBorder="1" applyAlignment="1">
      <alignment vertical="center"/>
    </xf>
    <xf numFmtId="0" fontId="4" fillId="0" borderId="0" xfId="1006" applyFont="1" applyFill="1" applyBorder="1" applyAlignment="1">
      <alignment vertical="center"/>
    </xf>
    <xf numFmtId="0" fontId="24" fillId="0" borderId="42" xfId="1006" applyFont="1" applyBorder="1"/>
    <xf numFmtId="0" fontId="24" fillId="0" borderId="43" xfId="1006" applyFont="1" applyBorder="1"/>
    <xf numFmtId="173" fontId="24" fillId="0" borderId="43" xfId="1007" applyNumberFormat="1" applyFont="1" applyBorder="1"/>
    <xf numFmtId="173" fontId="24" fillId="0" borderId="43" xfId="1007" applyNumberFormat="1" applyFont="1" applyBorder="1" applyAlignment="1">
      <alignment vertical="center"/>
    </xf>
    <xf numFmtId="0" fontId="24" fillId="0" borderId="24" xfId="1006" applyFont="1" applyBorder="1"/>
    <xf numFmtId="0" fontId="28" fillId="0" borderId="0" xfId="1006" applyFont="1"/>
    <xf numFmtId="0" fontId="103" fillId="0" borderId="0" xfId="1006" applyFont="1" applyBorder="1"/>
    <xf numFmtId="173" fontId="103" fillId="0" borderId="0" xfId="1007" applyNumberFormat="1" applyFont="1" applyBorder="1"/>
    <xf numFmtId="0" fontId="28" fillId="0" borderId="42" xfId="1006" applyFont="1" applyBorder="1"/>
    <xf numFmtId="0" fontId="28" fillId="0" borderId="5" xfId="1006" applyFont="1" applyBorder="1"/>
    <xf numFmtId="173" fontId="28" fillId="0" borderId="0" xfId="1007" applyNumberFormat="1" applyFont="1" applyBorder="1"/>
    <xf numFmtId="173" fontId="24" fillId="0" borderId="0" xfId="1007" applyNumberFormat="1" applyFont="1" applyBorder="1" applyAlignment="1">
      <alignment horizontal="justify" vertical="center" wrapText="1"/>
    </xf>
    <xf numFmtId="0" fontId="104" fillId="0" borderId="0" xfId="1006" applyFont="1" applyBorder="1"/>
    <xf numFmtId="0" fontId="105" fillId="0" borderId="0" xfId="1006" applyFont="1" applyBorder="1"/>
    <xf numFmtId="0" fontId="24" fillId="0" borderId="0" xfId="1006" quotePrefix="1" applyFont="1" applyBorder="1"/>
    <xf numFmtId="0" fontId="24" fillId="0" borderId="0" xfId="1006" applyFont="1" applyBorder="1" applyAlignment="1">
      <alignment vertical="center" wrapText="1"/>
    </xf>
    <xf numFmtId="0" fontId="24" fillId="0" borderId="0" xfId="1006" applyFont="1" applyBorder="1" applyAlignment="1">
      <alignment horizontal="center"/>
    </xf>
    <xf numFmtId="173" fontId="24" fillId="0" borderId="0" xfId="1007" applyNumberFormat="1" applyFont="1" applyBorder="1" applyAlignment="1">
      <alignment horizontal="right"/>
    </xf>
    <xf numFmtId="9" fontId="24" fillId="0" borderId="0" xfId="1009" applyFont="1" applyBorder="1"/>
    <xf numFmtId="0" fontId="24" fillId="0" borderId="0" xfId="1006" quotePrefix="1" applyFont="1"/>
    <xf numFmtId="173" fontId="24" fillId="0" borderId="0" xfId="1007" applyNumberFormat="1" applyFont="1"/>
    <xf numFmtId="0" fontId="24" fillId="0" borderId="0" xfId="1006" applyFont="1" applyBorder="1" applyAlignment="1">
      <alignment horizontal="right" vertical="center" wrapText="1"/>
    </xf>
    <xf numFmtId="0" fontId="28" fillId="0" borderId="0" xfId="1006" quotePrefix="1" applyFont="1" applyBorder="1"/>
    <xf numFmtId="0" fontId="103" fillId="0" borderId="38" xfId="1006" applyFont="1" applyBorder="1"/>
    <xf numFmtId="0" fontId="103" fillId="0" borderId="29" xfId="1006" applyFont="1" applyBorder="1"/>
    <xf numFmtId="173" fontId="103" fillId="0" borderId="39" xfId="1007" applyNumberFormat="1" applyFont="1" applyBorder="1"/>
    <xf numFmtId="0" fontId="101" fillId="0" borderId="0" xfId="1006" applyFont="1" applyAlignment="1">
      <alignment vertical="top"/>
    </xf>
    <xf numFmtId="0" fontId="58" fillId="0" borderId="10" xfId="1006" applyFont="1" applyBorder="1"/>
    <xf numFmtId="0" fontId="58" fillId="0" borderId="41" xfId="1006" applyFont="1" applyBorder="1"/>
    <xf numFmtId="0" fontId="58" fillId="0" borderId="3" xfId="1006" applyFont="1" applyBorder="1"/>
    <xf numFmtId="0" fontId="107" fillId="0" borderId="0" xfId="1006" applyFont="1"/>
    <xf numFmtId="0" fontId="107" fillId="0" borderId="0" xfId="1006" applyFont="1" applyAlignment="1">
      <alignment vertical="top"/>
    </xf>
    <xf numFmtId="0" fontId="58" fillId="0" borderId="0" xfId="1006" applyFont="1"/>
    <xf numFmtId="0" fontId="24" fillId="0" borderId="5" xfId="1006" applyFont="1" applyBorder="1" applyAlignment="1">
      <alignment horizontal="left"/>
    </xf>
    <xf numFmtId="0" fontId="28" fillId="0" borderId="0" xfId="1006" applyFont="1" applyBorder="1" applyAlignment="1">
      <alignment horizontal="left"/>
    </xf>
    <xf numFmtId="14" fontId="24" fillId="0" borderId="0" xfId="1006" applyNumberFormat="1" applyFont="1" applyBorder="1" applyAlignment="1">
      <alignment horizontal="left"/>
    </xf>
    <xf numFmtId="0" fontId="24" fillId="0" borderId="43" xfId="1006" applyFont="1" applyBorder="1" applyAlignment="1">
      <alignment horizontal="left"/>
    </xf>
    <xf numFmtId="173" fontId="24" fillId="0" borderId="0" xfId="1007" applyNumberFormat="1" applyFont="1" applyBorder="1" applyAlignment="1"/>
    <xf numFmtId="0" fontId="24" fillId="0" borderId="43" xfId="1006" applyFont="1" applyBorder="1" applyAlignment="1"/>
    <xf numFmtId="173" fontId="24" fillId="0" borderId="43" xfId="1007" applyNumberFormat="1" applyFont="1" applyBorder="1" applyAlignment="1"/>
    <xf numFmtId="0" fontId="108" fillId="0" borderId="5" xfId="1006" applyFont="1" applyBorder="1" applyAlignment="1">
      <alignment horizontal="center"/>
    </xf>
    <xf numFmtId="0" fontId="108" fillId="0" borderId="0" xfId="1006" applyFont="1" applyBorder="1" applyAlignment="1">
      <alignment horizontal="center"/>
    </xf>
    <xf numFmtId="0" fontId="108" fillId="0" borderId="43" xfId="1006" applyFont="1" applyBorder="1" applyAlignment="1">
      <alignment horizontal="center"/>
    </xf>
    <xf numFmtId="173" fontId="108" fillId="0" borderId="0" xfId="1007" applyNumberFormat="1" applyFont="1" applyBorder="1" applyAlignment="1">
      <alignment horizontal="center"/>
    </xf>
    <xf numFmtId="0" fontId="109" fillId="0" borderId="0" xfId="1006" applyFont="1" applyBorder="1" applyAlignment="1">
      <alignment horizontal="center"/>
    </xf>
    <xf numFmtId="0" fontId="108" fillId="0" borderId="0" xfId="1006" applyFont="1" applyAlignment="1">
      <alignment horizontal="center"/>
    </xf>
    <xf numFmtId="0" fontId="24" fillId="0" borderId="0" xfId="1006" quotePrefix="1" applyFont="1" applyFill="1"/>
    <xf numFmtId="0" fontId="24" fillId="0" borderId="0" xfId="1006" applyFont="1" applyFill="1"/>
    <xf numFmtId="164" fontId="24" fillId="0" borderId="0" xfId="1007" applyNumberFormat="1" applyFont="1" applyBorder="1"/>
    <xf numFmtId="173" fontId="108" fillId="0" borderId="0" xfId="1006" applyNumberFormat="1" applyFont="1" applyBorder="1" applyAlignment="1">
      <alignment horizontal="center"/>
    </xf>
    <xf numFmtId="173" fontId="108" fillId="0" borderId="43" xfId="1006" applyNumberFormat="1" applyFont="1" applyBorder="1" applyAlignment="1">
      <alignment horizontal="center"/>
    </xf>
    <xf numFmtId="0" fontId="28" fillId="0" borderId="0" xfId="1006" quotePrefix="1" applyFont="1"/>
    <xf numFmtId="0" fontId="24" fillId="49" borderId="0" xfId="1006" applyFont="1" applyFill="1" applyBorder="1"/>
    <xf numFmtId="0" fontId="58" fillId="0" borderId="0" xfId="1006" applyFont="1" applyFill="1"/>
    <xf numFmtId="0" fontId="24" fillId="0" borderId="0" xfId="1006" applyFont="1" applyFill="1" applyBorder="1"/>
    <xf numFmtId="173" fontId="24" fillId="0" borderId="0" xfId="1007" applyNumberFormat="1" applyFont="1" applyFill="1" applyBorder="1"/>
    <xf numFmtId="0" fontId="24" fillId="49" borderId="0" xfId="1006" applyFont="1" applyFill="1"/>
    <xf numFmtId="0" fontId="24" fillId="49" borderId="0" xfId="1006" quotePrefix="1" applyFont="1" applyFill="1"/>
    <xf numFmtId="0" fontId="24" fillId="49" borderId="0" xfId="1006" quotePrefix="1" applyFont="1" applyFill="1" applyBorder="1"/>
    <xf numFmtId="0" fontId="4" fillId="0" borderId="2" xfId="1" applyFont="1" applyFill="1" applyBorder="1"/>
    <xf numFmtId="0" fontId="4" fillId="0" borderId="3" xfId="1" applyFont="1" applyFill="1" applyBorder="1"/>
    <xf numFmtId="0" fontId="4" fillId="0" borderId="1" xfId="1" applyFont="1" applyFill="1" applyBorder="1"/>
    <xf numFmtId="0" fontId="4" fillId="14" borderId="2" xfId="1" applyFont="1" applyFill="1" applyBorder="1"/>
    <xf numFmtId="0" fontId="22" fillId="2" borderId="0" xfId="1" applyFont="1" applyFill="1" applyBorder="1" applyAlignment="1">
      <alignment horizontal="left"/>
    </xf>
    <xf numFmtId="0" fontId="22" fillId="2" borderId="0" xfId="1" applyFont="1" applyFill="1" applyAlignment="1">
      <alignment horizontal="left"/>
    </xf>
    <xf numFmtId="0" fontId="22" fillId="48" borderId="0" xfId="1" applyFont="1" applyFill="1" applyBorder="1"/>
    <xf numFmtId="0" fontId="22" fillId="11" borderId="0" xfId="1" applyFont="1" applyFill="1" applyBorder="1" applyAlignment="1">
      <alignment horizontal="left"/>
    </xf>
    <xf numFmtId="0" fontId="22" fillId="48" borderId="0" xfId="1" applyFont="1" applyFill="1" applyBorder="1" applyAlignment="1">
      <alignment horizontal="center"/>
    </xf>
    <xf numFmtId="0" fontId="22" fillId="12" borderId="0" xfId="1" applyFont="1" applyFill="1" applyBorder="1" applyAlignment="1">
      <alignment horizontal="left"/>
    </xf>
    <xf numFmtId="0" fontId="110" fillId="11" borderId="0" xfId="1" applyFont="1" applyFill="1" applyBorder="1" applyAlignment="1">
      <alignment horizontal="center"/>
    </xf>
    <xf numFmtId="0" fontId="110" fillId="48" borderId="0" xfId="1" applyFont="1" applyFill="1" applyBorder="1" applyAlignment="1">
      <alignment horizontal="center"/>
    </xf>
    <xf numFmtId="0" fontId="20" fillId="48" borderId="0" xfId="1" applyFont="1" applyFill="1" applyBorder="1" applyAlignment="1">
      <alignment horizontal="center"/>
    </xf>
    <xf numFmtId="0" fontId="20" fillId="7" borderId="0" xfId="1" applyFont="1" applyFill="1" applyBorder="1" applyAlignment="1">
      <alignment horizontal="center"/>
    </xf>
    <xf numFmtId="0" fontId="5" fillId="2" borderId="0" xfId="1" applyFont="1" applyFill="1" applyBorder="1" applyAlignment="1">
      <alignment horizontal="left"/>
    </xf>
    <xf numFmtId="0" fontId="5" fillId="3" borderId="1" xfId="1" applyFont="1" applyFill="1" applyBorder="1" applyAlignment="1">
      <alignment horizontal="left" wrapText="1"/>
    </xf>
    <xf numFmtId="0" fontId="5" fillId="48" borderId="0" xfId="1" applyFont="1" applyFill="1" applyBorder="1" applyAlignment="1">
      <alignment horizontal="center" wrapText="1"/>
    </xf>
    <xf numFmtId="0" fontId="9" fillId="4" borderId="9" xfId="1" applyFont="1" applyFill="1" applyBorder="1" applyAlignment="1">
      <alignment horizontal="center"/>
    </xf>
    <xf numFmtId="0" fontId="9" fillId="4" borderId="7" xfId="1" applyFont="1" applyFill="1" applyBorder="1" applyAlignment="1">
      <alignment horizontal="center"/>
    </xf>
    <xf numFmtId="0" fontId="9" fillId="2" borderId="0" xfId="1" applyFont="1" applyFill="1" applyBorder="1" applyAlignment="1">
      <alignment horizontal="left"/>
    </xf>
    <xf numFmtId="0" fontId="9" fillId="2" borderId="0" xfId="1" applyFont="1" applyFill="1" applyBorder="1" applyAlignment="1">
      <alignment horizontal="center"/>
    </xf>
    <xf numFmtId="0" fontId="9" fillId="48" borderId="0" xfId="1" applyFont="1" applyFill="1" applyBorder="1" applyAlignment="1">
      <alignment horizontal="center"/>
    </xf>
    <xf numFmtId="0" fontId="4" fillId="7" borderId="1" xfId="1" applyFont="1" applyFill="1" applyBorder="1" applyAlignment="1">
      <alignment horizontal="center"/>
    </xf>
    <xf numFmtId="0" fontId="4" fillId="2" borderId="0" xfId="1" applyFont="1" applyFill="1" applyBorder="1" applyAlignment="1">
      <alignment horizontal="left"/>
    </xf>
    <xf numFmtId="0" fontId="4" fillId="2" borderId="0" xfId="1" applyFont="1" applyFill="1" applyBorder="1" applyAlignment="1">
      <alignment horizontal="center"/>
    </xf>
    <xf numFmtId="0" fontId="4" fillId="48" borderId="0" xfId="1" applyFont="1" applyFill="1" applyBorder="1" applyAlignment="1">
      <alignment horizontal="center"/>
    </xf>
    <xf numFmtId="0" fontId="4" fillId="7" borderId="0" xfId="1" applyFont="1" applyFill="1" applyBorder="1" applyAlignment="1">
      <alignment horizontal="center"/>
    </xf>
    <xf numFmtId="0" fontId="4" fillId="8" borderId="1" xfId="1" applyFont="1" applyFill="1" applyBorder="1" applyAlignment="1" applyProtection="1">
      <alignment horizontal="center" wrapText="1"/>
    </xf>
    <xf numFmtId="0" fontId="4" fillId="0" borderId="1" xfId="1" applyFont="1" applyFill="1" applyBorder="1" applyAlignment="1" applyProtection="1">
      <alignment wrapText="1"/>
    </xf>
    <xf numFmtId="0" fontId="4" fillId="5" borderId="1" xfId="1" applyFont="1" applyFill="1" applyBorder="1" applyAlignment="1">
      <alignment horizontal="center"/>
    </xf>
    <xf numFmtId="0" fontId="4" fillId="0" borderId="1" xfId="1" applyFont="1" applyFill="1" applyBorder="1" applyAlignment="1">
      <alignment horizontal="left"/>
    </xf>
    <xf numFmtId="0" fontId="4" fillId="0" borderId="1" xfId="1" applyFont="1" applyFill="1" applyBorder="1" applyAlignment="1">
      <alignment horizontal="right"/>
    </xf>
    <xf numFmtId="0" fontId="4" fillId="48" borderId="0" xfId="1" applyFont="1" applyFill="1" applyBorder="1" applyAlignment="1">
      <alignment horizontal="right"/>
    </xf>
    <xf numFmtId="0" fontId="4" fillId="8" borderId="1" xfId="1" quotePrefix="1" applyFont="1" applyFill="1" applyBorder="1" applyAlignment="1" applyProtection="1">
      <alignment horizontal="center" wrapText="1"/>
    </xf>
    <xf numFmtId="0" fontId="22" fillId="0" borderId="0" xfId="1" applyFont="1" applyFill="1" applyAlignment="1">
      <alignment horizontal="left"/>
    </xf>
    <xf numFmtId="0" fontId="22" fillId="0" borderId="0" xfId="1" applyFont="1" applyFill="1" applyBorder="1" applyAlignment="1">
      <alignment horizontal="center"/>
    </xf>
    <xf numFmtId="0" fontId="4" fillId="0" borderId="0" xfId="1" applyFont="1" applyFill="1" applyBorder="1" applyAlignment="1">
      <alignment horizontal="right"/>
    </xf>
    <xf numFmtId="0" fontId="22" fillId="49" borderId="0" xfId="1" applyFont="1" applyFill="1"/>
    <xf numFmtId="0" fontId="58" fillId="49" borderId="1" xfId="1" applyFont="1" applyFill="1" applyBorder="1" applyAlignment="1" applyProtection="1">
      <alignment horizontal="center" wrapText="1"/>
    </xf>
    <xf numFmtId="0" fontId="58" fillId="49" borderId="1" xfId="1" applyFont="1" applyFill="1" applyBorder="1" applyAlignment="1" applyProtection="1">
      <alignment wrapText="1"/>
    </xf>
    <xf numFmtId="0" fontId="110" fillId="49" borderId="1" xfId="1" applyFont="1" applyFill="1" applyBorder="1"/>
    <xf numFmtId="0" fontId="58" fillId="49" borderId="1" xfId="1" applyFont="1" applyFill="1" applyBorder="1" applyAlignment="1">
      <alignment horizontal="center"/>
    </xf>
    <xf numFmtId="0" fontId="110" fillId="49" borderId="1" xfId="1" applyFont="1" applyFill="1" applyBorder="1" applyAlignment="1">
      <alignment horizontal="center"/>
    </xf>
    <xf numFmtId="0" fontId="110" fillId="49" borderId="7" xfId="1" applyFont="1" applyFill="1" applyBorder="1" applyAlignment="1">
      <alignment horizontal="center"/>
    </xf>
    <xf numFmtId="0" fontId="110" fillId="49" borderId="0" xfId="1" applyFont="1" applyFill="1" applyAlignment="1">
      <alignment horizontal="left"/>
    </xf>
    <xf numFmtId="0" fontId="58" fillId="49" borderId="1" xfId="1" applyFont="1" applyFill="1" applyBorder="1" applyAlignment="1">
      <alignment horizontal="left"/>
    </xf>
    <xf numFmtId="0" fontId="58" fillId="49" borderId="1" xfId="1" applyFont="1" applyFill="1" applyBorder="1" applyAlignment="1">
      <alignment horizontal="right"/>
    </xf>
    <xf numFmtId="0" fontId="110" fillId="49" borderId="0" xfId="1" applyFont="1" applyFill="1" applyBorder="1" applyAlignment="1">
      <alignment horizontal="center"/>
    </xf>
    <xf numFmtId="0" fontId="58" fillId="49" borderId="0" xfId="1" applyFont="1" applyFill="1" applyBorder="1" applyAlignment="1">
      <alignment horizontal="right"/>
    </xf>
    <xf numFmtId="0" fontId="58" fillId="49" borderId="1" xfId="1" quotePrefix="1" applyFont="1" applyFill="1" applyBorder="1" applyAlignment="1" applyProtection="1">
      <alignment horizontal="center" wrapText="1"/>
    </xf>
    <xf numFmtId="0" fontId="6" fillId="8" borderId="1" xfId="1" applyFont="1" applyFill="1" applyBorder="1" applyAlignment="1" applyProtection="1">
      <alignment horizontal="center" wrapText="1"/>
    </xf>
    <xf numFmtId="0" fontId="6" fillId="0" borderId="1" xfId="1" applyFont="1" applyFill="1" applyBorder="1" applyAlignment="1" applyProtection="1">
      <alignment wrapText="1"/>
    </xf>
    <xf numFmtId="0" fontId="87" fillId="0" borderId="1" xfId="1" applyFont="1" applyBorder="1"/>
    <xf numFmtId="0" fontId="6" fillId="5" borderId="1" xfId="1" applyFont="1" applyFill="1" applyBorder="1" applyAlignment="1">
      <alignment horizontal="center"/>
    </xf>
    <xf numFmtId="0" fontId="87" fillId="5" borderId="1" xfId="1" applyFont="1" applyFill="1" applyBorder="1" applyAlignment="1">
      <alignment horizontal="center"/>
    </xf>
    <xf numFmtId="0" fontId="87" fillId="13" borderId="1" xfId="1" applyFont="1" applyFill="1" applyBorder="1" applyAlignment="1">
      <alignment horizontal="center"/>
    </xf>
    <xf numFmtId="0" fontId="87" fillId="13" borderId="7" xfId="1" applyFont="1" applyFill="1" applyBorder="1" applyAlignment="1">
      <alignment horizontal="center"/>
    </xf>
    <xf numFmtId="0" fontId="87" fillId="5" borderId="1" xfId="1" applyFont="1" applyFill="1" applyBorder="1"/>
    <xf numFmtId="0" fontId="6" fillId="0" borderId="1" xfId="1" applyFont="1" applyFill="1" applyBorder="1" applyAlignment="1">
      <alignment horizontal="left"/>
    </xf>
    <xf numFmtId="0" fontId="6" fillId="0" borderId="1" xfId="1" applyFont="1" applyFill="1" applyBorder="1" applyAlignment="1">
      <alignment horizontal="right"/>
    </xf>
    <xf numFmtId="0" fontId="87" fillId="2" borderId="0" xfId="1" applyFont="1" applyFill="1" applyBorder="1" applyAlignment="1">
      <alignment horizontal="center"/>
    </xf>
    <xf numFmtId="0" fontId="87" fillId="2" borderId="0" xfId="1" applyFont="1" applyFill="1"/>
    <xf numFmtId="0" fontId="4" fillId="8" borderId="1" xfId="1" applyFont="1" applyFill="1" applyBorder="1" applyAlignment="1">
      <alignment horizontal="center"/>
    </xf>
    <xf numFmtId="0" fontId="111" fillId="0" borderId="1" xfId="1" applyFont="1" applyBorder="1"/>
    <xf numFmtId="0" fontId="4" fillId="7" borderId="9" xfId="1" applyFont="1" applyFill="1" applyBorder="1" applyAlignment="1">
      <alignment horizontal="center"/>
    </xf>
    <xf numFmtId="0" fontId="4" fillId="10" borderId="1" xfId="1" applyFont="1" applyFill="1" applyBorder="1" applyAlignment="1">
      <alignment horizontal="left"/>
    </xf>
    <xf numFmtId="0" fontId="4" fillId="5" borderId="1" xfId="1" applyFont="1" applyFill="1" applyBorder="1" applyAlignment="1">
      <alignment horizontal="right"/>
    </xf>
    <xf numFmtId="49" fontId="24" fillId="0" borderId="0" xfId="5" applyNumberFormat="1" applyAlignment="1">
      <alignment horizontal="center"/>
    </xf>
    <xf numFmtId="0" fontId="7" fillId="6" borderId="7" xfId="1" applyFont="1" applyFill="1" applyBorder="1" applyAlignment="1">
      <alignment horizontal="center"/>
    </xf>
    <xf numFmtId="0" fontId="7" fillId="6" borderId="8" xfId="1" applyFont="1" applyFill="1" applyBorder="1" applyAlignment="1">
      <alignment horizontal="center"/>
    </xf>
    <xf numFmtId="0" fontId="7" fillId="6" borderId="9" xfId="1" applyFont="1" applyFill="1" applyBorder="1" applyAlignment="1">
      <alignment horizontal="center"/>
    </xf>
    <xf numFmtId="0" fontId="4" fillId="7" borderId="7" xfId="1" applyFont="1" applyFill="1" applyBorder="1" applyAlignment="1">
      <alignment horizontal="center" wrapText="1"/>
    </xf>
    <xf numFmtId="0" fontId="7" fillId="7" borderId="8" xfId="1" applyFont="1" applyFill="1" applyBorder="1" applyAlignment="1">
      <alignment horizontal="center"/>
    </xf>
    <xf numFmtId="0" fontId="7" fillId="7" borderId="9" xfId="1" applyFont="1" applyFill="1" applyBorder="1" applyAlignment="1">
      <alignment horizontal="center"/>
    </xf>
    <xf numFmtId="0" fontId="7" fillId="7" borderId="7" xfId="1" applyFont="1" applyFill="1" applyBorder="1" applyAlignment="1">
      <alignment horizontal="center"/>
    </xf>
    <xf numFmtId="0" fontId="7" fillId="6" borderId="7" xfId="1" applyFont="1" applyFill="1" applyBorder="1" applyAlignment="1">
      <alignment horizontal="center" wrapText="1"/>
    </xf>
    <xf numFmtId="0" fontId="7" fillId="6" borderId="7" xfId="0" applyFont="1" applyFill="1" applyBorder="1" applyAlignment="1">
      <alignment horizontal="center" wrapText="1"/>
    </xf>
    <xf numFmtId="0" fontId="7" fillId="6" borderId="9" xfId="0" applyFont="1" applyFill="1" applyBorder="1" applyAlignment="1">
      <alignment horizontal="center" wrapText="1"/>
    </xf>
    <xf numFmtId="0" fontId="7" fillId="7" borderId="7" xfId="48" applyFont="1" applyFill="1" applyBorder="1" applyAlignment="1">
      <alignment horizontal="center"/>
    </xf>
    <xf numFmtId="0" fontId="7" fillId="7" borderId="9" xfId="48" applyFont="1" applyFill="1" applyBorder="1" applyAlignment="1">
      <alignment horizontal="center"/>
    </xf>
    <xf numFmtId="0" fontId="7" fillId="7" borderId="7" xfId="1" applyFont="1" applyFill="1" applyBorder="1" applyAlignment="1">
      <alignment horizontal="center" vertical="top"/>
    </xf>
    <xf numFmtId="0" fontId="7" fillId="7" borderId="8" xfId="1" applyFont="1" applyFill="1" applyBorder="1" applyAlignment="1">
      <alignment horizontal="center" vertical="top"/>
    </xf>
    <xf numFmtId="0" fontId="7" fillId="7" borderId="9" xfId="1" applyFont="1" applyFill="1" applyBorder="1" applyAlignment="1">
      <alignment horizontal="center" vertical="top"/>
    </xf>
    <xf numFmtId="0" fontId="7" fillId="6" borderId="26" xfId="48" applyFont="1" applyFill="1" applyBorder="1" applyAlignment="1">
      <alignment horizontal="center"/>
    </xf>
    <xf numFmtId="0" fontId="7" fillId="6" borderId="4" xfId="48" applyFont="1" applyFill="1" applyBorder="1" applyAlignment="1">
      <alignment horizontal="center"/>
    </xf>
    <xf numFmtId="0" fontId="7" fillId="7" borderId="4" xfId="48" applyFont="1" applyFill="1" applyBorder="1" applyAlignment="1">
      <alignment horizontal="center"/>
    </xf>
    <xf numFmtId="0" fontId="7" fillId="6" borderId="1" xfId="48" applyFont="1" applyFill="1" applyBorder="1" applyAlignment="1">
      <alignment horizontal="center"/>
    </xf>
    <xf numFmtId="0" fontId="7" fillId="6" borderId="7" xfId="6" applyFont="1" applyFill="1" applyBorder="1" applyAlignment="1">
      <alignment horizontal="center" vertical="center" wrapText="1"/>
    </xf>
    <xf numFmtId="0" fontId="7" fillId="6" borderId="8" xfId="6" applyFont="1" applyFill="1" applyBorder="1" applyAlignment="1">
      <alignment horizontal="center" vertical="center" wrapText="1"/>
    </xf>
    <xf numFmtId="0" fontId="7" fillId="6" borderId="9" xfId="6" applyFont="1" applyFill="1" applyBorder="1" applyAlignment="1">
      <alignment horizontal="center" vertical="center" wrapText="1"/>
    </xf>
    <xf numFmtId="0" fontId="7" fillId="7" borderId="7" xfId="6" applyFont="1" applyFill="1" applyBorder="1" applyAlignment="1">
      <alignment horizontal="center" vertical="center" wrapText="1"/>
    </xf>
    <xf numFmtId="0" fontId="7" fillId="7" borderId="9" xfId="6" applyFont="1" applyFill="1" applyBorder="1" applyAlignment="1">
      <alignment horizontal="center" vertical="center" wrapText="1"/>
    </xf>
    <xf numFmtId="0" fontId="7" fillId="7" borderId="8" xfId="6" applyFont="1" applyFill="1" applyBorder="1" applyAlignment="1">
      <alignment horizontal="center" vertical="center" wrapText="1"/>
    </xf>
    <xf numFmtId="0" fontId="5" fillId="3" borderId="1" xfId="1" applyFont="1" applyFill="1" applyBorder="1" applyAlignment="1">
      <alignment horizontal="center"/>
    </xf>
    <xf numFmtId="0" fontId="9" fillId="4" borderId="1" xfId="1" applyFont="1" applyFill="1" applyBorder="1" applyAlignment="1">
      <alignment horizontal="left"/>
    </xf>
    <xf numFmtId="0" fontId="0" fillId="0" borderId="1" xfId="1" applyFont="1" applyBorder="1" applyAlignment="1">
      <alignment horizontal="center"/>
    </xf>
    <xf numFmtId="0" fontId="9" fillId="4" borderId="1" xfId="1" applyFont="1" applyFill="1" applyBorder="1" applyAlignment="1">
      <alignment horizontal="center"/>
    </xf>
    <xf numFmtId="0" fontId="7" fillId="0" borderId="1" xfId="1" applyFont="1" applyBorder="1" applyAlignment="1">
      <alignment horizontal="center"/>
    </xf>
    <xf numFmtId="0" fontId="0" fillId="0" borderId="7" xfId="1" applyFont="1" applyBorder="1" applyAlignment="1">
      <alignment horizontal="center"/>
    </xf>
    <xf numFmtId="0" fontId="0" fillId="0" borderId="9" xfId="1" applyFont="1" applyBorder="1" applyAlignment="1">
      <alignment horizontal="center"/>
    </xf>
    <xf numFmtId="0" fontId="6" fillId="0" borderId="5" xfId="1" applyFont="1" applyFill="1" applyBorder="1" applyAlignment="1">
      <alignment horizontal="center"/>
    </xf>
    <xf numFmtId="0" fontId="4" fillId="2" borderId="0" xfId="1" applyFont="1" applyFill="1" applyAlignment="1">
      <alignment horizontal="center" wrapText="1"/>
    </xf>
    <xf numFmtId="0" fontId="7" fillId="2" borderId="0" xfId="1" applyFont="1" applyFill="1" applyAlignment="1">
      <alignment horizontal="center" wrapText="1"/>
    </xf>
    <xf numFmtId="0" fontId="9" fillId="4" borderId="4" xfId="1" applyFont="1" applyFill="1" applyBorder="1" applyAlignment="1">
      <alignment horizontal="center"/>
    </xf>
    <xf numFmtId="0" fontId="6" fillId="0" borderId="1" xfId="1" applyFont="1" applyFill="1" applyBorder="1" applyAlignment="1">
      <alignment horizontal="center"/>
    </xf>
    <xf numFmtId="0" fontId="6" fillId="0" borderId="0" xfId="1" applyFont="1" applyFill="1" applyAlignment="1">
      <alignment horizontal="center"/>
    </xf>
    <xf numFmtId="0" fontId="0" fillId="2" borderId="0" xfId="1" applyFont="1" applyFill="1" applyBorder="1" applyAlignment="1">
      <alignment horizontal="center"/>
    </xf>
    <xf numFmtId="0" fontId="7" fillId="7" borderId="7" xfId="1" applyFont="1" applyFill="1" applyBorder="1" applyAlignment="1">
      <alignment horizontal="center" vertical="center" wrapText="1"/>
    </xf>
    <xf numFmtId="0" fontId="7" fillId="7" borderId="9" xfId="1" applyFont="1" applyFill="1" applyBorder="1" applyAlignment="1">
      <alignment horizontal="center" vertical="center" wrapText="1"/>
    </xf>
    <xf numFmtId="0" fontId="7" fillId="6" borderId="7" xfId="1" applyFont="1" applyFill="1" applyBorder="1" applyAlignment="1">
      <alignment horizontal="center" vertical="center" wrapText="1"/>
    </xf>
    <xf numFmtId="0" fontId="7" fillId="6" borderId="8" xfId="1" applyFont="1" applyFill="1" applyBorder="1" applyAlignment="1">
      <alignment horizontal="center" vertical="center" wrapText="1"/>
    </xf>
    <xf numFmtId="0" fontId="7" fillId="7" borderId="8" xfId="1" applyFont="1" applyFill="1" applyBorder="1" applyAlignment="1">
      <alignment horizontal="center" vertical="center" wrapText="1"/>
    </xf>
    <xf numFmtId="0" fontId="7" fillId="6" borderId="8" xfId="1" applyFont="1" applyFill="1" applyBorder="1" applyAlignment="1">
      <alignment horizontal="center" wrapText="1"/>
    </xf>
    <xf numFmtId="0" fontId="7" fillId="6" borderId="9" xfId="1" applyFont="1" applyFill="1" applyBorder="1" applyAlignment="1">
      <alignment horizontal="center" wrapText="1"/>
    </xf>
    <xf numFmtId="0" fontId="7" fillId="7" borderId="7" xfId="1" applyFont="1" applyFill="1" applyBorder="1" applyAlignment="1">
      <alignment horizontal="center" wrapText="1"/>
    </xf>
    <xf numFmtId="0" fontId="7" fillId="7" borderId="8" xfId="1" applyFont="1" applyFill="1" applyBorder="1" applyAlignment="1">
      <alignment horizontal="center" wrapText="1"/>
    </xf>
    <xf numFmtId="0" fontId="7" fillId="7" borderId="9" xfId="1" applyFont="1" applyFill="1" applyBorder="1" applyAlignment="1">
      <alignment horizontal="center" wrapText="1"/>
    </xf>
    <xf numFmtId="0" fontId="7" fillId="7" borderId="7" xfId="6" applyFont="1" applyFill="1" applyBorder="1" applyAlignment="1">
      <alignment horizontal="center" wrapText="1"/>
    </xf>
    <xf numFmtId="0" fontId="7" fillId="7" borderId="8" xfId="6" applyFont="1" applyFill="1" applyBorder="1" applyAlignment="1">
      <alignment horizontal="center"/>
    </xf>
    <xf numFmtId="0" fontId="7" fillId="7" borderId="9" xfId="6" applyFont="1" applyFill="1" applyBorder="1" applyAlignment="1">
      <alignment horizontal="center"/>
    </xf>
    <xf numFmtId="0" fontId="7" fillId="6" borderId="7" xfId="6" applyFont="1" applyFill="1" applyBorder="1" applyAlignment="1">
      <alignment horizontal="center"/>
    </xf>
    <xf numFmtId="0" fontId="7" fillId="6" borderId="8" xfId="6" applyFont="1" applyFill="1" applyBorder="1" applyAlignment="1">
      <alignment horizontal="center"/>
    </xf>
    <xf numFmtId="0" fontId="7" fillId="6" borderId="9" xfId="6" applyFont="1" applyFill="1" applyBorder="1" applyAlignment="1">
      <alignment horizontal="center"/>
    </xf>
    <xf numFmtId="0" fontId="13" fillId="4" borderId="1" xfId="1" applyFont="1" applyFill="1" applyBorder="1" applyAlignment="1">
      <alignment horizontal="center"/>
    </xf>
    <xf numFmtId="0" fontId="7" fillId="6" borderId="1" xfId="1" applyFont="1" applyFill="1" applyBorder="1" applyAlignment="1">
      <alignment horizontal="center"/>
    </xf>
    <xf numFmtId="0" fontId="7" fillId="7" borderId="1" xfId="1" applyFont="1" applyFill="1" applyBorder="1" applyAlignment="1">
      <alignment horizontal="center"/>
    </xf>
    <xf numFmtId="49" fontId="7" fillId="6" borderId="8" xfId="1" applyNumberFormat="1" applyFont="1" applyFill="1" applyBorder="1" applyAlignment="1">
      <alignment horizontal="center"/>
    </xf>
    <xf numFmtId="0" fontId="5" fillId="4" borderId="7" xfId="1" applyFont="1" applyFill="1" applyBorder="1" applyAlignment="1"/>
    <xf numFmtId="0" fontId="0" fillId="0" borderId="9" xfId="1" applyFont="1" applyBorder="1" applyAlignment="1"/>
    <xf numFmtId="0" fontId="7" fillId="7" borderId="10" xfId="1" applyFont="1" applyFill="1" applyBorder="1" applyAlignment="1">
      <alignment horizontal="center" wrapText="1"/>
    </xf>
    <xf numFmtId="0" fontId="7"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0" fillId="0" borderId="1" xfId="1" applyFont="1" applyBorder="1" applyAlignment="1"/>
    <xf numFmtId="0" fontId="4" fillId="7" borderId="8" xfId="1" applyFont="1" applyFill="1" applyBorder="1" applyAlignment="1">
      <alignment horizontal="center" wrapText="1"/>
    </xf>
    <xf numFmtId="0" fontId="7" fillId="7" borderId="10" xfId="1" applyFont="1" applyFill="1" applyBorder="1" applyAlignment="1">
      <alignment horizontal="center"/>
    </xf>
    <xf numFmtId="0" fontId="102" fillId="0" borderId="0" xfId="1006" applyFont="1" applyAlignment="1">
      <alignment horizontal="right" vertical="top"/>
    </xf>
    <xf numFmtId="0" fontId="22" fillId="11" borderId="7" xfId="1" applyFont="1" applyFill="1" applyBorder="1" applyAlignment="1">
      <alignment horizontal="center"/>
    </xf>
    <xf numFmtId="0" fontId="22" fillId="11" borderId="8" xfId="1" applyFont="1" applyFill="1" applyBorder="1" applyAlignment="1">
      <alignment horizontal="center"/>
    </xf>
    <xf numFmtId="0" fontId="22" fillId="11" borderId="9" xfId="1" applyFont="1" applyFill="1" applyBorder="1" applyAlignment="1">
      <alignment horizontal="center"/>
    </xf>
    <xf numFmtId="0" fontId="110" fillId="11" borderId="1" xfId="1" applyFont="1" applyFill="1" applyBorder="1" applyAlignment="1">
      <alignment horizontal="center"/>
    </xf>
    <xf numFmtId="0" fontId="22" fillId="11" borderId="1" xfId="1" applyFont="1" applyFill="1" applyBorder="1" applyAlignment="1">
      <alignment horizontal="center"/>
    </xf>
    <xf numFmtId="0" fontId="22" fillId="12" borderId="7" xfId="1" applyFont="1" applyFill="1" applyBorder="1" applyAlignment="1">
      <alignment horizontal="center"/>
    </xf>
    <xf numFmtId="0" fontId="22" fillId="12" borderId="8" xfId="1" applyFont="1" applyFill="1" applyBorder="1" applyAlignment="1">
      <alignment horizontal="center"/>
    </xf>
    <xf numFmtId="0" fontId="22" fillId="12" borderId="9" xfId="1" applyFont="1" applyFill="1" applyBorder="1" applyAlignment="1">
      <alignment horizontal="center"/>
    </xf>
    <xf numFmtId="0" fontId="22" fillId="12" borderId="1" xfId="1" applyFont="1" applyFill="1" applyBorder="1" applyAlignment="1">
      <alignment horizontal="center"/>
    </xf>
    <xf numFmtId="0" fontId="4" fillId="7" borderId="1" xfId="1" applyFont="1" applyFill="1" applyBorder="1" applyAlignment="1">
      <alignment horizontal="center"/>
    </xf>
    <xf numFmtId="0" fontId="20" fillId="7" borderId="0" xfId="1" applyFont="1" applyFill="1" applyBorder="1" applyAlignment="1">
      <alignment horizontal="right"/>
    </xf>
    <xf numFmtId="0" fontId="20" fillId="7" borderId="8" xfId="1" applyFont="1" applyFill="1" applyBorder="1" applyAlignment="1">
      <alignment horizontal="center"/>
    </xf>
    <xf numFmtId="0" fontId="5" fillId="3" borderId="4" xfId="1" applyFont="1" applyFill="1" applyBorder="1" applyAlignment="1">
      <alignment horizontal="center" textRotation="90" wrapText="1"/>
    </xf>
    <xf numFmtId="0" fontId="5" fillId="3" borderId="6" xfId="1" applyFont="1" applyFill="1" applyBorder="1" applyAlignment="1">
      <alignment horizontal="center" textRotation="90"/>
    </xf>
    <xf numFmtId="0" fontId="5" fillId="3" borderId="2" xfId="1" applyFont="1" applyFill="1" applyBorder="1" applyAlignment="1">
      <alignment horizontal="center" textRotation="90"/>
    </xf>
    <xf numFmtId="0" fontId="4" fillId="7" borderId="7" xfId="1" applyFont="1" applyFill="1" applyBorder="1" applyAlignment="1">
      <alignment horizontal="center"/>
    </xf>
    <xf numFmtId="0" fontId="4" fillId="7" borderId="8" xfId="1" applyFont="1" applyFill="1" applyBorder="1" applyAlignment="1">
      <alignment horizontal="center"/>
    </xf>
    <xf numFmtId="0" fontId="4" fillId="7" borderId="9" xfId="1" applyFont="1" applyFill="1" applyBorder="1" applyAlignment="1">
      <alignment horizontal="center"/>
    </xf>
    <xf numFmtId="0" fontId="4" fillId="2" borderId="0" xfId="1" applyFont="1" applyFill="1" applyBorder="1" applyAlignment="1">
      <alignment horizontal="center"/>
    </xf>
  </cellXfs>
  <cellStyles count="1010">
    <cellStyle name="_x0004_" xfId="59"/>
    <cellStyle name=" 1" xfId="60"/>
    <cellStyle name="$" xfId="61"/>
    <cellStyle name="?餡_x000c_k?_x000d_^黇_x0001_??_x0007__x0001__x0001_" xfId="62"/>
    <cellStyle name="?餡_x000c_k?_x000d_^黇_x0001_??_x0007__x0001__x0001_ 10" xfId="55"/>
    <cellStyle name="?餡_x000c_k?_x000d_^黇_x0001_??_x0007__x0001__x0001_ 11" xfId="63"/>
    <cellStyle name="?餡_x000c_k?_x000d_^黇_x0001_??_x0007__x0001__x0001_ 12" xfId="64"/>
    <cellStyle name="?餡_x000c_k?_x000d_^黇_x0001_??_x0007__x0001__x0001_ 13" xfId="65"/>
    <cellStyle name="?餡_x000c_k?_x000d_^黇_x0001_??_x0007__x0001__x0001_ 14" xfId="66"/>
    <cellStyle name="?餡_x000c_k?_x000d_^黇_x0001_??_x0007__x0001__x0001_ 15" xfId="67"/>
    <cellStyle name="?餡_x000c_k?_x000d_^黇_x0001_??_x0007__x0001__x0001_ 2" xfId="58"/>
    <cellStyle name="?餡_x000c_k?_x000d_^黇_x0001_??_x0007__x0001__x0001_ 3" xfId="68"/>
    <cellStyle name="?餡_x000c_k?_x000d_^黇_x0001_??_x0007__x0001__x0001_ 4" xfId="69"/>
    <cellStyle name="?餡_x000c_k?_x000d_^黇_x0001_??_x0007__x0001__x0001_ 5" xfId="70"/>
    <cellStyle name="?餡_x000c_k?_x000d_^黇_x0001_??_x0007__x0001__x0001_ 6" xfId="71"/>
    <cellStyle name="?餡_x000c_k?_x000d_^黇_x0001_??_x0007__x0001__x0001_ 7" xfId="72"/>
    <cellStyle name="?餡_x000c_k?_x000d_^黇_x0001_??_x0007__x0001__x0001_ 8" xfId="73"/>
    <cellStyle name="?餡_x000c_k?_x000d_^黇_x0001_??_x0007__x0001__x0001_ 9" xfId="74"/>
    <cellStyle name="?餡_x000c_k?_x000d_^黇_x0001_??_x0007__x0001__x0001__Blueprint PY Configuration Worksheet Philips Japan post signed off v3.5" xfId="75"/>
    <cellStyle name="_x0004__Ab_Att_List_May_Comparizon" xfId="76"/>
    <cellStyle name="_x0004__Ab_Att_List_May_Comparizon_Absences_Req_Veronica_review" xfId="77"/>
    <cellStyle name="_A-BP0024 Blueprint Configuration Worksheet Singapore Rhodia v0.3" xfId="78"/>
    <cellStyle name="_A-BP0024 Blueprint Configuration Worksheet Singapore Rhodia v0.3 2" xfId="79"/>
    <cellStyle name="_A-BP0024 Blueprint Configuration Worksheet Singapore Rhodia v0.3_Absences_Req_Veronica_review" xfId="80"/>
    <cellStyle name="_AU - UAT Information Catalogue Template v2" xfId="81"/>
    <cellStyle name="_AXP Payslip format" xfId="82"/>
    <cellStyle name="_BAML Configuration Worksheet Japan Version 2.3" xfId="83"/>
    <cellStyle name="_Blueprint TM PY Configuration Worksheet Philips Malaysia v1.2 WIP" xfId="84"/>
    <cellStyle name="_Copy of BAML Japan GL mapping table Signed-off Version 1.0 20100921" xfId="85"/>
    <cellStyle name="_Microsoft Blueprint Configuration Worksheet Singapore Version 2.7" xfId="86"/>
    <cellStyle name="_Microsoft Blueprint Configuration Worksheet Singapore Version 2.7 2" xfId="87"/>
    <cellStyle name="_Microsoft Blueprint Configuration Worksheet Singapore Version 2.7_Blueprint PY Configuration Worksheet Philips Japan v0.1" xfId="88"/>
    <cellStyle name="_Microsoft Blueprint Configuration Worksheet Singapore Version 2.7_Blueprint PY Configuration Worksheet Philips Japan v0.6" xfId="89"/>
    <cellStyle name="_Microsoft China Configuration Worksheet Version 2.1" xfId="90"/>
    <cellStyle name="_Payroll accounts_Singapore_GMI" xfId="91"/>
    <cellStyle name="_Payroll accounts_Singapore_GWM_HK and SG_Doris' comment" xfId="92"/>
    <cellStyle name="_PAYROLL PRJ11" xfId="93"/>
    <cellStyle name="_x0004__PHILIPS_JP_ TimeBlueprintConfigWorksheet_V1.01" xfId="94"/>
    <cellStyle name="_x0004__PHILIPS_JP_ TimeBlueprintConfigWorksheet_V1.01_PHILIPS_JP_ TimeBlueprintConfigWorksheet_V1.1_return with comments during Meeting" xfId="95"/>
    <cellStyle name="_x0004__PHILIPS_JP_ TimeBlueprintConfigWorksheet_V1.01_PHILIPS_JP_ TimeBlueprintConfigWorksheet_V1.1_return with comments during Meeting_Absences_Req_Veronica_review" xfId="96"/>
    <cellStyle name="_x0004__PHILIPS_JP_ TimeBlueprintConfigWorksheet_V1.01_PHILIPS_JP_ TimeBlueprintConfigWorksheet_V1.1_updated Vero24th May" xfId="97"/>
    <cellStyle name="_x0004__PHILIPS_JP_ TimeBlueprintConfigWorksheet_V1.01_PHILIPS_JP_ TimeBlueprintConfigWorksheet_V1.1_updated Vero24th May_Absences_Req_Veronica_review" xfId="98"/>
    <cellStyle name="_x0004__PHILIPS_JP_ TimeBlueprintConfigWorksheet_V1.01_Work_Schedule_Rule_revisited_V3" xfId="99"/>
    <cellStyle name="_x0004__PHILIPS_JP_ TimeBlueprintConfigWorksheet_V1.01_Work_Schedule_Rule_revisited_V3_Absences_Req_Veronica_review" xfId="100"/>
    <cellStyle name="_x0004__PHILIPS_JP_ TimeBlueprintConfigWorksheet_V1.1_return with comments during Meeting" xfId="101"/>
    <cellStyle name="_x0004__PHILIPS_JP_ TimeBlueprintConfigWorksheet_V1.1_return with comments during Meeting_Absences_Req_Veronica_review" xfId="102"/>
    <cellStyle name="_x0004__PHILIPS_JP_ TimeBlueprintConfigWorksheet_V1.1_updated Vero24th May" xfId="103"/>
    <cellStyle name="_x0004__PHILIPS_JP_ TimeBlueprintConfigWorksheet_V1.1_updated Vero24th May_Absences_Req_Veronica_review" xfId="104"/>
    <cellStyle name="_Powerwave (Suzhou) Payroll GL" xfId="105"/>
    <cellStyle name="_Powerwave (Suzhou) Payroll GL 2" xfId="106"/>
    <cellStyle name="_Powerwave (Suzhou) Payroll GL_Absences_Req_Veronica_review" xfId="107"/>
    <cellStyle name="_Powerwave Blueprint Configuration Worksheet V1.2" xfId="108"/>
    <cellStyle name="_Powerwave Blueprint Configuration Worksheet V1.2 2" xfId="109"/>
    <cellStyle name="_Powerwave Blueprint Configuration Worksheet V1.2_Absences_Req_Veronica_review" xfId="110"/>
    <cellStyle name="_Powerwave(Suzhou) GL&amp; Cost center" xfId="111"/>
    <cellStyle name="_Powerwave(Suzhou) GL&amp; Cost center 2" xfId="112"/>
    <cellStyle name="_Powerwave(Suzhou) GL&amp; Cost center_Absences_Req_Veronica_review" xfId="113"/>
    <cellStyle name="_Rhodia China Configuration Sheet Draft 0.1-20070808" xfId="114"/>
    <cellStyle name="_Rhodia Thailand Blueprint Configuration Worksheet v1.0 sign off" xfId="115"/>
    <cellStyle name="_Sensata Malaysia Blueprint Configuration Worksheet v1.8" xfId="116"/>
    <cellStyle name="_Syngenta Thailand BP_Configuration_Worksheet v1 7" xfId="117"/>
    <cellStyle name="_x0004__Work_Schedule_Rule_revisited_V3" xfId="118"/>
    <cellStyle name="_x0004__Work_Schedule_Rule_revisited_V3_Absences_Req_Veronica_review" xfId="119"/>
    <cellStyle name="=C:\WINDOWS\SYSTEM32\COMMAND.COM" xfId="1"/>
    <cellStyle name="=C:\WINDOWS\SYSTEM32\COMMAND.COM 10" xfId="48"/>
    <cellStyle name="=C:\WINDOWS\SYSTEM32\COMMAND.COM 11" xfId="120"/>
    <cellStyle name="=C:\WINDOWS\SYSTEM32\COMMAND.COM 12" xfId="121"/>
    <cellStyle name="=C:\WINDOWS\SYSTEM32\COMMAND.COM 13" xfId="122"/>
    <cellStyle name="=C:\WINDOWS\SYSTEM32\COMMAND.COM 14" xfId="123"/>
    <cellStyle name="=C:\WINDOWS\SYSTEM32\COMMAND.COM 15" xfId="124"/>
    <cellStyle name="=C:\WINDOWS\SYSTEM32\COMMAND.COM 2" xfId="6"/>
    <cellStyle name="=C:\WINDOWS\SYSTEM32\COMMAND.COM 3" xfId="125"/>
    <cellStyle name="=C:\WINDOWS\SYSTEM32\COMMAND.COM 4" xfId="126"/>
    <cellStyle name="=C:\WINDOWS\SYSTEM32\COMMAND.COM 5" xfId="127"/>
    <cellStyle name="=C:\WINDOWS\SYSTEM32\COMMAND.COM 6" xfId="128"/>
    <cellStyle name="=C:\WINDOWS\SYSTEM32\COMMAND.COM 7" xfId="129"/>
    <cellStyle name="=C:\WINDOWS\SYSTEM32\COMMAND.COM 8" xfId="130"/>
    <cellStyle name="=C:\WINDOWS\SYSTEM32\COMMAND.COM 9" xfId="131"/>
    <cellStyle name="=C:\WINDOWS\SYSTEM32\COMMAND.COM_Absences_Req_Veronica_review" xfId="132"/>
    <cellStyle name="=C:\WINNT\SYSTEM32\COMMAND.COM" xfId="133"/>
    <cellStyle name="=C:\WINNT\SYSTEM32\COMMAND.COM 2" xfId="134"/>
    <cellStyle name="=C:\WINNT\SYSTEM32\COMMAND.COM 3" xfId="135"/>
    <cellStyle name="=C:\WINNT\SYSTEM32\COMMAND.COM 4" xfId="136"/>
    <cellStyle name="=C:\WINNT\SYSTEM32\COMMAND.COM 5" xfId="137"/>
    <cellStyle name="=C:\WINNT\SYSTEM32\COMMAND.COM_Absences_Req_Veronica_review" xfId="138"/>
    <cellStyle name="0,0_x000d__x000a_NA_x000d__x000a_" xfId="139"/>
    <cellStyle name="20% - Accent1" xfId="25" builtinId="30" customBuiltin="1"/>
    <cellStyle name="20% - Accent1 10" xfId="140"/>
    <cellStyle name="20% - Accent1 10 2" xfId="141"/>
    <cellStyle name="20% - Accent1 11" xfId="142"/>
    <cellStyle name="20% - Accent1 12" xfId="143"/>
    <cellStyle name="20% - Accent1 13" xfId="989"/>
    <cellStyle name="20% - Accent1 2" xfId="144"/>
    <cellStyle name="20% - Accent1 2 2" xfId="145"/>
    <cellStyle name="20% - Accent1 2_Absences_Req_Veronica_review" xfId="146"/>
    <cellStyle name="20% - Accent1 3" xfId="147"/>
    <cellStyle name="20% - Accent1 3 2" xfId="148"/>
    <cellStyle name="20% - Accent1 3_Absences_Req_Veronica_review" xfId="149"/>
    <cellStyle name="20% - Accent1 4" xfId="150"/>
    <cellStyle name="20% - Accent1 4 2" xfId="151"/>
    <cellStyle name="20% - Accent1 4_Absences_Req_Veronica_review" xfId="152"/>
    <cellStyle name="20% - Accent1 5" xfId="153"/>
    <cellStyle name="20% - Accent1 5 2" xfId="154"/>
    <cellStyle name="20% - Accent1 5_Absences_Req_Veronica_review" xfId="155"/>
    <cellStyle name="20% - Accent1 6" xfId="156"/>
    <cellStyle name="20% - Accent1 6 2" xfId="157"/>
    <cellStyle name="20% - Accent1 6_Absences_Req_Veronica_review" xfId="158"/>
    <cellStyle name="20% - Accent1 7" xfId="159"/>
    <cellStyle name="20% - Accent1 7 2" xfId="160"/>
    <cellStyle name="20% - Accent1 8" xfId="161"/>
    <cellStyle name="20% - Accent1 8 2" xfId="162"/>
    <cellStyle name="20% - Accent1 9" xfId="163"/>
    <cellStyle name="20% - Accent1 9 2" xfId="164"/>
    <cellStyle name="20% - Accent2" xfId="29" builtinId="34" customBuiltin="1"/>
    <cellStyle name="20% - Accent2 10" xfId="165"/>
    <cellStyle name="20% - Accent2 10 2" xfId="166"/>
    <cellStyle name="20% - Accent2 11" xfId="167"/>
    <cellStyle name="20% - Accent2 12" xfId="168"/>
    <cellStyle name="20% - Accent2 13" xfId="991"/>
    <cellStyle name="20% - Accent2 2" xfId="169"/>
    <cellStyle name="20% - Accent2 2 2" xfId="170"/>
    <cellStyle name="20% - Accent2 2_Absences_Req_Veronica_review" xfId="171"/>
    <cellStyle name="20% - Accent2 3" xfId="172"/>
    <cellStyle name="20% - Accent2 3 2" xfId="173"/>
    <cellStyle name="20% - Accent2 3_Absences_Req_Veronica_review" xfId="174"/>
    <cellStyle name="20% - Accent2 4" xfId="175"/>
    <cellStyle name="20% - Accent2 4 2" xfId="176"/>
    <cellStyle name="20% - Accent2 4_Absences_Req_Veronica_review" xfId="177"/>
    <cellStyle name="20% - Accent2 5" xfId="178"/>
    <cellStyle name="20% - Accent2 5 2" xfId="179"/>
    <cellStyle name="20% - Accent2 5_Absences_Req_Veronica_review" xfId="180"/>
    <cellStyle name="20% - Accent2 6" xfId="181"/>
    <cellStyle name="20% - Accent2 6 2" xfId="182"/>
    <cellStyle name="20% - Accent2 6_Absences_Req_Veronica_review" xfId="183"/>
    <cellStyle name="20% - Accent2 7" xfId="184"/>
    <cellStyle name="20% - Accent2 7 2" xfId="185"/>
    <cellStyle name="20% - Accent2 8" xfId="186"/>
    <cellStyle name="20% - Accent2 8 2" xfId="187"/>
    <cellStyle name="20% - Accent2 9" xfId="188"/>
    <cellStyle name="20% - Accent2 9 2" xfId="189"/>
    <cellStyle name="20% - Accent3" xfId="33" builtinId="38" customBuiltin="1"/>
    <cellStyle name="20% - Accent3 10" xfId="190"/>
    <cellStyle name="20% - Accent3 10 2" xfId="191"/>
    <cellStyle name="20% - Accent3 11" xfId="192"/>
    <cellStyle name="20% - Accent3 12" xfId="193"/>
    <cellStyle name="20% - Accent3 13" xfId="993"/>
    <cellStyle name="20% - Accent3 2" xfId="194"/>
    <cellStyle name="20% - Accent3 2 2" xfId="195"/>
    <cellStyle name="20% - Accent3 2_Absences_Req_Veronica_review" xfId="196"/>
    <cellStyle name="20% - Accent3 3" xfId="197"/>
    <cellStyle name="20% - Accent3 3 2" xfId="198"/>
    <cellStyle name="20% - Accent3 3_Absences_Req_Veronica_review" xfId="199"/>
    <cellStyle name="20% - Accent3 4" xfId="200"/>
    <cellStyle name="20% - Accent3 4 2" xfId="201"/>
    <cellStyle name="20% - Accent3 4_Absences_Req_Veronica_review" xfId="202"/>
    <cellStyle name="20% - Accent3 5" xfId="203"/>
    <cellStyle name="20% - Accent3 5 2" xfId="204"/>
    <cellStyle name="20% - Accent3 5_Absences_Req_Veronica_review" xfId="205"/>
    <cellStyle name="20% - Accent3 6" xfId="206"/>
    <cellStyle name="20% - Accent3 6 2" xfId="207"/>
    <cellStyle name="20% - Accent3 6_Absences_Req_Veronica_review" xfId="208"/>
    <cellStyle name="20% - Accent3 7" xfId="209"/>
    <cellStyle name="20% - Accent3 7 2" xfId="210"/>
    <cellStyle name="20% - Accent3 8" xfId="211"/>
    <cellStyle name="20% - Accent3 8 2" xfId="212"/>
    <cellStyle name="20% - Accent3 9" xfId="213"/>
    <cellStyle name="20% - Accent3 9 2" xfId="214"/>
    <cellStyle name="20% - Accent4" xfId="37" builtinId="42" customBuiltin="1"/>
    <cellStyle name="20% - Accent4 10" xfId="215"/>
    <cellStyle name="20% - Accent4 10 2" xfId="216"/>
    <cellStyle name="20% - Accent4 11" xfId="217"/>
    <cellStyle name="20% - Accent4 12" xfId="218"/>
    <cellStyle name="20% - Accent4 13" xfId="995"/>
    <cellStyle name="20% - Accent4 2" xfId="219"/>
    <cellStyle name="20% - Accent4 2 2" xfId="220"/>
    <cellStyle name="20% - Accent4 2_Absences_Req_Veronica_review" xfId="221"/>
    <cellStyle name="20% - Accent4 3" xfId="222"/>
    <cellStyle name="20% - Accent4 3 2" xfId="223"/>
    <cellStyle name="20% - Accent4 3_Absences_Req_Veronica_review" xfId="224"/>
    <cellStyle name="20% - Accent4 4" xfId="225"/>
    <cellStyle name="20% - Accent4 4 2" xfId="226"/>
    <cellStyle name="20% - Accent4 4_Absences_Req_Veronica_review" xfId="227"/>
    <cellStyle name="20% - Accent4 5" xfId="228"/>
    <cellStyle name="20% - Accent4 5 2" xfId="229"/>
    <cellStyle name="20% - Accent4 5_Absences_Req_Veronica_review" xfId="230"/>
    <cellStyle name="20% - Accent4 6" xfId="231"/>
    <cellStyle name="20% - Accent4 6 2" xfId="232"/>
    <cellStyle name="20% - Accent4 6_Absences_Req_Veronica_review" xfId="233"/>
    <cellStyle name="20% - Accent4 7" xfId="234"/>
    <cellStyle name="20% - Accent4 7 2" xfId="235"/>
    <cellStyle name="20% - Accent4 8" xfId="236"/>
    <cellStyle name="20% - Accent4 8 2" xfId="237"/>
    <cellStyle name="20% - Accent4 9" xfId="238"/>
    <cellStyle name="20% - Accent4 9 2" xfId="239"/>
    <cellStyle name="20% - Accent5" xfId="41" builtinId="46" customBuiltin="1"/>
    <cellStyle name="20% - Accent5 10" xfId="240"/>
    <cellStyle name="20% - Accent5 10 2" xfId="241"/>
    <cellStyle name="20% - Accent5 11" xfId="242"/>
    <cellStyle name="20% - Accent5 12" xfId="243"/>
    <cellStyle name="20% - Accent5 13" xfId="997"/>
    <cellStyle name="20% - Accent5 2" xfId="244"/>
    <cellStyle name="20% - Accent5 2 2" xfId="245"/>
    <cellStyle name="20% - Accent5 2_Absences_Req_Veronica_review" xfId="246"/>
    <cellStyle name="20% - Accent5 3" xfId="247"/>
    <cellStyle name="20% - Accent5 3 2" xfId="248"/>
    <cellStyle name="20% - Accent5 3_Absences_Req_Veronica_review" xfId="249"/>
    <cellStyle name="20% - Accent5 4" xfId="250"/>
    <cellStyle name="20% - Accent5 4 2" xfId="251"/>
    <cellStyle name="20% - Accent5 4_Absences_Req_Veronica_review" xfId="252"/>
    <cellStyle name="20% - Accent5 5" xfId="253"/>
    <cellStyle name="20% - Accent5 5 2" xfId="254"/>
    <cellStyle name="20% - Accent5 5_Absences_Req_Veronica_review" xfId="255"/>
    <cellStyle name="20% - Accent5 6" xfId="256"/>
    <cellStyle name="20% - Accent5 6 2" xfId="257"/>
    <cellStyle name="20% - Accent5 6_Absences_Req_Veronica_review" xfId="258"/>
    <cellStyle name="20% - Accent5 7" xfId="259"/>
    <cellStyle name="20% - Accent5 7 2" xfId="260"/>
    <cellStyle name="20% - Accent5 8" xfId="261"/>
    <cellStyle name="20% - Accent5 8 2" xfId="262"/>
    <cellStyle name="20% - Accent5 9" xfId="263"/>
    <cellStyle name="20% - Accent5 9 2" xfId="264"/>
    <cellStyle name="20% - Accent6" xfId="45" builtinId="50" customBuiltin="1"/>
    <cellStyle name="20% - Accent6 10" xfId="265"/>
    <cellStyle name="20% - Accent6 10 2" xfId="266"/>
    <cellStyle name="20% - Accent6 11" xfId="267"/>
    <cellStyle name="20% - Accent6 12" xfId="268"/>
    <cellStyle name="20% - Accent6 13" xfId="999"/>
    <cellStyle name="20% - Accent6 2" xfId="269"/>
    <cellStyle name="20% - Accent6 2 2" xfId="270"/>
    <cellStyle name="20% - Accent6 2_Absences_Req_Veronica_review" xfId="271"/>
    <cellStyle name="20% - Accent6 3" xfId="272"/>
    <cellStyle name="20% - Accent6 3 2" xfId="273"/>
    <cellStyle name="20% - Accent6 3_Absences_Req_Veronica_review" xfId="274"/>
    <cellStyle name="20% - Accent6 4" xfId="275"/>
    <cellStyle name="20% - Accent6 4 2" xfId="276"/>
    <cellStyle name="20% - Accent6 4_Absences_Req_Veronica_review" xfId="277"/>
    <cellStyle name="20% - Accent6 5" xfId="278"/>
    <cellStyle name="20% - Accent6 5 2" xfId="279"/>
    <cellStyle name="20% - Accent6 5_Absences_Req_Veronica_review" xfId="280"/>
    <cellStyle name="20% - Accent6 6" xfId="281"/>
    <cellStyle name="20% - Accent6 6 2" xfId="282"/>
    <cellStyle name="20% - Accent6 6_Absences_Req_Veronica_review" xfId="283"/>
    <cellStyle name="20% - Accent6 7" xfId="284"/>
    <cellStyle name="20% - Accent6 7 2" xfId="285"/>
    <cellStyle name="20% - Accent6 8" xfId="286"/>
    <cellStyle name="20% - Accent6 8 2" xfId="287"/>
    <cellStyle name="20% - Accent6 9" xfId="288"/>
    <cellStyle name="20% - Accent6 9 2" xfId="289"/>
    <cellStyle name="3 V1.00 CORE IMAGE (5200MM3.100 08/01/97)_x000d__x000a__x000d__x000a_[windows]_x000d__x000a_;spooler=yes_x000d__x000a_load=nw" xfId="290"/>
    <cellStyle name="40% - Accent1" xfId="26" builtinId="31" customBuiltin="1"/>
    <cellStyle name="40% - Accent1 10" xfId="291"/>
    <cellStyle name="40% - Accent1 10 2" xfId="292"/>
    <cellStyle name="40% - Accent1 11" xfId="293"/>
    <cellStyle name="40% - Accent1 12" xfId="294"/>
    <cellStyle name="40% - Accent1 13" xfId="990"/>
    <cellStyle name="40% - Accent1 2" xfId="295"/>
    <cellStyle name="40% - Accent1 2 2" xfId="296"/>
    <cellStyle name="40% - Accent1 2_Absences_Req_Veronica_review" xfId="297"/>
    <cellStyle name="40% - Accent1 3" xfId="298"/>
    <cellStyle name="40% - Accent1 3 2" xfId="299"/>
    <cellStyle name="40% - Accent1 3_Absences_Req_Veronica_review" xfId="300"/>
    <cellStyle name="40% - Accent1 4" xfId="301"/>
    <cellStyle name="40% - Accent1 4 2" xfId="302"/>
    <cellStyle name="40% - Accent1 4_Absences_Req_Veronica_review" xfId="303"/>
    <cellStyle name="40% - Accent1 5" xfId="304"/>
    <cellStyle name="40% - Accent1 5 2" xfId="305"/>
    <cellStyle name="40% - Accent1 5_Absences_Req_Veronica_review" xfId="306"/>
    <cellStyle name="40% - Accent1 6" xfId="307"/>
    <cellStyle name="40% - Accent1 6 2" xfId="308"/>
    <cellStyle name="40% - Accent1 6_Absences_Req_Veronica_review" xfId="309"/>
    <cellStyle name="40% - Accent1 7" xfId="310"/>
    <cellStyle name="40% - Accent1 7 2" xfId="311"/>
    <cellStyle name="40% - Accent1 8" xfId="312"/>
    <cellStyle name="40% - Accent1 8 2" xfId="313"/>
    <cellStyle name="40% - Accent1 9" xfId="314"/>
    <cellStyle name="40% - Accent1 9 2" xfId="315"/>
    <cellStyle name="40% - Accent2" xfId="30" builtinId="35" customBuiltin="1"/>
    <cellStyle name="40% - Accent2 10" xfId="316"/>
    <cellStyle name="40% - Accent2 10 2" xfId="317"/>
    <cellStyle name="40% - Accent2 11" xfId="318"/>
    <cellStyle name="40% - Accent2 12" xfId="319"/>
    <cellStyle name="40% - Accent2 13" xfId="992"/>
    <cellStyle name="40% - Accent2 2" xfId="320"/>
    <cellStyle name="40% - Accent2 2 2" xfId="321"/>
    <cellStyle name="40% - Accent2 2_Absences_Req_Veronica_review" xfId="322"/>
    <cellStyle name="40% - Accent2 3" xfId="323"/>
    <cellStyle name="40% - Accent2 3 2" xfId="324"/>
    <cellStyle name="40% - Accent2 3_Absences_Req_Veronica_review" xfId="325"/>
    <cellStyle name="40% - Accent2 4" xfId="326"/>
    <cellStyle name="40% - Accent2 4 2" xfId="327"/>
    <cellStyle name="40% - Accent2 4_Absences_Req_Veronica_review" xfId="328"/>
    <cellStyle name="40% - Accent2 5" xfId="329"/>
    <cellStyle name="40% - Accent2 5 2" xfId="330"/>
    <cellStyle name="40% - Accent2 5_Absences_Req_Veronica_review" xfId="331"/>
    <cellStyle name="40% - Accent2 6" xfId="332"/>
    <cellStyle name="40% - Accent2 6 2" xfId="333"/>
    <cellStyle name="40% - Accent2 6_Absences_Req_Veronica_review" xfId="334"/>
    <cellStyle name="40% - Accent2 7" xfId="335"/>
    <cellStyle name="40% - Accent2 7 2" xfId="336"/>
    <cellStyle name="40% - Accent2 8" xfId="337"/>
    <cellStyle name="40% - Accent2 8 2" xfId="338"/>
    <cellStyle name="40% - Accent2 9" xfId="339"/>
    <cellStyle name="40% - Accent2 9 2" xfId="340"/>
    <cellStyle name="40% - Accent3" xfId="34" builtinId="39" customBuiltin="1"/>
    <cellStyle name="40% - Accent3 10" xfId="341"/>
    <cellStyle name="40% - Accent3 10 2" xfId="342"/>
    <cellStyle name="40% - Accent3 11" xfId="343"/>
    <cellStyle name="40% - Accent3 12" xfId="344"/>
    <cellStyle name="40% - Accent3 13" xfId="994"/>
    <cellStyle name="40% - Accent3 2" xfId="345"/>
    <cellStyle name="40% - Accent3 2 2" xfId="346"/>
    <cellStyle name="40% - Accent3 2_Absences_Req_Veronica_review" xfId="347"/>
    <cellStyle name="40% - Accent3 3" xfId="348"/>
    <cellStyle name="40% - Accent3 3 2" xfId="349"/>
    <cellStyle name="40% - Accent3 3_Absences_Req_Veronica_review" xfId="350"/>
    <cellStyle name="40% - Accent3 4" xfId="351"/>
    <cellStyle name="40% - Accent3 4 2" xfId="352"/>
    <cellStyle name="40% - Accent3 4_Absences_Req_Veronica_review" xfId="353"/>
    <cellStyle name="40% - Accent3 5" xfId="354"/>
    <cellStyle name="40% - Accent3 5 2" xfId="355"/>
    <cellStyle name="40% - Accent3 5_Absences_Req_Veronica_review" xfId="356"/>
    <cellStyle name="40% - Accent3 6" xfId="357"/>
    <cellStyle name="40% - Accent3 6 2" xfId="358"/>
    <cellStyle name="40% - Accent3 6_Absences_Req_Veronica_review" xfId="359"/>
    <cellStyle name="40% - Accent3 7" xfId="360"/>
    <cellStyle name="40% - Accent3 7 2" xfId="361"/>
    <cellStyle name="40% - Accent3 8" xfId="362"/>
    <cellStyle name="40% - Accent3 8 2" xfId="363"/>
    <cellStyle name="40% - Accent3 9" xfId="364"/>
    <cellStyle name="40% - Accent3 9 2" xfId="365"/>
    <cellStyle name="40% - Accent4" xfId="38" builtinId="43" customBuiltin="1"/>
    <cellStyle name="40% - Accent4 10" xfId="366"/>
    <cellStyle name="40% - Accent4 10 2" xfId="367"/>
    <cellStyle name="40% - Accent4 11" xfId="368"/>
    <cellStyle name="40% - Accent4 12" xfId="369"/>
    <cellStyle name="40% - Accent4 13" xfId="996"/>
    <cellStyle name="40% - Accent4 2" xfId="370"/>
    <cellStyle name="40% - Accent4 2 2" xfId="371"/>
    <cellStyle name="40% - Accent4 2_Absences_Req_Veronica_review" xfId="372"/>
    <cellStyle name="40% - Accent4 3" xfId="373"/>
    <cellStyle name="40% - Accent4 3 2" xfId="374"/>
    <cellStyle name="40% - Accent4 3_Absences_Req_Veronica_review" xfId="375"/>
    <cellStyle name="40% - Accent4 4" xfId="376"/>
    <cellStyle name="40% - Accent4 4 2" xfId="377"/>
    <cellStyle name="40% - Accent4 4_Absences_Req_Veronica_review" xfId="378"/>
    <cellStyle name="40% - Accent4 5" xfId="379"/>
    <cellStyle name="40% - Accent4 5 2" xfId="380"/>
    <cellStyle name="40% - Accent4 5_Absences_Req_Veronica_review" xfId="381"/>
    <cellStyle name="40% - Accent4 6" xfId="382"/>
    <cellStyle name="40% - Accent4 6 2" xfId="383"/>
    <cellStyle name="40% - Accent4 6_Absences_Req_Veronica_review" xfId="384"/>
    <cellStyle name="40% - Accent4 7" xfId="385"/>
    <cellStyle name="40% - Accent4 7 2" xfId="386"/>
    <cellStyle name="40% - Accent4 8" xfId="387"/>
    <cellStyle name="40% - Accent4 8 2" xfId="388"/>
    <cellStyle name="40% - Accent4 9" xfId="389"/>
    <cellStyle name="40% - Accent4 9 2" xfId="390"/>
    <cellStyle name="40% - Accent5" xfId="42" builtinId="47" customBuiltin="1"/>
    <cellStyle name="40% - Accent5 10" xfId="391"/>
    <cellStyle name="40% - Accent5 10 2" xfId="392"/>
    <cellStyle name="40% - Accent5 11" xfId="393"/>
    <cellStyle name="40% - Accent5 12" xfId="394"/>
    <cellStyle name="40% - Accent5 13" xfId="998"/>
    <cellStyle name="40% - Accent5 2" xfId="395"/>
    <cellStyle name="40% - Accent5 2 2" xfId="396"/>
    <cellStyle name="40% - Accent5 2_Absences_Req_Veronica_review" xfId="397"/>
    <cellStyle name="40% - Accent5 3" xfId="398"/>
    <cellStyle name="40% - Accent5 3 2" xfId="399"/>
    <cellStyle name="40% - Accent5 3_Absences_Req_Veronica_review" xfId="400"/>
    <cellStyle name="40% - Accent5 4" xfId="401"/>
    <cellStyle name="40% - Accent5 4 2" xfId="402"/>
    <cellStyle name="40% - Accent5 4_Absences_Req_Veronica_review" xfId="403"/>
    <cellStyle name="40% - Accent5 5" xfId="404"/>
    <cellStyle name="40% - Accent5 5 2" xfId="405"/>
    <cellStyle name="40% - Accent5 5_Absences_Req_Veronica_review" xfId="406"/>
    <cellStyle name="40% - Accent5 6" xfId="407"/>
    <cellStyle name="40% - Accent5 6 2" xfId="408"/>
    <cellStyle name="40% - Accent5 6_Absences_Req_Veronica_review" xfId="409"/>
    <cellStyle name="40% - Accent5 7" xfId="410"/>
    <cellStyle name="40% - Accent5 7 2" xfId="411"/>
    <cellStyle name="40% - Accent5 8" xfId="412"/>
    <cellStyle name="40% - Accent5 8 2" xfId="413"/>
    <cellStyle name="40% - Accent5 9" xfId="414"/>
    <cellStyle name="40% - Accent5 9 2" xfId="415"/>
    <cellStyle name="40% - Accent6" xfId="46" builtinId="51" customBuiltin="1"/>
    <cellStyle name="40% - Accent6 10" xfId="416"/>
    <cellStyle name="40% - Accent6 10 2" xfId="417"/>
    <cellStyle name="40% - Accent6 11" xfId="418"/>
    <cellStyle name="40% - Accent6 12" xfId="419"/>
    <cellStyle name="40% - Accent6 13" xfId="1000"/>
    <cellStyle name="40% - Accent6 2" xfId="420"/>
    <cellStyle name="40% - Accent6 2 2" xfId="421"/>
    <cellStyle name="40% - Accent6 2_Absences_Req_Veronica_review" xfId="422"/>
    <cellStyle name="40% - Accent6 3" xfId="423"/>
    <cellStyle name="40% - Accent6 3 2" xfId="424"/>
    <cellStyle name="40% - Accent6 3_Absences_Req_Veronica_review" xfId="425"/>
    <cellStyle name="40% - Accent6 4" xfId="426"/>
    <cellStyle name="40% - Accent6 4 2" xfId="427"/>
    <cellStyle name="40% - Accent6 4_Absences_Req_Veronica_review" xfId="428"/>
    <cellStyle name="40% - Accent6 5" xfId="429"/>
    <cellStyle name="40% - Accent6 5 2" xfId="430"/>
    <cellStyle name="40% - Accent6 5_Absences_Req_Veronica_review" xfId="431"/>
    <cellStyle name="40% - Accent6 6" xfId="432"/>
    <cellStyle name="40% - Accent6 6 2" xfId="433"/>
    <cellStyle name="40% - Accent6 6_Absences_Req_Veronica_review" xfId="434"/>
    <cellStyle name="40% - Accent6 7" xfId="435"/>
    <cellStyle name="40% - Accent6 7 2" xfId="436"/>
    <cellStyle name="40% - Accent6 8" xfId="437"/>
    <cellStyle name="40% - Accent6 8 2" xfId="438"/>
    <cellStyle name="40% - Accent6 9" xfId="439"/>
    <cellStyle name="40% - Accent6 9 2" xfId="440"/>
    <cellStyle name="60% - Accent1" xfId="27" builtinId="32" customBuiltin="1"/>
    <cellStyle name="60% - Accent1 2" xfId="441"/>
    <cellStyle name="60% - Accent1 2 2" xfId="442"/>
    <cellStyle name="60% - Accent1 3" xfId="443"/>
    <cellStyle name="60% - Accent1 3 2" xfId="444"/>
    <cellStyle name="60% - Accent1 4" xfId="445"/>
    <cellStyle name="60% - Accent1 4 2" xfId="446"/>
    <cellStyle name="60% - Accent1 5" xfId="447"/>
    <cellStyle name="60% - Accent1 5 2" xfId="448"/>
    <cellStyle name="60% - Accent1 6" xfId="449"/>
    <cellStyle name="60% - Accent1 6 2" xfId="450"/>
    <cellStyle name="60% - Accent1 7" xfId="451"/>
    <cellStyle name="60% - Accent1 8" xfId="452"/>
    <cellStyle name="60% - Accent1 9" xfId="453"/>
    <cellStyle name="60% - Accent2" xfId="31" builtinId="36" customBuiltin="1"/>
    <cellStyle name="60% - Accent2 2" xfId="454"/>
    <cellStyle name="60% - Accent2 2 2" xfId="455"/>
    <cellStyle name="60% - Accent2 3" xfId="456"/>
    <cellStyle name="60% - Accent2 3 2" xfId="457"/>
    <cellStyle name="60% - Accent2 4" xfId="458"/>
    <cellStyle name="60% - Accent2 4 2" xfId="459"/>
    <cellStyle name="60% - Accent2 5" xfId="460"/>
    <cellStyle name="60% - Accent2 5 2" xfId="461"/>
    <cellStyle name="60% - Accent2 6" xfId="462"/>
    <cellStyle name="60% - Accent2 6 2" xfId="463"/>
    <cellStyle name="60% - Accent2 7" xfId="464"/>
    <cellStyle name="60% - Accent2 8" xfId="465"/>
    <cellStyle name="60% - Accent2 9" xfId="466"/>
    <cellStyle name="60% - Accent3" xfId="35" builtinId="40" customBuiltin="1"/>
    <cellStyle name="60% - Accent3 2" xfId="467"/>
    <cellStyle name="60% - Accent3 2 2" xfId="468"/>
    <cellStyle name="60% - Accent3 3" xfId="469"/>
    <cellStyle name="60% - Accent3 3 2" xfId="470"/>
    <cellStyle name="60% - Accent3 4" xfId="471"/>
    <cellStyle name="60% - Accent3 4 2" xfId="472"/>
    <cellStyle name="60% - Accent3 5" xfId="473"/>
    <cellStyle name="60% - Accent3 5 2" xfId="474"/>
    <cellStyle name="60% - Accent3 6" xfId="475"/>
    <cellStyle name="60% - Accent3 6 2" xfId="476"/>
    <cellStyle name="60% - Accent3 7" xfId="477"/>
    <cellStyle name="60% - Accent3 8" xfId="478"/>
    <cellStyle name="60% - Accent3 9" xfId="479"/>
    <cellStyle name="60% - Accent4" xfId="39" builtinId="44" customBuiltin="1"/>
    <cellStyle name="60% - Accent4 2" xfId="480"/>
    <cellStyle name="60% - Accent4 2 2" xfId="481"/>
    <cellStyle name="60% - Accent4 3" xfId="482"/>
    <cellStyle name="60% - Accent4 3 2" xfId="483"/>
    <cellStyle name="60% - Accent4 4" xfId="484"/>
    <cellStyle name="60% - Accent4 4 2" xfId="485"/>
    <cellStyle name="60% - Accent4 5" xfId="486"/>
    <cellStyle name="60% - Accent4 5 2" xfId="487"/>
    <cellStyle name="60% - Accent4 6" xfId="488"/>
    <cellStyle name="60% - Accent4 6 2" xfId="489"/>
    <cellStyle name="60% - Accent4 7" xfId="490"/>
    <cellStyle name="60% - Accent4 8" xfId="491"/>
    <cellStyle name="60% - Accent4 9" xfId="492"/>
    <cellStyle name="60% - Accent5" xfId="43" builtinId="48" customBuiltin="1"/>
    <cellStyle name="60% - Accent5 2" xfId="493"/>
    <cellStyle name="60% - Accent5 2 2" xfId="494"/>
    <cellStyle name="60% - Accent5 3" xfId="495"/>
    <cellStyle name="60% - Accent5 3 2" xfId="496"/>
    <cellStyle name="60% - Accent5 4" xfId="497"/>
    <cellStyle name="60% - Accent5 4 2" xfId="498"/>
    <cellStyle name="60% - Accent5 5" xfId="499"/>
    <cellStyle name="60% - Accent5 5 2" xfId="500"/>
    <cellStyle name="60% - Accent5 6" xfId="501"/>
    <cellStyle name="60% - Accent5 6 2" xfId="502"/>
    <cellStyle name="60% - Accent5 7" xfId="503"/>
    <cellStyle name="60% - Accent5 8" xfId="504"/>
    <cellStyle name="60% - Accent5 9" xfId="505"/>
    <cellStyle name="60% - Accent6" xfId="47" builtinId="52" customBuiltin="1"/>
    <cellStyle name="60% - Accent6 2" xfId="506"/>
    <cellStyle name="60% - Accent6 2 2" xfId="507"/>
    <cellStyle name="60% - Accent6 3" xfId="508"/>
    <cellStyle name="60% - Accent6 3 2" xfId="509"/>
    <cellStyle name="60% - Accent6 4" xfId="510"/>
    <cellStyle name="60% - Accent6 4 2" xfId="511"/>
    <cellStyle name="60% - Accent6 5" xfId="512"/>
    <cellStyle name="60% - Accent6 5 2" xfId="513"/>
    <cellStyle name="60% - Accent6 6" xfId="514"/>
    <cellStyle name="60% - Accent6 6 2" xfId="515"/>
    <cellStyle name="60% - Accent6 7" xfId="516"/>
    <cellStyle name="60% - Accent6 8" xfId="517"/>
    <cellStyle name="60% - Accent6 9" xfId="518"/>
    <cellStyle name="Accent1" xfId="24" builtinId="29" customBuiltin="1"/>
    <cellStyle name="Accent1 2" xfId="519"/>
    <cellStyle name="Accent1 2 2" xfId="520"/>
    <cellStyle name="Accent1 3" xfId="521"/>
    <cellStyle name="Accent1 3 2" xfId="522"/>
    <cellStyle name="Accent1 4" xfId="523"/>
    <cellStyle name="Accent1 4 2" xfId="524"/>
    <cellStyle name="Accent1 5" xfId="525"/>
    <cellStyle name="Accent1 5 2" xfId="526"/>
    <cellStyle name="Accent1 6" xfId="527"/>
    <cellStyle name="Accent1 6 2" xfId="528"/>
    <cellStyle name="Accent1 7" xfId="529"/>
    <cellStyle name="Accent1 8" xfId="530"/>
    <cellStyle name="Accent1 9" xfId="531"/>
    <cellStyle name="Accent2" xfId="28" builtinId="33" customBuiltin="1"/>
    <cellStyle name="Accent2 2" xfId="532"/>
    <cellStyle name="Accent2 2 2" xfId="533"/>
    <cellStyle name="Accent2 3" xfId="534"/>
    <cellStyle name="Accent2 3 2" xfId="535"/>
    <cellStyle name="Accent2 4" xfId="536"/>
    <cellStyle name="Accent2 4 2" xfId="537"/>
    <cellStyle name="Accent2 5" xfId="538"/>
    <cellStyle name="Accent2 5 2" xfId="539"/>
    <cellStyle name="Accent2 6" xfId="540"/>
    <cellStyle name="Accent2 6 2" xfId="541"/>
    <cellStyle name="Accent2 7" xfId="542"/>
    <cellStyle name="Accent2 8" xfId="543"/>
    <cellStyle name="Accent2 9" xfId="544"/>
    <cellStyle name="Accent3" xfId="32" builtinId="37" customBuiltin="1"/>
    <cellStyle name="Accent3 2" xfId="545"/>
    <cellStyle name="Accent3 2 2" xfId="546"/>
    <cellStyle name="Accent3 3" xfId="547"/>
    <cellStyle name="Accent3 3 2" xfId="548"/>
    <cellStyle name="Accent3 4" xfId="549"/>
    <cellStyle name="Accent3 4 2" xfId="550"/>
    <cellStyle name="Accent3 5" xfId="551"/>
    <cellStyle name="Accent3 5 2" xfId="552"/>
    <cellStyle name="Accent3 6" xfId="553"/>
    <cellStyle name="Accent3 6 2" xfId="554"/>
    <cellStyle name="Accent3 7" xfId="555"/>
    <cellStyle name="Accent3 8" xfId="556"/>
    <cellStyle name="Accent3 9" xfId="557"/>
    <cellStyle name="Accent4" xfId="36" builtinId="41" customBuiltin="1"/>
    <cellStyle name="Accent4 2" xfId="558"/>
    <cellStyle name="Accent4 2 2" xfId="559"/>
    <cellStyle name="Accent4 3" xfId="560"/>
    <cellStyle name="Accent4 3 2" xfId="561"/>
    <cellStyle name="Accent4 4" xfId="562"/>
    <cellStyle name="Accent4 4 2" xfId="563"/>
    <cellStyle name="Accent4 5" xfId="564"/>
    <cellStyle name="Accent4 5 2" xfId="565"/>
    <cellStyle name="Accent4 6" xfId="566"/>
    <cellStyle name="Accent4 6 2" xfId="567"/>
    <cellStyle name="Accent4 7" xfId="568"/>
    <cellStyle name="Accent4 8" xfId="569"/>
    <cellStyle name="Accent4 9" xfId="570"/>
    <cellStyle name="Accent5" xfId="40" builtinId="45" customBuiltin="1"/>
    <cellStyle name="Accent5 2" xfId="571"/>
    <cellStyle name="Accent5 2 2" xfId="572"/>
    <cellStyle name="Accent5 3" xfId="573"/>
    <cellStyle name="Accent5 3 2" xfId="574"/>
    <cellStyle name="Accent5 4" xfId="575"/>
    <cellStyle name="Accent5 4 2" xfId="576"/>
    <cellStyle name="Accent5 5" xfId="577"/>
    <cellStyle name="Accent5 5 2" xfId="578"/>
    <cellStyle name="Accent5 6" xfId="579"/>
    <cellStyle name="Accent5 6 2" xfId="580"/>
    <cellStyle name="Accent5 7" xfId="581"/>
    <cellStyle name="Accent5 8" xfId="582"/>
    <cellStyle name="Accent5 9" xfId="583"/>
    <cellStyle name="Accent6" xfId="44" builtinId="49" customBuiltin="1"/>
    <cellStyle name="Accent6 2" xfId="584"/>
    <cellStyle name="Accent6 2 2" xfId="585"/>
    <cellStyle name="Accent6 3" xfId="586"/>
    <cellStyle name="Accent6 3 2" xfId="587"/>
    <cellStyle name="Accent6 4" xfId="588"/>
    <cellStyle name="Accent6 4 2" xfId="589"/>
    <cellStyle name="Accent6 5" xfId="590"/>
    <cellStyle name="Accent6 5 2" xfId="591"/>
    <cellStyle name="Accent6 6" xfId="592"/>
    <cellStyle name="Accent6 6 2" xfId="593"/>
    <cellStyle name="Accent6 7" xfId="594"/>
    <cellStyle name="Accent6 8" xfId="595"/>
    <cellStyle name="Accent6 9" xfId="596"/>
    <cellStyle name="Bad" xfId="14" builtinId="27" customBuiltin="1"/>
    <cellStyle name="Bad 2" xfId="597"/>
    <cellStyle name="Bad 2 2" xfId="598"/>
    <cellStyle name="Bad 3" xfId="599"/>
    <cellStyle name="Bad 3 2" xfId="600"/>
    <cellStyle name="Bad 4" xfId="601"/>
    <cellStyle name="Bad 4 2" xfId="602"/>
    <cellStyle name="Bad 5" xfId="603"/>
    <cellStyle name="Bad 5 2" xfId="604"/>
    <cellStyle name="Bad 6" xfId="605"/>
    <cellStyle name="Bad 6 2" xfId="606"/>
    <cellStyle name="Bad 7" xfId="607"/>
    <cellStyle name="Bad 8" xfId="608"/>
    <cellStyle name="Bad 9" xfId="609"/>
    <cellStyle name="Calculation" xfId="18" builtinId="22" customBuiltin="1"/>
    <cellStyle name="Calculation 2" xfId="610"/>
    <cellStyle name="Calculation 2 2" xfId="611"/>
    <cellStyle name="Calculation 3" xfId="612"/>
    <cellStyle name="Calculation 3 2" xfId="613"/>
    <cellStyle name="Calculation 4" xfId="614"/>
    <cellStyle name="Calculation 4 2" xfId="615"/>
    <cellStyle name="Calculation 5" xfId="616"/>
    <cellStyle name="Calculation 5 2" xfId="617"/>
    <cellStyle name="Calculation 6" xfId="618"/>
    <cellStyle name="Calculation 6 2" xfId="619"/>
    <cellStyle name="Calculation 7" xfId="620"/>
    <cellStyle name="Calculation 8" xfId="621"/>
    <cellStyle name="Calculation 9" xfId="622"/>
    <cellStyle name="Check Cell" xfId="20" builtinId="23" customBuiltin="1"/>
    <cellStyle name="Check Cell 2" xfId="623"/>
    <cellStyle name="Check Cell 2 2" xfId="624"/>
    <cellStyle name="Check Cell 3" xfId="625"/>
    <cellStyle name="Check Cell 3 2" xfId="626"/>
    <cellStyle name="Check Cell 4" xfId="627"/>
    <cellStyle name="Check Cell 4 2" xfId="628"/>
    <cellStyle name="Check Cell 5" xfId="629"/>
    <cellStyle name="Check Cell 5 2" xfId="630"/>
    <cellStyle name="Check Cell 6" xfId="631"/>
    <cellStyle name="Check Cell 6 2" xfId="632"/>
    <cellStyle name="Check Cell 7" xfId="633"/>
    <cellStyle name="Check Cell 8" xfId="634"/>
    <cellStyle name="Check Cell 9" xfId="635"/>
    <cellStyle name="Comma" xfId="2" builtinId="3"/>
    <cellStyle name="Comma 10" xfId="636"/>
    <cellStyle name="Comma 11" xfId="637"/>
    <cellStyle name="Comma 12" xfId="638"/>
    <cellStyle name="Comma 13" xfId="639"/>
    <cellStyle name="Comma 14" xfId="640"/>
    <cellStyle name="Comma 15" xfId="1007"/>
    <cellStyle name="Comma 2" xfId="49"/>
    <cellStyle name="Comma 2 14" xfId="641"/>
    <cellStyle name="Comma 2 2" xfId="642"/>
    <cellStyle name="Comma 2 3" xfId="643"/>
    <cellStyle name="Comma 3" xfId="644"/>
    <cellStyle name="Comma 3 2" xfId="645"/>
    <cellStyle name="Comma 3 3" xfId="646"/>
    <cellStyle name="Comma 4" xfId="647"/>
    <cellStyle name="Comma 5" xfId="648"/>
    <cellStyle name="Comma 6" xfId="649"/>
    <cellStyle name="Comma 7" xfId="650"/>
    <cellStyle name="Comma 8" xfId="651"/>
    <cellStyle name="Comma 9" xfId="652"/>
    <cellStyle name="Currency 2" xfId="653"/>
    <cellStyle name="Euro" xfId="654"/>
    <cellStyle name="Explanatory Text" xfId="22" builtinId="53" customBuiltin="1"/>
    <cellStyle name="Explanatory Text 2" xfId="655"/>
    <cellStyle name="Explanatory Text 2 2" xfId="656"/>
    <cellStyle name="Explanatory Text 3" xfId="657"/>
    <cellStyle name="Explanatory Text 3 2" xfId="658"/>
    <cellStyle name="Explanatory Text 4" xfId="659"/>
    <cellStyle name="Explanatory Text 4 2" xfId="660"/>
    <cellStyle name="Explanatory Text 5" xfId="661"/>
    <cellStyle name="Explanatory Text 5 2" xfId="662"/>
    <cellStyle name="Explanatory Text 6" xfId="663"/>
    <cellStyle name="Explanatory Text 6 2" xfId="664"/>
    <cellStyle name="Explanatory Text 7" xfId="665"/>
    <cellStyle name="Explanatory Text 8" xfId="666"/>
    <cellStyle name="Explanatory Text 9" xfId="667"/>
    <cellStyle name="Good" xfId="13" builtinId="26" customBuiltin="1"/>
    <cellStyle name="Good 2" xfId="668"/>
    <cellStyle name="Good 2 2" xfId="669"/>
    <cellStyle name="Good 3" xfId="670"/>
    <cellStyle name="Good 3 2" xfId="671"/>
    <cellStyle name="Good 4" xfId="672"/>
    <cellStyle name="Good 4 2" xfId="673"/>
    <cellStyle name="Good 5" xfId="674"/>
    <cellStyle name="Good 5 2" xfId="675"/>
    <cellStyle name="Good 6" xfId="676"/>
    <cellStyle name="Good 6 2" xfId="677"/>
    <cellStyle name="Good 7" xfId="678"/>
    <cellStyle name="Good 8" xfId="679"/>
    <cellStyle name="Good 9" xfId="680"/>
    <cellStyle name="Grey" xfId="681"/>
    <cellStyle name="Header1" xfId="682"/>
    <cellStyle name="Header2" xfId="683"/>
    <cellStyle name="Heading 1" xfId="9" builtinId="16" customBuiltin="1"/>
    <cellStyle name="Heading 1 2" xfId="684"/>
    <cellStyle name="Heading 1 2 2" xfId="685"/>
    <cellStyle name="Heading 1 3" xfId="686"/>
    <cellStyle name="Heading 1 3 2" xfId="687"/>
    <cellStyle name="Heading 1 4" xfId="688"/>
    <cellStyle name="Heading 1 4 2" xfId="689"/>
    <cellStyle name="Heading 1 5" xfId="690"/>
    <cellStyle name="Heading 1 5 2" xfId="691"/>
    <cellStyle name="Heading 1 6" xfId="692"/>
    <cellStyle name="Heading 1 6 2" xfId="693"/>
    <cellStyle name="Heading 1 7" xfId="694"/>
    <cellStyle name="Heading 1 8" xfId="695"/>
    <cellStyle name="Heading 1 9" xfId="696"/>
    <cellStyle name="Heading 2" xfId="10" builtinId="17" customBuiltin="1"/>
    <cellStyle name="Heading 2 2" xfId="7"/>
    <cellStyle name="Heading 2 2 2" xfId="698"/>
    <cellStyle name="Heading 2 2 3" xfId="697"/>
    <cellStyle name="Heading 2 3" xfId="699"/>
    <cellStyle name="Heading 2 3 2" xfId="700"/>
    <cellStyle name="Heading 2 4" xfId="701"/>
    <cellStyle name="Heading 2 4 2" xfId="702"/>
    <cellStyle name="Heading 2 5" xfId="703"/>
    <cellStyle name="Heading 2 5 2" xfId="704"/>
    <cellStyle name="Heading 2 6" xfId="705"/>
    <cellStyle name="Heading 2 6 2" xfId="706"/>
    <cellStyle name="Heading 2 7" xfId="707"/>
    <cellStyle name="Heading 2 8" xfId="708"/>
    <cellStyle name="Heading 2 9" xfId="709"/>
    <cellStyle name="Heading 3" xfId="11" builtinId="18" customBuiltin="1"/>
    <cellStyle name="Heading 3 2" xfId="710"/>
    <cellStyle name="Heading 3 2 2" xfId="711"/>
    <cellStyle name="Heading 3 3" xfId="712"/>
    <cellStyle name="Heading 3 3 2" xfId="713"/>
    <cellStyle name="Heading 3 4" xfId="714"/>
    <cellStyle name="Heading 3 4 2" xfId="715"/>
    <cellStyle name="Heading 3 5" xfId="716"/>
    <cellStyle name="Heading 3 5 2" xfId="717"/>
    <cellStyle name="Heading 3 6" xfId="718"/>
    <cellStyle name="Heading 3 6 2" xfId="719"/>
    <cellStyle name="Heading 3 7" xfId="720"/>
    <cellStyle name="Heading 3 8" xfId="721"/>
    <cellStyle name="Heading 3 9" xfId="722"/>
    <cellStyle name="Heading 4" xfId="12" builtinId="19" customBuiltin="1"/>
    <cellStyle name="Heading 4 2" xfId="723"/>
    <cellStyle name="Heading 4 2 2" xfId="724"/>
    <cellStyle name="Heading 4 3" xfId="725"/>
    <cellStyle name="Heading 4 3 2" xfId="726"/>
    <cellStyle name="Heading 4 4" xfId="727"/>
    <cellStyle name="Heading 4 4 2" xfId="728"/>
    <cellStyle name="Heading 4 5" xfId="729"/>
    <cellStyle name="Heading 4 5 2" xfId="730"/>
    <cellStyle name="Heading 4 6" xfId="731"/>
    <cellStyle name="Heading 4 6 2" xfId="732"/>
    <cellStyle name="Heading 4 7" xfId="733"/>
    <cellStyle name="Heading 4 8" xfId="734"/>
    <cellStyle name="Heading 4 9" xfId="735"/>
    <cellStyle name="Hyperlink" xfId="3" builtinId="8"/>
    <cellStyle name="Hyperlink 2" xfId="736"/>
    <cellStyle name="Hyperlink 3" xfId="737"/>
    <cellStyle name="Hyperlink 4" xfId="738"/>
    <cellStyle name="Hyperlink 5" xfId="739"/>
    <cellStyle name="Hyperlink 6" xfId="740"/>
    <cellStyle name="Input" xfId="16" builtinId="20" customBuiltin="1"/>
    <cellStyle name="Input [yellow]" xfId="741"/>
    <cellStyle name="Input 10" xfId="742"/>
    <cellStyle name="Input 11" xfId="743"/>
    <cellStyle name="Input 12" xfId="744"/>
    <cellStyle name="Input 13" xfId="745"/>
    <cellStyle name="Input 14" xfId="746"/>
    <cellStyle name="Input 15" xfId="747"/>
    <cellStyle name="Input 16" xfId="748"/>
    <cellStyle name="Input 2" xfId="749"/>
    <cellStyle name="Input 2 2" xfId="750"/>
    <cellStyle name="Input 3" xfId="751"/>
    <cellStyle name="Input 3 2" xfId="752"/>
    <cellStyle name="Input 4" xfId="753"/>
    <cellStyle name="Input 4 2" xfId="754"/>
    <cellStyle name="Input 5" xfId="755"/>
    <cellStyle name="Input 5 2" xfId="756"/>
    <cellStyle name="Input 6" xfId="757"/>
    <cellStyle name="Input 6 2" xfId="758"/>
    <cellStyle name="Input 7" xfId="759"/>
    <cellStyle name="Input 8" xfId="760"/>
    <cellStyle name="Input 9" xfId="761"/>
    <cellStyle name="Linked Cell" xfId="19" builtinId="24" customBuiltin="1"/>
    <cellStyle name="Linked Cell 2" xfId="762"/>
    <cellStyle name="Linked Cell 2 2" xfId="763"/>
    <cellStyle name="Linked Cell 3" xfId="764"/>
    <cellStyle name="Linked Cell 3 2" xfId="765"/>
    <cellStyle name="Linked Cell 4" xfId="766"/>
    <cellStyle name="Linked Cell 4 2" xfId="767"/>
    <cellStyle name="Linked Cell 5" xfId="768"/>
    <cellStyle name="Linked Cell 5 2" xfId="769"/>
    <cellStyle name="Linked Cell 6" xfId="770"/>
    <cellStyle name="Linked Cell 6 2" xfId="771"/>
    <cellStyle name="Linked Cell 7" xfId="772"/>
    <cellStyle name="Linked Cell 8" xfId="773"/>
    <cellStyle name="Linked Cell 9" xfId="774"/>
    <cellStyle name="Neutral" xfId="15" builtinId="28" customBuiltin="1"/>
    <cellStyle name="Neutral 2" xfId="775"/>
    <cellStyle name="Neutral 2 2" xfId="776"/>
    <cellStyle name="Neutral 3" xfId="777"/>
    <cellStyle name="Neutral 3 2" xfId="778"/>
    <cellStyle name="Neutral 4" xfId="779"/>
    <cellStyle name="Neutral 4 2" xfId="780"/>
    <cellStyle name="Neutral 5" xfId="781"/>
    <cellStyle name="Neutral 5 2" xfId="782"/>
    <cellStyle name="Neutral 6" xfId="783"/>
    <cellStyle name="Neutral 6 2" xfId="784"/>
    <cellStyle name="Neutral 7" xfId="785"/>
    <cellStyle name="Neutral 8" xfId="786"/>
    <cellStyle name="Neutral 9" xfId="787"/>
    <cellStyle name="Nor}al" xfId="788"/>
    <cellStyle name="Normal" xfId="0" builtinId="0"/>
    <cellStyle name="Normal - Style1" xfId="789"/>
    <cellStyle name="Normal - Style1 2" xfId="790"/>
    <cellStyle name="Normal - Style1 2 2" xfId="791"/>
    <cellStyle name="Normal 10" xfId="792"/>
    <cellStyle name="Normal 10 2" xfId="50"/>
    <cellStyle name="Normal 11" xfId="1006"/>
    <cellStyle name="Normal 2" xfId="5"/>
    <cellStyle name="Normal 2 2" xfId="794"/>
    <cellStyle name="Normal 2 2 2" xfId="1005"/>
    <cellStyle name="Normal 2 3" xfId="795"/>
    <cellStyle name="Normal 2 4" xfId="796"/>
    <cellStyle name="Normal 2 5" xfId="797"/>
    <cellStyle name="Normal 2 6" xfId="798"/>
    <cellStyle name="Normal 2 7" xfId="799"/>
    <cellStyle name="Normal 2 8" xfId="800"/>
    <cellStyle name="Normal 2 9" xfId="793"/>
    <cellStyle name="Normal 2 9 2" xfId="1004"/>
    <cellStyle name="Normal 2_Absences_Req_Veronica_review" xfId="801"/>
    <cellStyle name="Normal 3" xfId="51"/>
    <cellStyle name="Normal 3 2" xfId="52"/>
    <cellStyle name="Normal 3 2 2" xfId="802"/>
    <cellStyle name="Normal 3 3" xfId="803"/>
    <cellStyle name="Normal 3 4" xfId="804"/>
    <cellStyle name="Normal 3 5" xfId="1001"/>
    <cellStyle name="Normal 3_Absences_Req_Veronica_review" xfId="805"/>
    <cellStyle name="Normal 4" xfId="806"/>
    <cellStyle name="Normal 4 2" xfId="807"/>
    <cellStyle name="Normal 41" xfId="808"/>
    <cellStyle name="Normal 42" xfId="809"/>
    <cellStyle name="Normal 43" xfId="810"/>
    <cellStyle name="Normal 44" xfId="811"/>
    <cellStyle name="Normal 45" xfId="812"/>
    <cellStyle name="Normal 46" xfId="813"/>
    <cellStyle name="Normal 47" xfId="814"/>
    <cellStyle name="Normal 48" xfId="815"/>
    <cellStyle name="Normal 49" xfId="816"/>
    <cellStyle name="Normal 5" xfId="817"/>
    <cellStyle name="Normal 50" xfId="818"/>
    <cellStyle name="Normal 51" xfId="819"/>
    <cellStyle name="Normal 52" xfId="820"/>
    <cellStyle name="Normal 53" xfId="821"/>
    <cellStyle name="Normal 54" xfId="822"/>
    <cellStyle name="Normal 55" xfId="823"/>
    <cellStyle name="Normal 56" xfId="824"/>
    <cellStyle name="Normal 57" xfId="825"/>
    <cellStyle name="Normal 58" xfId="826"/>
    <cellStyle name="Normal 59" xfId="827"/>
    <cellStyle name="Normal 6" xfId="828"/>
    <cellStyle name="Normal 60" xfId="829"/>
    <cellStyle name="Normal 61" xfId="830"/>
    <cellStyle name="Normal 62" xfId="831"/>
    <cellStyle name="Normal 63" xfId="832"/>
    <cellStyle name="Normal 64" xfId="833"/>
    <cellStyle name="Normal 65" xfId="834"/>
    <cellStyle name="Normal 66" xfId="835"/>
    <cellStyle name="Normal 67" xfId="836"/>
    <cellStyle name="Normal 68" xfId="837"/>
    <cellStyle name="Normal 69" xfId="838"/>
    <cellStyle name="Normal 7" xfId="839"/>
    <cellStyle name="Normal 70" xfId="840"/>
    <cellStyle name="Normal 71" xfId="841"/>
    <cellStyle name="Normal 72" xfId="842"/>
    <cellStyle name="Normal 73" xfId="843"/>
    <cellStyle name="Normal 74" xfId="844"/>
    <cellStyle name="Normal 75" xfId="845"/>
    <cellStyle name="Normal 76" xfId="846"/>
    <cellStyle name="Normal 77" xfId="847"/>
    <cellStyle name="Normal 78" xfId="848"/>
    <cellStyle name="Normal 79" xfId="849"/>
    <cellStyle name="Normal 8" xfId="850"/>
    <cellStyle name="Normal 80" xfId="851"/>
    <cellStyle name="Normal 81" xfId="852"/>
    <cellStyle name="Normal 82" xfId="853"/>
    <cellStyle name="Normal 83" xfId="854"/>
    <cellStyle name="Normal 84" xfId="855"/>
    <cellStyle name="Normal 85" xfId="856"/>
    <cellStyle name="Normal 86" xfId="857"/>
    <cellStyle name="Normal 87" xfId="858"/>
    <cellStyle name="Normal 88" xfId="859"/>
    <cellStyle name="Normal 89" xfId="860"/>
    <cellStyle name="Normal 9" xfId="861"/>
    <cellStyle name="Normal 9 4" xfId="53"/>
    <cellStyle name="Normal 9 4 2" xfId="1002"/>
    <cellStyle name="Normal 90" xfId="862"/>
    <cellStyle name="Normal_Blueprint PY Configuration Worksheet Philips Japan post signed off v3.5" xfId="56"/>
    <cellStyle name="Normal_China Blueprint Config Sheet" xfId="1008"/>
    <cellStyle name="Normal_Company" xfId="4"/>
    <cellStyle name="Normal_Sheet1" xfId="57"/>
    <cellStyle name="Normalny_CAG form" xfId="863"/>
    <cellStyle name="Note 10" xfId="864"/>
    <cellStyle name="Note 2" xfId="54"/>
    <cellStyle name="Note 2 2" xfId="866"/>
    <cellStyle name="Note 2 3" xfId="865"/>
    <cellStyle name="Note 2 4" xfId="1003"/>
    <cellStyle name="Note 3" xfId="867"/>
    <cellStyle name="Note 3 2" xfId="868"/>
    <cellStyle name="Note 4" xfId="869"/>
    <cellStyle name="Note 4 2" xfId="870"/>
    <cellStyle name="Note 5" xfId="871"/>
    <cellStyle name="Note 5 2" xfId="872"/>
    <cellStyle name="Note 6" xfId="873"/>
    <cellStyle name="Note 6 2" xfId="874"/>
    <cellStyle name="Note 7" xfId="875"/>
    <cellStyle name="Note 8" xfId="876"/>
    <cellStyle name="Note 9" xfId="877"/>
    <cellStyle name="Output" xfId="17" builtinId="21" customBuiltin="1"/>
    <cellStyle name="Output 2" xfId="878"/>
    <cellStyle name="Output 2 2" xfId="879"/>
    <cellStyle name="Output 3" xfId="880"/>
    <cellStyle name="Output 3 2" xfId="881"/>
    <cellStyle name="Output 4" xfId="882"/>
    <cellStyle name="Output 4 2" xfId="883"/>
    <cellStyle name="Output 5" xfId="884"/>
    <cellStyle name="Output 5 2" xfId="885"/>
    <cellStyle name="Output 6" xfId="886"/>
    <cellStyle name="Output 6 2" xfId="887"/>
    <cellStyle name="Output 7" xfId="888"/>
    <cellStyle name="Output 8" xfId="889"/>
    <cellStyle name="Output 9" xfId="890"/>
    <cellStyle name="Percent [2]" xfId="892"/>
    <cellStyle name="Percent [2] 2" xfId="893"/>
    <cellStyle name="Percent 2" xfId="894"/>
    <cellStyle name="Percent 2 2" xfId="895"/>
    <cellStyle name="Percent 2 3" xfId="896"/>
    <cellStyle name="Percent 3" xfId="897"/>
    <cellStyle name="Percent 3 2" xfId="898"/>
    <cellStyle name="Percent 4" xfId="899"/>
    <cellStyle name="Percent 5" xfId="900"/>
    <cellStyle name="Percent 6" xfId="891"/>
    <cellStyle name="Percent 7" xfId="1009"/>
    <cellStyle name="PSChar" xfId="901"/>
    <cellStyle name="PSDec" xfId="902"/>
    <cellStyle name="PSHeading" xfId="903"/>
    <cellStyle name="Standard_Mappe1" xfId="904"/>
    <cellStyle name="Style 1" xfId="905"/>
    <cellStyle name="Style 1 2" xfId="906"/>
    <cellStyle name="Style 1_Blueprint TM PY Configuration Worksheet Philips Malaysia v1.2 WIP" xfId="907"/>
    <cellStyle name="Times New Roman" xfId="908"/>
    <cellStyle name="Title" xfId="8" builtinId="15" customBuiltin="1"/>
    <cellStyle name="Title 10" xfId="909"/>
    <cellStyle name="Title 2" xfId="910"/>
    <cellStyle name="Title 2 2" xfId="911"/>
    <cellStyle name="Title 2_Ab_Att_List_May_Comparizon" xfId="912"/>
    <cellStyle name="Title 3" xfId="913"/>
    <cellStyle name="Title 3 2" xfId="914"/>
    <cellStyle name="Title 3_Ab_Att_List_May_Comparizon" xfId="915"/>
    <cellStyle name="Title 4" xfId="916"/>
    <cellStyle name="Title 4 2" xfId="917"/>
    <cellStyle name="Title 4_Ab_Att_List_May_Comparizon" xfId="918"/>
    <cellStyle name="Title 5" xfId="919"/>
    <cellStyle name="Title 5 2" xfId="920"/>
    <cellStyle name="Title 5_Ab_Att_List_May_Comparizon" xfId="921"/>
    <cellStyle name="Title 6" xfId="922"/>
    <cellStyle name="Title 6 2" xfId="923"/>
    <cellStyle name="Title 6_Ab_Att_List_May_Comparizon" xfId="924"/>
    <cellStyle name="Title 7" xfId="925"/>
    <cellStyle name="Title 8" xfId="926"/>
    <cellStyle name="Title 9" xfId="927"/>
    <cellStyle name="Total" xfId="23" builtinId="25" customBuiltin="1"/>
    <cellStyle name="Total 10" xfId="928"/>
    <cellStyle name="Total 2" xfId="929"/>
    <cellStyle name="Total 2 2" xfId="930"/>
    <cellStyle name="Total 2 2 2" xfId="931"/>
    <cellStyle name="Total 2 3" xfId="932"/>
    <cellStyle name="Total 2_PHILIPS_JP_ TimeBlueprintConfigWorksheet_V1.1_return with comments during Meeting" xfId="933"/>
    <cellStyle name="Total 3" xfId="934"/>
    <cellStyle name="Total 3 2" xfId="935"/>
    <cellStyle name="Total 3 2 2" xfId="936"/>
    <cellStyle name="Total 3 3" xfId="937"/>
    <cellStyle name="Total 3_PHILIPS_JP_ TimeBlueprintConfigWorksheet_V1.1_return with comments during Meeting" xfId="938"/>
    <cellStyle name="Total 4" xfId="939"/>
    <cellStyle name="Total 4 2" xfId="940"/>
    <cellStyle name="Total 4 2 2" xfId="941"/>
    <cellStyle name="Total 4 3" xfId="942"/>
    <cellStyle name="Total 4_PHILIPS_JP_ TimeBlueprintConfigWorksheet_V1.1_return with comments during Meeting" xfId="943"/>
    <cellStyle name="Total 5" xfId="944"/>
    <cellStyle name="Total 5 2" xfId="945"/>
    <cellStyle name="Total 5 2 2" xfId="946"/>
    <cellStyle name="Total 5 3" xfId="947"/>
    <cellStyle name="Total 5_PHILIPS_JP_ TimeBlueprintConfigWorksheet_V1.1_return with comments during Meeting" xfId="948"/>
    <cellStyle name="Total 6" xfId="949"/>
    <cellStyle name="Total 6 2" xfId="950"/>
    <cellStyle name="Total 6 2 2" xfId="951"/>
    <cellStyle name="Total 6 3" xfId="952"/>
    <cellStyle name="Total 6_PHILIPS_JP_ TimeBlueprintConfigWorksheet_V1.1_return with comments during Meeting" xfId="953"/>
    <cellStyle name="Total 7" xfId="954"/>
    <cellStyle name="Total 7 2" xfId="955"/>
    <cellStyle name="Total 8" xfId="956"/>
    <cellStyle name="Total 9" xfId="957"/>
    <cellStyle name="Warning Text" xfId="21" builtinId="11" customBuiltin="1"/>
    <cellStyle name="Warning Text 2" xfId="958"/>
    <cellStyle name="Warning Text 2 2" xfId="959"/>
    <cellStyle name="Warning Text 3" xfId="960"/>
    <cellStyle name="Warning Text 3 2" xfId="961"/>
    <cellStyle name="Warning Text 4" xfId="962"/>
    <cellStyle name="Warning Text 4 2" xfId="963"/>
    <cellStyle name="Warning Text 5" xfId="964"/>
    <cellStyle name="Warning Text 5 2" xfId="965"/>
    <cellStyle name="Warning Text 6" xfId="966"/>
    <cellStyle name="Warning Text 6 2" xfId="967"/>
    <cellStyle name="Warning Text 7" xfId="968"/>
    <cellStyle name="Warning Text 8" xfId="969"/>
    <cellStyle name="Warning Text 9" xfId="970"/>
    <cellStyle name="スタイル 1" xfId="971"/>
    <cellStyle name="タイトル 2" xfId="972"/>
    <cellStyle name="標準 2" xfId="973"/>
    <cellStyle name="標準 3" xfId="974"/>
    <cellStyle name="標準 3 2" xfId="975"/>
    <cellStyle name="標準 4" xfId="976"/>
    <cellStyle name="標準 4 2" xfId="977"/>
    <cellStyle name="標準_~6822606" xfId="978"/>
    <cellStyle name="常规_GL Codes" xfId="979"/>
    <cellStyle name="樣式 1" xfId="980"/>
    <cellStyle name="一般_Book2" xfId="981"/>
    <cellStyle name="쉼표 [0]_Tax Calculation " xfId="982"/>
    <cellStyle name="쉼표_BCS2000" xfId="983"/>
    <cellStyle name="콤마 [0]_Dec'99" xfId="984"/>
    <cellStyle name="콤마_BCS2000" xfId="985"/>
    <cellStyle name="통화 [0]_Variance(July~Sept.)" xfId="986"/>
    <cellStyle name="통화_BCS2000" xfId="987"/>
    <cellStyle name="표준_2001 AOP structure" xfId="988"/>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1647825</xdr:colOff>
      <xdr:row>81</xdr:row>
      <xdr:rowOff>109257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44000"/>
          <a:ext cx="6309472" cy="4815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228600</xdr:colOff>
      <xdr:row>81</xdr:row>
      <xdr:rowOff>71157</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31206" y="9144000"/>
          <a:ext cx="4789394" cy="4777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676275</xdr:colOff>
      <xdr:row>123</xdr:row>
      <xdr:rowOff>95250</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34882"/>
          <a:ext cx="7153275" cy="5899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23"/>
  <sheetViews>
    <sheetView showGridLines="0" workbookViewId="0">
      <selection activeCell="F18" sqref="F18"/>
    </sheetView>
  </sheetViews>
  <sheetFormatPr defaultColWidth="9.109375" defaultRowHeight="13.2"/>
  <cols>
    <col min="1" max="1" width="21" style="149" customWidth="1"/>
    <col min="2" max="2" width="11.6640625" style="149" bestFit="1" customWidth="1"/>
    <col min="3" max="3" width="9" style="149" bestFit="1" customWidth="1"/>
    <col min="4" max="4" width="9.88671875" style="149" bestFit="1" customWidth="1"/>
    <col min="5" max="5" width="14.5546875" style="149" bestFit="1" customWidth="1"/>
    <col min="6" max="6" width="54.88671875" style="149" customWidth="1"/>
    <col min="7" max="16384" width="9.109375" style="149"/>
  </cols>
  <sheetData>
    <row r="1" spans="1:9" ht="70.5" customHeight="1">
      <c r="A1" s="554"/>
      <c r="B1" s="554"/>
      <c r="C1" s="554"/>
      <c r="D1" s="554"/>
      <c r="E1" s="554"/>
      <c r="F1" s="554"/>
    </row>
    <row r="2" spans="1:9" ht="45">
      <c r="A2" s="150" t="s">
        <v>256</v>
      </c>
    </row>
    <row r="3" spans="1:9">
      <c r="I3" s="151"/>
    </row>
    <row r="4" spans="1:9">
      <c r="A4" s="152" t="s">
        <v>480</v>
      </c>
      <c r="B4" s="149" t="s">
        <v>483</v>
      </c>
    </row>
    <row r="5" spans="1:9">
      <c r="A5" s="152" t="s">
        <v>351</v>
      </c>
      <c r="B5" s="153">
        <v>5</v>
      </c>
    </row>
    <row r="7" spans="1:9">
      <c r="A7" s="152" t="s">
        <v>481</v>
      </c>
      <c r="B7" s="149" t="s">
        <v>391</v>
      </c>
    </row>
    <row r="9" spans="1:9" ht="16.2" thickBot="1">
      <c r="A9" s="154" t="s">
        <v>482</v>
      </c>
    </row>
    <row r="10" spans="1:9" ht="13.8" thickBot="1">
      <c r="A10" s="155" t="s">
        <v>351</v>
      </c>
      <c r="B10" s="156" t="s">
        <v>352</v>
      </c>
      <c r="C10" s="156" t="s">
        <v>353</v>
      </c>
      <c r="D10" s="156" t="s">
        <v>478</v>
      </c>
      <c r="E10" s="156" t="s">
        <v>477</v>
      </c>
      <c r="F10" s="157" t="s">
        <v>354</v>
      </c>
    </row>
    <row r="11" spans="1:9" customFormat="1">
      <c r="A11" s="145">
        <v>1</v>
      </c>
      <c r="B11" s="146" t="s">
        <v>1132</v>
      </c>
      <c r="C11" s="146"/>
      <c r="D11" s="146"/>
      <c r="E11" s="147"/>
      <c r="F11" s="148" t="s">
        <v>479</v>
      </c>
    </row>
    <row r="12" spans="1:9">
      <c r="A12" s="161" t="s">
        <v>1133</v>
      </c>
      <c r="B12" s="161" t="s">
        <v>1132</v>
      </c>
      <c r="C12" s="161"/>
      <c r="D12" s="161"/>
      <c r="E12" s="161"/>
      <c r="F12" s="176" t="s">
        <v>1134</v>
      </c>
    </row>
    <row r="13" spans="1:9">
      <c r="A13" s="161" t="s">
        <v>1177</v>
      </c>
      <c r="B13" s="161" t="s">
        <v>1132</v>
      </c>
      <c r="C13" s="161"/>
      <c r="D13" s="161"/>
      <c r="E13" s="161"/>
      <c r="F13" s="176" t="s">
        <v>1178</v>
      </c>
    </row>
    <row r="14" spans="1:9">
      <c r="A14" s="161" t="s">
        <v>1219</v>
      </c>
      <c r="B14" s="161" t="s">
        <v>1132</v>
      </c>
      <c r="C14" s="161"/>
      <c r="D14" s="161"/>
      <c r="E14" s="161"/>
      <c r="F14" s="176" t="s">
        <v>1178</v>
      </c>
    </row>
    <row r="15" spans="1:9">
      <c r="A15" s="161" t="s">
        <v>1220</v>
      </c>
      <c r="B15" s="161" t="s">
        <v>1132</v>
      </c>
      <c r="C15" s="161"/>
      <c r="D15" s="161"/>
      <c r="E15" s="161"/>
      <c r="F15" s="176" t="s">
        <v>1221</v>
      </c>
    </row>
    <row r="16" spans="1:9">
      <c r="A16" s="161" t="s">
        <v>1222</v>
      </c>
      <c r="B16" s="161" t="s">
        <v>1132</v>
      </c>
      <c r="C16" s="161"/>
      <c r="D16" s="161"/>
      <c r="E16" s="161"/>
      <c r="F16" s="176" t="s">
        <v>1223</v>
      </c>
    </row>
    <row r="17" spans="1:6">
      <c r="A17" s="161" t="s">
        <v>1461</v>
      </c>
      <c r="B17" s="161" t="s">
        <v>1132</v>
      </c>
      <c r="C17" s="161"/>
      <c r="D17" s="161"/>
      <c r="E17" s="161"/>
      <c r="F17" s="176" t="s">
        <v>1462</v>
      </c>
    </row>
    <row r="23" spans="1:6">
      <c r="A23" s="158"/>
      <c r="B23" s="158"/>
      <c r="C23" s="158"/>
      <c r="D23" s="158"/>
      <c r="E23" s="158"/>
      <c r="F23" s="158"/>
    </row>
  </sheetData>
  <mergeCells count="1">
    <mergeCell ref="A1:F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6"/>
  <sheetViews>
    <sheetView zoomScale="85" workbookViewId="0">
      <selection activeCell="J40" sqref="J39:J40"/>
    </sheetView>
  </sheetViews>
  <sheetFormatPr defaultColWidth="9.109375" defaultRowHeight="13.2"/>
  <cols>
    <col min="1" max="1" width="15.6640625" style="2" customWidth="1"/>
    <col min="2" max="2" width="26.88671875" style="2" customWidth="1"/>
    <col min="3" max="3" width="9.109375" style="2"/>
    <col min="4" max="4" width="19.33203125" style="2" customWidth="1"/>
    <col min="5" max="5" width="22.6640625" style="2" customWidth="1"/>
    <col min="6" max="16384" width="9.109375" style="2"/>
  </cols>
  <sheetData>
    <row r="1" spans="1:5">
      <c r="A1" s="580" t="s">
        <v>68</v>
      </c>
      <c r="B1" s="580"/>
      <c r="D1" s="580" t="s">
        <v>69</v>
      </c>
      <c r="E1" s="580"/>
    </row>
    <row r="2" spans="1:5">
      <c r="A2" s="581" t="s">
        <v>70</v>
      </c>
      <c r="B2" s="581"/>
      <c r="D2" s="581" t="s">
        <v>74</v>
      </c>
      <c r="E2" s="581"/>
    </row>
    <row r="3" spans="1:5">
      <c r="A3" s="582">
        <v>1101</v>
      </c>
      <c r="B3" s="582"/>
      <c r="D3" s="582">
        <v>1101</v>
      </c>
      <c r="E3" s="582"/>
    </row>
    <row r="4" spans="1:5">
      <c r="A4" s="582"/>
      <c r="B4" s="582"/>
      <c r="D4" s="582"/>
      <c r="E4" s="582"/>
    </row>
    <row r="5" spans="1:5">
      <c r="A5" s="582"/>
      <c r="B5" s="582"/>
      <c r="D5" s="582"/>
      <c r="E5" s="582"/>
    </row>
    <row r="6" spans="1:5">
      <c r="A6" s="585"/>
      <c r="B6" s="586"/>
      <c r="D6" s="585"/>
      <c r="E6" s="586"/>
    </row>
    <row r="7" spans="1:5">
      <c r="A7" s="585"/>
      <c r="B7" s="586"/>
      <c r="D7" s="585"/>
      <c r="E7" s="586"/>
    </row>
    <row r="8" spans="1:5">
      <c r="A8" s="583" t="s">
        <v>71</v>
      </c>
      <c r="B8" s="583"/>
      <c r="D8" s="583" t="s">
        <v>73</v>
      </c>
      <c r="E8" s="583"/>
    </row>
    <row r="9" spans="1:5">
      <c r="A9" s="584" t="s">
        <v>1097</v>
      </c>
      <c r="B9" s="582"/>
      <c r="D9" s="584" t="s">
        <v>1100</v>
      </c>
      <c r="E9" s="582"/>
    </row>
    <row r="10" spans="1:5">
      <c r="A10" s="582"/>
      <c r="B10" s="582"/>
      <c r="D10" s="582"/>
      <c r="E10" s="582"/>
    </row>
    <row r="11" spans="1:5">
      <c r="A11" s="583" t="s">
        <v>72</v>
      </c>
      <c r="B11" s="583"/>
      <c r="D11" s="583" t="s">
        <v>72</v>
      </c>
      <c r="E11" s="583"/>
    </row>
    <row r="12" spans="1:5">
      <c r="A12" s="584" t="s">
        <v>1098</v>
      </c>
      <c r="B12" s="582"/>
      <c r="D12" s="584" t="s">
        <v>1101</v>
      </c>
      <c r="E12" s="582"/>
    </row>
    <row r="14" spans="1:5">
      <c r="A14" s="2" t="s">
        <v>252</v>
      </c>
      <c r="D14" s="2" t="s">
        <v>1016</v>
      </c>
    </row>
    <row r="16" spans="1:5">
      <c r="A16" s="233" t="s">
        <v>1099</v>
      </c>
      <c r="D16" s="233" t="s">
        <v>1099</v>
      </c>
    </row>
  </sheetData>
  <mergeCells count="24">
    <mergeCell ref="A8:B8"/>
    <mergeCell ref="A12:B12"/>
    <mergeCell ref="D12:E12"/>
    <mergeCell ref="D5:E5"/>
    <mergeCell ref="D6:E6"/>
    <mergeCell ref="D7:E7"/>
    <mergeCell ref="A5:B5"/>
    <mergeCell ref="A6:B6"/>
    <mergeCell ref="A7:B7"/>
    <mergeCell ref="A11:B11"/>
    <mergeCell ref="D11:E11"/>
    <mergeCell ref="A9:B9"/>
    <mergeCell ref="A10:B10"/>
    <mergeCell ref="D9:E9"/>
    <mergeCell ref="D10:E10"/>
    <mergeCell ref="D8:E8"/>
    <mergeCell ref="D1:E1"/>
    <mergeCell ref="D2:E2"/>
    <mergeCell ref="D3:E3"/>
    <mergeCell ref="D4:E4"/>
    <mergeCell ref="A1:B1"/>
    <mergeCell ref="A3:B3"/>
    <mergeCell ref="A2:B2"/>
    <mergeCell ref="A4:B4"/>
  </mergeCells>
  <phoneticPr fontId="0"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W39"/>
  <sheetViews>
    <sheetView tabSelected="1" zoomScale="85" workbookViewId="0">
      <pane ySplit="3" topLeftCell="A16" activePane="bottomLeft" state="frozen"/>
      <selection activeCell="E20" sqref="E20"/>
      <selection pane="bottomLeft" activeCell="AA14" sqref="AA14"/>
    </sheetView>
  </sheetViews>
  <sheetFormatPr defaultColWidth="9.109375" defaultRowHeight="13.2" outlineLevelCol="1"/>
  <cols>
    <col min="1" max="1" width="11.109375" style="2" customWidth="1"/>
    <col min="2" max="2" width="25.5546875" style="2" customWidth="1"/>
    <col min="3" max="3" width="4.33203125" style="2" customWidth="1" outlineLevel="1"/>
    <col min="4" max="4" width="11.109375" style="2" hidden="1" customWidth="1" outlineLevel="1"/>
    <col min="5" max="5" width="18.44140625" style="26" hidden="1" customWidth="1" outlineLevel="1"/>
    <col min="6" max="6" width="0" style="2" hidden="1" customWidth="1"/>
    <col min="7" max="7" width="11.109375" style="2" hidden="1" customWidth="1"/>
    <col min="8" max="8" width="26.109375" style="2" hidden="1" customWidth="1"/>
    <col min="9" max="9" width="9.109375" style="2" hidden="1" customWidth="1" outlineLevel="1"/>
    <col min="10" max="10" width="11.109375" style="2" hidden="1" customWidth="1" outlineLevel="1"/>
    <col min="11" max="11" width="19.109375" style="2" hidden="1" customWidth="1" outlineLevel="1"/>
    <col min="12" max="12" width="9.109375" style="2" hidden="1" customWidth="1"/>
    <col min="13" max="13" width="11.109375" style="2" bestFit="1" customWidth="1"/>
    <col min="14" max="14" width="26.109375" style="2" customWidth="1"/>
    <col min="15" max="15" width="9" style="2" hidden="1" customWidth="1"/>
    <col min="16" max="16" width="11.109375" style="2" hidden="1" customWidth="1"/>
    <col min="17" max="17" width="28.109375" style="2" hidden="1" customWidth="1"/>
    <col min="18" max="18" width="9" style="2" hidden="1" customWidth="1"/>
    <col min="19" max="19" width="11.109375" style="2" hidden="1" customWidth="1"/>
    <col min="20" max="20" width="28.109375" style="2" hidden="1" customWidth="1"/>
    <col min="21" max="21" width="4.33203125" style="2" customWidth="1"/>
    <col min="22" max="22" width="11.109375" style="2" customWidth="1"/>
    <col min="23" max="23" width="25.5546875" style="2" customWidth="1"/>
    <col min="24" max="16384" width="9.109375" style="2"/>
  </cols>
  <sheetData>
    <row r="1" spans="1:23">
      <c r="A1" s="580" t="s">
        <v>75</v>
      </c>
      <c r="B1" s="580"/>
      <c r="C1" s="580"/>
      <c r="D1" s="580"/>
      <c r="E1" s="580"/>
      <c r="F1" s="20"/>
      <c r="G1" s="580" t="s">
        <v>75</v>
      </c>
      <c r="H1" s="580"/>
      <c r="I1" s="580"/>
      <c r="J1" s="580"/>
      <c r="K1" s="580"/>
      <c r="L1" s="20"/>
      <c r="M1" s="580" t="s">
        <v>75</v>
      </c>
      <c r="N1" s="580"/>
      <c r="O1" s="21"/>
      <c r="P1" s="580" t="s">
        <v>75</v>
      </c>
      <c r="Q1" s="580"/>
      <c r="R1" s="21"/>
      <c r="S1" s="580" t="s">
        <v>75</v>
      </c>
      <c r="T1" s="580"/>
      <c r="V1" s="370" t="s">
        <v>75</v>
      </c>
      <c r="W1" s="370"/>
    </row>
    <row r="2" spans="1:23">
      <c r="A2" s="583"/>
      <c r="B2" s="583"/>
      <c r="C2" s="583"/>
      <c r="D2" s="583"/>
      <c r="E2" s="583"/>
      <c r="F2" s="22"/>
      <c r="G2" s="583"/>
      <c r="H2" s="583"/>
      <c r="I2" s="583"/>
      <c r="J2" s="583"/>
      <c r="K2" s="583"/>
      <c r="L2" s="22"/>
      <c r="M2" s="583"/>
      <c r="N2" s="583"/>
      <c r="O2" s="23"/>
      <c r="P2" s="583"/>
      <c r="Q2" s="583"/>
      <c r="R2" s="23"/>
      <c r="S2" s="590"/>
      <c r="T2" s="590"/>
      <c r="V2" s="371"/>
      <c r="W2" s="371"/>
    </row>
    <row r="3" spans="1:23" s="19" customFormat="1">
      <c r="A3" s="587" t="s">
        <v>79</v>
      </c>
      <c r="B3" s="587"/>
      <c r="C3" s="31"/>
      <c r="D3" s="31"/>
      <c r="E3" s="31"/>
      <c r="G3" s="592" t="s">
        <v>96</v>
      </c>
      <c r="H3" s="592"/>
      <c r="I3" s="592"/>
      <c r="J3" s="592"/>
      <c r="K3" s="592"/>
      <c r="M3" s="592" t="s">
        <v>104</v>
      </c>
      <c r="N3" s="592"/>
      <c r="O3" s="24"/>
      <c r="P3" s="592" t="s">
        <v>110</v>
      </c>
      <c r="Q3" s="592"/>
      <c r="R3" s="24"/>
      <c r="S3" s="591" t="s">
        <v>114</v>
      </c>
      <c r="T3" s="591"/>
      <c r="V3" s="587" t="s">
        <v>1129</v>
      </c>
      <c r="W3" s="587"/>
    </row>
    <row r="4" spans="1:23">
      <c r="A4" s="13"/>
      <c r="B4" s="6"/>
      <c r="G4" s="13"/>
      <c r="H4" s="6"/>
      <c r="M4" s="13"/>
      <c r="N4" s="6"/>
      <c r="P4" s="13"/>
      <c r="Q4" s="6"/>
      <c r="S4" s="13"/>
      <c r="T4" s="6"/>
      <c r="V4" s="384"/>
      <c r="W4" s="385"/>
    </row>
    <row r="5" spans="1:23">
      <c r="A5" s="25" t="s">
        <v>76</v>
      </c>
      <c r="B5" s="25" t="s">
        <v>77</v>
      </c>
      <c r="D5" s="28" t="s">
        <v>76</v>
      </c>
      <c r="E5" s="27" t="s">
        <v>78</v>
      </c>
      <c r="G5" s="25" t="s">
        <v>76</v>
      </c>
      <c r="H5" s="25" t="s">
        <v>77</v>
      </c>
      <c r="J5" s="28" t="s">
        <v>76</v>
      </c>
      <c r="K5" s="28" t="s">
        <v>78</v>
      </c>
      <c r="M5" s="25" t="s">
        <v>76</v>
      </c>
      <c r="N5" s="25" t="s">
        <v>77</v>
      </c>
      <c r="P5" s="25" t="s">
        <v>76</v>
      </c>
      <c r="Q5" s="25" t="s">
        <v>77</v>
      </c>
      <c r="S5" s="25" t="s">
        <v>76</v>
      </c>
      <c r="T5" s="25" t="s">
        <v>77</v>
      </c>
      <c r="V5" s="386" t="s">
        <v>76</v>
      </c>
      <c r="W5" s="386" t="s">
        <v>77</v>
      </c>
    </row>
    <row r="6" spans="1:23">
      <c r="A6" s="13"/>
      <c r="B6" s="13"/>
      <c r="D6" s="29"/>
      <c r="G6" s="13"/>
      <c r="H6" s="13"/>
      <c r="J6" s="29"/>
      <c r="K6" s="29"/>
      <c r="M6" s="13"/>
      <c r="N6" s="13"/>
      <c r="P6" s="13"/>
      <c r="Q6" s="13"/>
      <c r="S6" s="13"/>
      <c r="T6" s="13"/>
      <c r="V6" s="384"/>
      <c r="W6" s="384"/>
    </row>
    <row r="7" spans="1:23">
      <c r="A7" s="365">
        <v>2600000</v>
      </c>
      <c r="B7" s="3" t="s">
        <v>80</v>
      </c>
      <c r="D7" s="30">
        <f>A7</f>
        <v>2600000</v>
      </c>
      <c r="E7" s="27" t="s">
        <v>80</v>
      </c>
      <c r="G7" s="48">
        <v>10000</v>
      </c>
      <c r="H7" s="3" t="s">
        <v>80</v>
      </c>
      <c r="J7" s="30">
        <f>G7</f>
        <v>10000</v>
      </c>
      <c r="K7" s="28" t="s">
        <v>80</v>
      </c>
      <c r="M7" s="3">
        <v>10000</v>
      </c>
      <c r="N7" s="3" t="s">
        <v>80</v>
      </c>
      <c r="P7" s="3">
        <v>10000</v>
      </c>
      <c r="Q7" s="3" t="s">
        <v>80</v>
      </c>
      <c r="S7" s="3">
        <v>10000</v>
      </c>
      <c r="T7" s="3" t="s">
        <v>80</v>
      </c>
      <c r="V7" s="387">
        <v>2600000</v>
      </c>
      <c r="W7" s="36" t="s">
        <v>80</v>
      </c>
    </row>
    <row r="8" spans="1:23">
      <c r="A8" s="3">
        <v>26</v>
      </c>
      <c r="B8" s="35" t="s">
        <v>988</v>
      </c>
      <c r="D8" s="30">
        <f>D7/D11</f>
        <v>119981.54130133825</v>
      </c>
      <c r="E8" s="27" t="s">
        <v>88</v>
      </c>
      <c r="G8" s="3">
        <v>152</v>
      </c>
      <c r="H8" s="3" t="s">
        <v>97</v>
      </c>
      <c r="J8" s="30">
        <f>J7/J11</f>
        <v>57.693417181099633</v>
      </c>
      <c r="K8" s="28" t="s">
        <v>88</v>
      </c>
      <c r="M8" s="3">
        <v>28</v>
      </c>
      <c r="N8" s="3" t="s">
        <v>105</v>
      </c>
      <c r="P8" s="3">
        <v>21.67</v>
      </c>
      <c r="Q8" s="3" t="s">
        <v>115</v>
      </c>
      <c r="S8" s="3">
        <v>173.33</v>
      </c>
      <c r="T8" s="3" t="s">
        <v>116</v>
      </c>
      <c r="V8" s="36">
        <v>26</v>
      </c>
      <c r="W8" s="12" t="s">
        <v>988</v>
      </c>
    </row>
    <row r="9" spans="1:23">
      <c r="A9" s="48">
        <v>-19</v>
      </c>
      <c r="B9" s="3" t="s">
        <v>81</v>
      </c>
      <c r="D9" s="30">
        <f>A9*-1</f>
        <v>19</v>
      </c>
      <c r="E9" s="27" t="s">
        <v>81</v>
      </c>
      <c r="G9" s="48">
        <v>-152</v>
      </c>
      <c r="H9" s="3" t="s">
        <v>81</v>
      </c>
      <c r="J9" s="30">
        <f>G9*-1</f>
        <v>152</v>
      </c>
      <c r="K9" s="28" t="s">
        <v>81</v>
      </c>
      <c r="M9" s="3">
        <v>-28</v>
      </c>
      <c r="N9" s="3" t="s">
        <v>81</v>
      </c>
      <c r="P9" s="3">
        <v>-19</v>
      </c>
      <c r="Q9" s="3" t="s">
        <v>81</v>
      </c>
      <c r="S9" s="3">
        <v>-152</v>
      </c>
      <c r="T9" s="3" t="s">
        <v>81</v>
      </c>
      <c r="V9" s="36">
        <v>-19</v>
      </c>
      <c r="W9" s="36" t="s">
        <v>81</v>
      </c>
    </row>
    <row r="10" spans="1:23">
      <c r="A10" s="3">
        <v>7</v>
      </c>
      <c r="B10" s="3" t="s">
        <v>82</v>
      </c>
      <c r="D10" s="30">
        <f>D9*D8</f>
        <v>2279649.2847254267</v>
      </c>
      <c r="E10" s="27" t="s">
        <v>89</v>
      </c>
      <c r="G10" s="3">
        <f>SUM(G8:G9)</f>
        <v>0</v>
      </c>
      <c r="H10" s="3" t="s">
        <v>100</v>
      </c>
      <c r="J10" s="30">
        <f>J9*J8</f>
        <v>8769.3994115271435</v>
      </c>
      <c r="K10" s="28" t="s">
        <v>89</v>
      </c>
      <c r="M10" s="3">
        <f>SUM(M8:M9)</f>
        <v>0</v>
      </c>
      <c r="N10" s="3" t="s">
        <v>106</v>
      </c>
      <c r="P10" s="3">
        <f>SUM(P8:P9)</f>
        <v>2.6700000000000017</v>
      </c>
      <c r="Q10" s="3" t="s">
        <v>111</v>
      </c>
      <c r="S10" s="3">
        <f>SUM(S8:S9)</f>
        <v>21.330000000000013</v>
      </c>
      <c r="T10" s="3" t="s">
        <v>117</v>
      </c>
      <c r="V10" s="36">
        <v>7</v>
      </c>
      <c r="W10" s="36" t="s">
        <v>82</v>
      </c>
    </row>
    <row r="11" spans="1:23">
      <c r="A11" s="3">
        <v>31</v>
      </c>
      <c r="B11" s="3" t="s">
        <v>87</v>
      </c>
      <c r="C11" s="1"/>
      <c r="D11" s="30">
        <v>21.67</v>
      </c>
      <c r="E11" s="27" t="s">
        <v>90</v>
      </c>
      <c r="G11" s="3">
        <v>152</v>
      </c>
      <c r="H11" s="3" t="s">
        <v>101</v>
      </c>
      <c r="I11" s="1"/>
      <c r="J11" s="30">
        <v>173.33</v>
      </c>
      <c r="K11" s="28" t="s">
        <v>90</v>
      </c>
      <c r="M11" s="3">
        <v>28</v>
      </c>
      <c r="N11" s="3" t="s">
        <v>107</v>
      </c>
      <c r="O11" s="1"/>
      <c r="P11" s="3">
        <v>21.67</v>
      </c>
      <c r="Q11" s="3" t="s">
        <v>112</v>
      </c>
      <c r="R11" s="2" t="s">
        <v>55</v>
      </c>
      <c r="S11" s="3">
        <v>173.33</v>
      </c>
      <c r="T11" s="3" t="s">
        <v>118</v>
      </c>
      <c r="V11" s="36">
        <v>31</v>
      </c>
      <c r="W11" s="36" t="s">
        <v>87</v>
      </c>
    </row>
    <row r="12" spans="1:23">
      <c r="A12" s="15">
        <f>A10/A8</f>
        <v>0.26923076923076922</v>
      </c>
      <c r="B12" s="4" t="s">
        <v>84</v>
      </c>
      <c r="C12" s="1"/>
      <c r="D12" s="17">
        <f>D13/D8</f>
        <v>2.6700000000000013</v>
      </c>
      <c r="E12" s="27" t="s">
        <v>91</v>
      </c>
      <c r="G12" s="15">
        <f>G10/G11</f>
        <v>0</v>
      </c>
      <c r="H12" s="4" t="s">
        <v>108</v>
      </c>
      <c r="I12" s="1"/>
      <c r="J12" s="17">
        <f>J13/J8</f>
        <v>21.330000000000023</v>
      </c>
      <c r="K12" s="28" t="s">
        <v>102</v>
      </c>
      <c r="M12" s="15">
        <f>M10/M11</f>
        <v>0</v>
      </c>
      <c r="N12" s="4" t="s">
        <v>109</v>
      </c>
      <c r="O12" s="1"/>
      <c r="P12" s="15">
        <f>P10/P11</f>
        <v>0.12321181356714359</v>
      </c>
      <c r="Q12" s="4" t="s">
        <v>113</v>
      </c>
      <c r="R12" s="1"/>
      <c r="S12" s="15">
        <f>S10/S11</f>
        <v>0.12306005884728559</v>
      </c>
      <c r="T12" s="4" t="s">
        <v>119</v>
      </c>
      <c r="V12" s="388">
        <f>V10/V8</f>
        <v>0.26923076923076922</v>
      </c>
      <c r="W12" s="389" t="s">
        <v>84</v>
      </c>
    </row>
    <row r="13" spans="1:23">
      <c r="A13" s="3">
        <f>A7*A12</f>
        <v>700000</v>
      </c>
      <c r="B13" s="3" t="s">
        <v>85</v>
      </c>
      <c r="D13" s="17">
        <f>D7-D10</f>
        <v>320350.7152745733</v>
      </c>
      <c r="E13" s="27" t="s">
        <v>92</v>
      </c>
      <c r="G13" s="3">
        <f>G7*G12</f>
        <v>0</v>
      </c>
      <c r="H13" s="3" t="s">
        <v>85</v>
      </c>
      <c r="J13" s="17">
        <f>J7-J10</f>
        <v>1230.6005884728565</v>
      </c>
      <c r="K13" s="28" t="s">
        <v>92</v>
      </c>
      <c r="M13" s="3">
        <f>M7*M12</f>
        <v>0</v>
      </c>
      <c r="N13" s="3" t="s">
        <v>85</v>
      </c>
      <c r="P13" s="16">
        <f>P7*P12</f>
        <v>1232.1181356714358</v>
      </c>
      <c r="Q13" s="3" t="s">
        <v>85</v>
      </c>
      <c r="S13" s="16">
        <f>S7*S12</f>
        <v>1230.6005884728559</v>
      </c>
      <c r="T13" s="3" t="s">
        <v>85</v>
      </c>
      <c r="V13" s="36">
        <f>V7*V12</f>
        <v>700000</v>
      </c>
      <c r="W13" s="36" t="s">
        <v>85</v>
      </c>
    </row>
    <row r="14" spans="1:23">
      <c r="A14" s="16">
        <f>A7/A8</f>
        <v>100000</v>
      </c>
      <c r="B14" s="3" t="s">
        <v>86</v>
      </c>
      <c r="D14" s="18">
        <f>D13/D7</f>
        <v>0.12321181356714357</v>
      </c>
      <c r="E14" s="27" t="s">
        <v>93</v>
      </c>
      <c r="G14" s="16">
        <f>G7/G11</f>
        <v>65.78947368421052</v>
      </c>
      <c r="H14" s="3" t="s">
        <v>86</v>
      </c>
      <c r="J14" s="18">
        <f>J13/J7</f>
        <v>0.12306005884728566</v>
      </c>
      <c r="K14" s="28" t="s">
        <v>93</v>
      </c>
      <c r="M14" s="16">
        <f>M7/M11</f>
        <v>357.14285714285717</v>
      </c>
      <c r="N14" s="3" t="s">
        <v>86</v>
      </c>
      <c r="P14" s="16">
        <f>P7/P11</f>
        <v>461.46746654360862</v>
      </c>
      <c r="Q14" s="3" t="s">
        <v>86</v>
      </c>
      <c r="S14" s="16">
        <f>S7/S11</f>
        <v>57.693417181099633</v>
      </c>
      <c r="T14" s="3" t="s">
        <v>86</v>
      </c>
      <c r="V14" s="390">
        <f>V7/V8</f>
        <v>100000</v>
      </c>
      <c r="W14" s="36" t="s">
        <v>86</v>
      </c>
    </row>
    <row r="15" spans="1:23">
      <c r="V15" s="323"/>
      <c r="W15" s="323"/>
    </row>
    <row r="16" spans="1:23">
      <c r="A16" s="3" t="s">
        <v>94</v>
      </c>
      <c r="B16" s="3"/>
      <c r="D16" s="593"/>
      <c r="E16" s="593"/>
      <c r="G16" s="3" t="s">
        <v>94</v>
      </c>
      <c r="H16" s="3"/>
      <c r="J16" s="593"/>
      <c r="K16" s="593"/>
      <c r="M16" s="3" t="s">
        <v>94</v>
      </c>
      <c r="N16" s="3"/>
      <c r="P16" s="3" t="s">
        <v>94</v>
      </c>
      <c r="Q16" s="3"/>
      <c r="S16" s="3" t="s">
        <v>94</v>
      </c>
      <c r="T16" s="3"/>
      <c r="V16" s="36" t="s">
        <v>94</v>
      </c>
      <c r="W16" s="36"/>
    </row>
    <row r="17" spans="1:23">
      <c r="V17" s="323"/>
      <c r="W17" s="323"/>
    </row>
    <row r="18" spans="1:23">
      <c r="A18" s="365">
        <v>2600000</v>
      </c>
      <c r="B18" s="3" t="s">
        <v>80</v>
      </c>
      <c r="D18" s="30">
        <f>A18</f>
        <v>2600000</v>
      </c>
      <c r="E18" s="27" t="s">
        <v>80</v>
      </c>
      <c r="G18" s="48">
        <v>10000</v>
      </c>
      <c r="H18" s="3" t="s">
        <v>80</v>
      </c>
      <c r="J18" s="30">
        <f>G18</f>
        <v>10000</v>
      </c>
      <c r="K18" s="28" t="s">
        <v>80</v>
      </c>
      <c r="M18" s="3">
        <v>10000</v>
      </c>
      <c r="N18" s="3" t="s">
        <v>80</v>
      </c>
      <c r="P18" s="3">
        <v>10000</v>
      </c>
      <c r="Q18" s="3" t="s">
        <v>80</v>
      </c>
      <c r="S18" s="3">
        <v>10000</v>
      </c>
      <c r="T18" s="3" t="s">
        <v>80</v>
      </c>
      <c r="V18" s="387">
        <v>2600000</v>
      </c>
      <c r="W18" s="36" t="s">
        <v>80</v>
      </c>
    </row>
    <row r="19" spans="1:23">
      <c r="A19" s="3">
        <v>26</v>
      </c>
      <c r="B19" s="35" t="s">
        <v>988</v>
      </c>
      <c r="D19" s="30">
        <f>D18/D22</f>
        <v>119981.54130133825</v>
      </c>
      <c r="E19" s="27" t="s">
        <v>88</v>
      </c>
      <c r="G19" s="3">
        <v>184</v>
      </c>
      <c r="H19" s="3" t="s">
        <v>97</v>
      </c>
      <c r="J19" s="30">
        <f>J18/J22</f>
        <v>57.693417181099633</v>
      </c>
      <c r="K19" s="28" t="s">
        <v>88</v>
      </c>
      <c r="M19" s="3">
        <v>31</v>
      </c>
      <c r="N19" s="3" t="s">
        <v>105</v>
      </c>
      <c r="P19" s="3">
        <v>21.67</v>
      </c>
      <c r="Q19" s="3" t="s">
        <v>115</v>
      </c>
      <c r="S19" s="3">
        <v>173.33</v>
      </c>
      <c r="T19" s="3" t="s">
        <v>116</v>
      </c>
      <c r="V19" s="36">
        <v>26</v>
      </c>
      <c r="W19" s="12" t="s">
        <v>988</v>
      </c>
    </row>
    <row r="20" spans="1:23">
      <c r="A20" s="48">
        <v>-23</v>
      </c>
      <c r="B20" s="3" t="s">
        <v>81</v>
      </c>
      <c r="D20" s="30">
        <f>A20*-1</f>
        <v>23</v>
      </c>
      <c r="E20" s="27" t="s">
        <v>81</v>
      </c>
      <c r="G20" s="48">
        <v>-184</v>
      </c>
      <c r="H20" s="3" t="s">
        <v>81</v>
      </c>
      <c r="J20" s="30">
        <f>G20*-1</f>
        <v>184</v>
      </c>
      <c r="K20" s="28" t="s">
        <v>81</v>
      </c>
      <c r="M20" s="3">
        <v>-31</v>
      </c>
      <c r="N20" s="3" t="s">
        <v>81</v>
      </c>
      <c r="P20" s="3">
        <v>-23</v>
      </c>
      <c r="Q20" s="3" t="s">
        <v>81</v>
      </c>
      <c r="S20" s="3">
        <v>-184</v>
      </c>
      <c r="T20" s="3" t="s">
        <v>81</v>
      </c>
      <c r="V20" s="36">
        <v>-23</v>
      </c>
      <c r="W20" s="36" t="s">
        <v>81</v>
      </c>
    </row>
    <row r="21" spans="1:23">
      <c r="A21" s="3">
        <f>SUM(A19:A20)</f>
        <v>3</v>
      </c>
      <c r="B21" s="3" t="s">
        <v>82</v>
      </c>
      <c r="D21" s="30">
        <f>D20*D19</f>
        <v>2759575.4499307796</v>
      </c>
      <c r="E21" s="27" t="s">
        <v>89</v>
      </c>
      <c r="G21" s="3">
        <f>SUM(G19:G20)</f>
        <v>0</v>
      </c>
      <c r="H21" s="3" t="s">
        <v>98</v>
      </c>
      <c r="J21" s="30">
        <f>J20*J19</f>
        <v>10615.588761322333</v>
      </c>
      <c r="K21" s="28" t="s">
        <v>89</v>
      </c>
      <c r="M21" s="3">
        <f>SUM(M19:M20)</f>
        <v>0</v>
      </c>
      <c r="N21" s="3" t="s">
        <v>106</v>
      </c>
      <c r="P21" s="3">
        <f>SUM(P19:P20)</f>
        <v>-1.3299999999999983</v>
      </c>
      <c r="Q21" s="3" t="s">
        <v>111</v>
      </c>
      <c r="S21" s="3">
        <f>SUM(S19:S20)</f>
        <v>-10.669999999999987</v>
      </c>
      <c r="T21" s="3" t="s">
        <v>117</v>
      </c>
      <c r="V21" s="36">
        <f>SUM(V19:V20)</f>
        <v>3</v>
      </c>
      <c r="W21" s="36" t="s">
        <v>82</v>
      </c>
    </row>
    <row r="22" spans="1:23">
      <c r="A22" s="3">
        <v>31</v>
      </c>
      <c r="B22" s="3" t="s">
        <v>83</v>
      </c>
      <c r="D22" s="30">
        <v>21.67</v>
      </c>
      <c r="E22" s="27" t="s">
        <v>90</v>
      </c>
      <c r="G22" s="3">
        <v>184</v>
      </c>
      <c r="H22" s="3" t="s">
        <v>99</v>
      </c>
      <c r="J22" s="30">
        <v>173.33</v>
      </c>
      <c r="K22" s="28" t="s">
        <v>90</v>
      </c>
      <c r="M22" s="3">
        <v>31</v>
      </c>
      <c r="N22" s="3" t="s">
        <v>107</v>
      </c>
      <c r="P22" s="3">
        <v>21.67</v>
      </c>
      <c r="Q22" s="3" t="s">
        <v>112</v>
      </c>
      <c r="S22" s="3">
        <v>173.33</v>
      </c>
      <c r="T22" s="3" t="s">
        <v>118</v>
      </c>
      <c r="V22" s="36">
        <v>31</v>
      </c>
      <c r="W22" s="36" t="s">
        <v>83</v>
      </c>
    </row>
    <row r="23" spans="1:23">
      <c r="A23" s="15">
        <f>A21/A19</f>
        <v>0.11538461538461539</v>
      </c>
      <c r="B23" s="4" t="s">
        <v>84</v>
      </c>
      <c r="D23" s="17">
        <f>D24/D19</f>
        <v>-1.3299999999999981</v>
      </c>
      <c r="E23" s="27" t="s">
        <v>91</v>
      </c>
      <c r="G23" s="15">
        <f>G21/G22</f>
        <v>0</v>
      </c>
      <c r="H23" s="4" t="s">
        <v>108</v>
      </c>
      <c r="J23" s="17">
        <f>J24/J19</f>
        <v>-10.67</v>
      </c>
      <c r="K23" s="28" t="s">
        <v>103</v>
      </c>
      <c r="M23" s="15">
        <f>M21/M22</f>
        <v>0</v>
      </c>
      <c r="N23" s="4" t="s">
        <v>109</v>
      </c>
      <c r="P23" s="15">
        <f>P21/P22</f>
        <v>-6.1375173050299874E-2</v>
      </c>
      <c r="Q23" s="4" t="s">
        <v>113</v>
      </c>
      <c r="S23" s="15">
        <f>S21/S22</f>
        <v>-6.1558876132233237E-2</v>
      </c>
      <c r="T23" s="4" t="s">
        <v>119</v>
      </c>
      <c r="V23" s="388">
        <f>V21/V19</f>
        <v>0.11538461538461539</v>
      </c>
      <c r="W23" s="389" t="s">
        <v>84</v>
      </c>
    </row>
    <row r="24" spans="1:23">
      <c r="A24" s="3">
        <f>A18*A23</f>
        <v>300000</v>
      </c>
      <c r="B24" s="3" t="s">
        <v>85</v>
      </c>
      <c r="D24" s="17">
        <f>D18-D21</f>
        <v>-159575.44993077964</v>
      </c>
      <c r="E24" s="27" t="s">
        <v>92</v>
      </c>
      <c r="G24" s="3">
        <f>G18*G23</f>
        <v>0</v>
      </c>
      <c r="H24" s="3" t="s">
        <v>85</v>
      </c>
      <c r="J24" s="17">
        <f>J18-J21</f>
        <v>-615.58876132233308</v>
      </c>
      <c r="K24" s="28" t="s">
        <v>92</v>
      </c>
      <c r="M24" s="3">
        <f>M18*M23</f>
        <v>0</v>
      </c>
      <c r="N24" s="3" t="s">
        <v>85</v>
      </c>
      <c r="P24" s="16">
        <f>P18*P23</f>
        <v>-613.75173050299873</v>
      </c>
      <c r="Q24" s="3" t="s">
        <v>85</v>
      </c>
      <c r="S24" s="16">
        <f>S18*S23</f>
        <v>-615.5887613223324</v>
      </c>
      <c r="T24" s="3" t="s">
        <v>85</v>
      </c>
      <c r="V24" s="36">
        <f>V18*V23</f>
        <v>300000</v>
      </c>
      <c r="W24" s="36" t="s">
        <v>85</v>
      </c>
    </row>
    <row r="25" spans="1:23">
      <c r="A25" s="16">
        <f>A18/A19</f>
        <v>100000</v>
      </c>
      <c r="B25" s="3" t="s">
        <v>86</v>
      </c>
      <c r="D25" s="18">
        <f>D24/D18</f>
        <v>-6.137517305029986E-2</v>
      </c>
      <c r="E25" s="27" t="s">
        <v>93</v>
      </c>
      <c r="G25" s="16">
        <f>G18/G22</f>
        <v>54.347826086956523</v>
      </c>
      <c r="H25" s="3" t="s">
        <v>86</v>
      </c>
      <c r="J25" s="18">
        <f>J24/J18</f>
        <v>-6.1558876132233306E-2</v>
      </c>
      <c r="K25" s="28" t="s">
        <v>93</v>
      </c>
      <c r="M25" s="16">
        <f>M18/M22</f>
        <v>322.58064516129031</v>
      </c>
      <c r="N25" s="3" t="s">
        <v>86</v>
      </c>
      <c r="P25" s="16">
        <f>P18/P22</f>
        <v>461.46746654360862</v>
      </c>
      <c r="Q25" s="3" t="s">
        <v>86</v>
      </c>
      <c r="S25" s="16">
        <f>S18/S22</f>
        <v>57.693417181099633</v>
      </c>
      <c r="T25" s="3" t="s">
        <v>86</v>
      </c>
      <c r="V25" s="390">
        <f>V18/V19</f>
        <v>100000</v>
      </c>
      <c r="W25" s="36" t="s">
        <v>86</v>
      </c>
    </row>
    <row r="26" spans="1:23">
      <c r="V26" s="323"/>
      <c r="W26" s="323"/>
    </row>
    <row r="27" spans="1:23">
      <c r="A27" s="3" t="s">
        <v>95</v>
      </c>
      <c r="B27" s="3"/>
      <c r="G27" s="3" t="s">
        <v>95</v>
      </c>
      <c r="H27" s="3"/>
      <c r="M27" s="3" t="s">
        <v>95</v>
      </c>
      <c r="N27" s="3"/>
      <c r="P27" s="3" t="s">
        <v>95</v>
      </c>
      <c r="Q27" s="3"/>
      <c r="S27" s="3" t="s">
        <v>95</v>
      </c>
      <c r="T27" s="3"/>
      <c r="V27" s="36" t="s">
        <v>95</v>
      </c>
      <c r="W27" s="36"/>
    </row>
    <row r="28" spans="1:23">
      <c r="V28" s="323"/>
      <c r="W28" s="323"/>
    </row>
    <row r="29" spans="1:23">
      <c r="A29" s="366">
        <v>2600000</v>
      </c>
      <c r="B29" s="3" t="s">
        <v>80</v>
      </c>
      <c r="D29" s="30">
        <f>A29</f>
        <v>2600000</v>
      </c>
      <c r="E29" s="27" t="s">
        <v>80</v>
      </c>
      <c r="G29" s="48">
        <v>10000</v>
      </c>
      <c r="H29" s="3" t="s">
        <v>80</v>
      </c>
      <c r="J29" s="30">
        <f>G29</f>
        <v>10000</v>
      </c>
      <c r="K29" s="28" t="s">
        <v>80</v>
      </c>
      <c r="M29" s="3">
        <v>10000</v>
      </c>
      <c r="N29" s="3" t="s">
        <v>80</v>
      </c>
      <c r="P29" s="3">
        <v>10000</v>
      </c>
      <c r="Q29" s="3" t="s">
        <v>80</v>
      </c>
      <c r="S29" s="3">
        <v>10000</v>
      </c>
      <c r="T29" s="3" t="s">
        <v>80</v>
      </c>
      <c r="V29" s="387">
        <v>2600000</v>
      </c>
      <c r="W29" s="36" t="s">
        <v>80</v>
      </c>
    </row>
    <row r="30" spans="1:23">
      <c r="A30" s="3">
        <v>18</v>
      </c>
      <c r="B30" s="35" t="s">
        <v>988</v>
      </c>
      <c r="D30" s="30">
        <f>D29/D33</f>
        <v>119981.54130133825</v>
      </c>
      <c r="E30" s="27" t="s">
        <v>88</v>
      </c>
      <c r="G30" s="3">
        <v>144</v>
      </c>
      <c r="H30" s="3" t="s">
        <v>97</v>
      </c>
      <c r="J30" s="30">
        <f>J29/J33</f>
        <v>57.693417181099633</v>
      </c>
      <c r="K30" s="28" t="s">
        <v>88</v>
      </c>
      <c r="M30" s="3">
        <v>30</v>
      </c>
      <c r="N30" s="3" t="s">
        <v>105</v>
      </c>
      <c r="P30" s="3">
        <v>21.67</v>
      </c>
      <c r="Q30" s="3" t="s">
        <v>115</v>
      </c>
      <c r="S30" s="3">
        <v>173.33</v>
      </c>
      <c r="T30" s="3" t="s">
        <v>116</v>
      </c>
      <c r="V30" s="36">
        <v>18</v>
      </c>
      <c r="W30" s="12" t="s">
        <v>988</v>
      </c>
    </row>
    <row r="31" spans="1:23">
      <c r="A31" s="48">
        <v>-9</v>
      </c>
      <c r="B31" s="3" t="s">
        <v>81</v>
      </c>
      <c r="D31" s="30">
        <f>A31*-1</f>
        <v>9</v>
      </c>
      <c r="E31" s="27" t="s">
        <v>81</v>
      </c>
      <c r="G31" s="48">
        <v>-72</v>
      </c>
      <c r="H31" s="3" t="s">
        <v>81</v>
      </c>
      <c r="J31" s="30">
        <f>G31*-1</f>
        <v>72</v>
      </c>
      <c r="K31" s="28" t="s">
        <v>81</v>
      </c>
      <c r="M31" s="3">
        <v>-15</v>
      </c>
      <c r="N31" s="3" t="s">
        <v>81</v>
      </c>
      <c r="P31" s="3">
        <v>-11</v>
      </c>
      <c r="Q31" s="3" t="s">
        <v>81</v>
      </c>
      <c r="S31" s="3">
        <v>-88</v>
      </c>
      <c r="T31" s="3" t="s">
        <v>81</v>
      </c>
      <c r="V31" s="36">
        <v>-9</v>
      </c>
      <c r="W31" s="36" t="s">
        <v>81</v>
      </c>
    </row>
    <row r="32" spans="1:23">
      <c r="A32" s="3">
        <f>SUM(A30:A31)</f>
        <v>9</v>
      </c>
      <c r="B32" s="3" t="s">
        <v>82</v>
      </c>
      <c r="D32" s="30">
        <f>D31*D30</f>
        <v>1079833.8717120443</v>
      </c>
      <c r="E32" s="27" t="s">
        <v>89</v>
      </c>
      <c r="G32" s="3">
        <f>SUM(G30:G31)</f>
        <v>72</v>
      </c>
      <c r="H32" s="3" t="s">
        <v>98</v>
      </c>
      <c r="J32" s="30">
        <f>J31*J30</f>
        <v>4153.9260370391739</v>
      </c>
      <c r="K32" s="28" t="s">
        <v>89</v>
      </c>
      <c r="M32" s="3">
        <f>SUM(M30:M31)</f>
        <v>15</v>
      </c>
      <c r="N32" s="3" t="s">
        <v>106</v>
      </c>
      <c r="P32" s="3">
        <f>SUM(P30:P31)</f>
        <v>10.670000000000002</v>
      </c>
      <c r="Q32" s="3" t="s">
        <v>111</v>
      </c>
      <c r="S32" s="3">
        <f>SUM(S30:S31)</f>
        <v>85.330000000000013</v>
      </c>
      <c r="T32" s="3" t="s">
        <v>117</v>
      </c>
      <c r="V32" s="36">
        <f>SUM(V30:V31)</f>
        <v>9</v>
      </c>
      <c r="W32" s="36" t="s">
        <v>82</v>
      </c>
    </row>
    <row r="33" spans="1:23">
      <c r="A33" s="3">
        <v>31</v>
      </c>
      <c r="B33" s="3" t="s">
        <v>83</v>
      </c>
      <c r="D33" s="30">
        <v>21.67</v>
      </c>
      <c r="E33" s="27" t="s">
        <v>90</v>
      </c>
      <c r="G33" s="3">
        <v>144</v>
      </c>
      <c r="H33" s="3" t="s">
        <v>99</v>
      </c>
      <c r="J33" s="30">
        <v>173.33</v>
      </c>
      <c r="K33" s="28" t="s">
        <v>90</v>
      </c>
      <c r="M33" s="3">
        <v>30</v>
      </c>
      <c r="N33" s="3" t="s">
        <v>107</v>
      </c>
      <c r="P33" s="3">
        <v>21.67</v>
      </c>
      <c r="Q33" s="3" t="s">
        <v>112</v>
      </c>
      <c r="S33" s="3">
        <v>173.33</v>
      </c>
      <c r="T33" s="3" t="s">
        <v>118</v>
      </c>
      <c r="V33" s="36">
        <v>31</v>
      </c>
      <c r="W33" s="36" t="s">
        <v>83</v>
      </c>
    </row>
    <row r="34" spans="1:23">
      <c r="A34" s="15">
        <f>A32/A30</f>
        <v>0.5</v>
      </c>
      <c r="B34" s="4" t="s">
        <v>84</v>
      </c>
      <c r="D34" s="17">
        <f>D35/D30</f>
        <v>12.67</v>
      </c>
      <c r="E34" s="27" t="s">
        <v>91</v>
      </c>
      <c r="G34" s="15">
        <f>G32/G33</f>
        <v>0.5</v>
      </c>
      <c r="H34" s="4" t="s">
        <v>108</v>
      </c>
      <c r="J34" s="17">
        <f>J35/J30</f>
        <v>101.33</v>
      </c>
      <c r="K34" s="28" t="s">
        <v>103</v>
      </c>
      <c r="M34" s="15">
        <f>M32/M33</f>
        <v>0.5</v>
      </c>
      <c r="N34" s="4" t="s">
        <v>109</v>
      </c>
      <c r="P34" s="15">
        <f>P32/P33</f>
        <v>0.49238578680203049</v>
      </c>
      <c r="Q34" s="4" t="s">
        <v>113</v>
      </c>
      <c r="S34" s="15">
        <f>S32/S33</f>
        <v>0.49229792880632323</v>
      </c>
      <c r="T34" s="4" t="s">
        <v>119</v>
      </c>
      <c r="V34" s="388">
        <f>V32/V30</f>
        <v>0.5</v>
      </c>
      <c r="W34" s="389" t="s">
        <v>84</v>
      </c>
    </row>
    <row r="35" spans="1:23">
      <c r="A35" s="3">
        <f>A29*A34</f>
        <v>1300000</v>
      </c>
      <c r="B35" s="3" t="s">
        <v>85</v>
      </c>
      <c r="D35" s="17">
        <f>D29-D32</f>
        <v>1520166.1282879557</v>
      </c>
      <c r="E35" s="27" t="s">
        <v>92</v>
      </c>
      <c r="G35" s="3">
        <f>G29*G34</f>
        <v>5000</v>
      </c>
      <c r="H35" s="3" t="s">
        <v>85</v>
      </c>
      <c r="J35" s="17">
        <f>J29-J32</f>
        <v>5846.0739629608261</v>
      </c>
      <c r="K35" s="28" t="s">
        <v>92</v>
      </c>
      <c r="M35" s="3">
        <f>M29*M34</f>
        <v>5000</v>
      </c>
      <c r="N35" s="3" t="s">
        <v>85</v>
      </c>
      <c r="P35" s="3">
        <f>P29*P34</f>
        <v>4923.8578680203045</v>
      </c>
      <c r="Q35" s="3" t="s">
        <v>85</v>
      </c>
      <c r="S35" s="3">
        <f>S29*S34</f>
        <v>4922.9792880632322</v>
      </c>
      <c r="T35" s="3" t="s">
        <v>85</v>
      </c>
      <c r="V35" s="36">
        <f>V29*V34</f>
        <v>1300000</v>
      </c>
      <c r="W35" s="36" t="s">
        <v>85</v>
      </c>
    </row>
    <row r="36" spans="1:23">
      <c r="A36" s="16">
        <f>A29/A30</f>
        <v>144444.44444444444</v>
      </c>
      <c r="B36" s="3" t="s">
        <v>86</v>
      </c>
      <c r="D36" s="18">
        <f>D35/D29</f>
        <v>0.58467928011075221</v>
      </c>
      <c r="E36" s="27" t="s">
        <v>93</v>
      </c>
      <c r="G36" s="16">
        <f>G29/G33</f>
        <v>69.444444444444443</v>
      </c>
      <c r="H36" s="3" t="s">
        <v>86</v>
      </c>
      <c r="J36" s="18">
        <f>J35/J29</f>
        <v>0.5846073962960826</v>
      </c>
      <c r="K36" s="28" t="s">
        <v>93</v>
      </c>
      <c r="M36" s="16">
        <f>M29/M33</f>
        <v>333.33333333333331</v>
      </c>
      <c r="N36" s="3" t="s">
        <v>86</v>
      </c>
      <c r="P36" s="16">
        <f>P29/P33</f>
        <v>461.46746654360862</v>
      </c>
      <c r="Q36" s="3" t="s">
        <v>86</v>
      </c>
      <c r="S36" s="16">
        <f>S29/S33</f>
        <v>57.693417181099633</v>
      </c>
      <c r="T36" s="3" t="s">
        <v>86</v>
      </c>
      <c r="V36" s="390">
        <f>V29/V30</f>
        <v>144444.44444444444</v>
      </c>
      <c r="W36" s="36" t="s">
        <v>86</v>
      </c>
    </row>
    <row r="38" spans="1:23">
      <c r="A38" s="589" t="s">
        <v>1095</v>
      </c>
      <c r="B38" s="589"/>
      <c r="M38" s="9" t="s">
        <v>1096</v>
      </c>
      <c r="V38" s="588" t="s">
        <v>1114</v>
      </c>
      <c r="W38" s="589"/>
    </row>
    <row r="39" spans="1:23">
      <c r="A39" s="589"/>
      <c r="B39" s="589"/>
      <c r="V39" s="589"/>
      <c r="W39" s="589"/>
    </row>
  </sheetData>
  <mergeCells count="20">
    <mergeCell ref="A1:E1"/>
    <mergeCell ref="G1:K1"/>
    <mergeCell ref="G2:K2"/>
    <mergeCell ref="G3:K3"/>
    <mergeCell ref="A38:B39"/>
    <mergeCell ref="D16:E16"/>
    <mergeCell ref="J16:K16"/>
    <mergeCell ref="A3:B3"/>
    <mergeCell ref="A2:E2"/>
    <mergeCell ref="M3:N3"/>
    <mergeCell ref="M1:N1"/>
    <mergeCell ref="M2:N2"/>
    <mergeCell ref="P1:Q1"/>
    <mergeCell ref="P2:Q2"/>
    <mergeCell ref="P3:Q3"/>
    <mergeCell ref="V3:W3"/>
    <mergeCell ref="V38:W39"/>
    <mergeCell ref="S1:T1"/>
    <mergeCell ref="S2:T2"/>
    <mergeCell ref="S3:T3"/>
  </mergeCells>
  <phoneticPr fontId="0" type="noConversion"/>
  <pageMargins left="0.75" right="0.75" top="1" bottom="1" header="0.5" footer="0.5"/>
  <pageSetup paperSize="9" orientation="portrait" r:id="rId1"/>
  <headerFooter alignWithMargins="0"/>
  <ignoredErrors>
    <ignoredError sqref="A13:T13 B10:T10 B11:T11 B12:T12 A15:T17 B14:T14 A20:T21 C19:T19 B25:T25 B22:T22 B23:T23 B24:T24 B18:T18" formulaRange="1"/>
  </ignoredError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outlinePr summaryBelow="0" summaryRight="0"/>
  </sheetPr>
  <dimension ref="A1:AD34"/>
  <sheetViews>
    <sheetView workbookViewId="0">
      <pane xSplit="3" ySplit="3" topLeftCell="T4" activePane="bottomRight" state="frozen"/>
      <selection pane="topRight" activeCell="D1" sqref="D1"/>
      <selection pane="bottomLeft" activeCell="A4" sqref="A4"/>
      <selection pane="bottomRight" activeCell="B7" sqref="B7"/>
    </sheetView>
  </sheetViews>
  <sheetFormatPr defaultColWidth="9.109375" defaultRowHeight="13.2" outlineLevelRow="1"/>
  <cols>
    <col min="1" max="1" width="13" style="2" bestFit="1" customWidth="1"/>
    <col min="2" max="2" width="33.33203125" style="2" bestFit="1" customWidth="1"/>
    <col min="3" max="3" width="16.44140625" style="9" bestFit="1" customWidth="1"/>
    <col min="4" max="4" width="10.6640625" style="9" bestFit="1" customWidth="1"/>
    <col min="5" max="5" width="13.109375" style="2" bestFit="1" customWidth="1"/>
    <col min="6" max="6" width="4.88671875" style="2" bestFit="1" customWidth="1"/>
    <col min="7" max="7" width="5" style="2" bestFit="1" customWidth="1"/>
    <col min="8" max="10" width="6.88671875" style="6" bestFit="1" customWidth="1"/>
    <col min="11" max="11" width="6.88671875" style="6" customWidth="1"/>
    <col min="12" max="12" width="8.5546875" style="6" bestFit="1" customWidth="1"/>
    <col min="13" max="13" width="13.109375" style="6" bestFit="1" customWidth="1"/>
    <col min="14" max="14" width="10.44140625" style="6" bestFit="1" customWidth="1"/>
    <col min="15" max="15" width="9.6640625" style="6" bestFit="1" customWidth="1"/>
    <col min="16" max="16" width="15.6640625" style="2" bestFit="1" customWidth="1"/>
    <col min="17" max="17" width="9.6640625" style="2" bestFit="1" customWidth="1"/>
    <col min="18" max="18" width="9.6640625" style="2" customWidth="1"/>
    <col min="19" max="22" width="16.6640625" style="6" customWidth="1"/>
    <col min="23" max="23" width="20" style="6" bestFit="1" customWidth="1"/>
    <col min="24" max="24" width="25.6640625" style="6" bestFit="1" customWidth="1"/>
    <col min="25" max="25" width="25.6640625" style="6" customWidth="1"/>
    <col min="26" max="26" width="18.88671875" style="6" bestFit="1" customWidth="1"/>
    <col min="27" max="27" width="36.109375" style="6" customWidth="1"/>
    <col min="28" max="16384" width="9.109375" style="66"/>
  </cols>
  <sheetData>
    <row r="1" spans="1:30" s="49" customFormat="1">
      <c r="A1" s="7" t="s">
        <v>25</v>
      </c>
      <c r="B1" s="7" t="s">
        <v>26</v>
      </c>
      <c r="C1" s="7" t="s">
        <v>892</v>
      </c>
      <c r="D1" s="291" t="s">
        <v>33</v>
      </c>
      <c r="E1" s="7" t="s">
        <v>34</v>
      </c>
      <c r="F1" s="7" t="s">
        <v>38</v>
      </c>
      <c r="G1" s="7" t="s">
        <v>41</v>
      </c>
      <c r="H1" s="7" t="s">
        <v>42</v>
      </c>
      <c r="I1" s="7" t="s">
        <v>43</v>
      </c>
      <c r="J1" s="7" t="s">
        <v>44</v>
      </c>
      <c r="K1" s="7" t="s">
        <v>190</v>
      </c>
      <c r="L1" s="7" t="s">
        <v>47</v>
      </c>
      <c r="M1" s="7" t="s">
        <v>48</v>
      </c>
      <c r="N1" s="7" t="s">
        <v>49</v>
      </c>
      <c r="O1" s="7" t="s">
        <v>2</v>
      </c>
      <c r="P1" s="7" t="s">
        <v>51</v>
      </c>
      <c r="Q1" s="7" t="s">
        <v>180</v>
      </c>
      <c r="R1" s="7" t="s">
        <v>186</v>
      </c>
      <c r="S1" s="7" t="s">
        <v>418</v>
      </c>
      <c r="T1" s="7" t="s">
        <v>419</v>
      </c>
      <c r="U1" s="7" t="s">
        <v>420</v>
      </c>
      <c r="V1" s="7" t="s">
        <v>424</v>
      </c>
      <c r="W1" s="7" t="s">
        <v>120</v>
      </c>
      <c r="X1" s="7" t="s">
        <v>426</v>
      </c>
      <c r="Y1" s="291" t="s">
        <v>901</v>
      </c>
      <c r="Z1" s="7" t="s">
        <v>52</v>
      </c>
      <c r="AA1" s="7" t="s">
        <v>205</v>
      </c>
    </row>
    <row r="2" spans="1:30" s="64" customFormat="1" ht="13.65" customHeight="1">
      <c r="A2" s="57" t="s">
        <v>27</v>
      </c>
      <c r="B2" s="57" t="s">
        <v>29</v>
      </c>
      <c r="C2" s="57" t="s">
        <v>53</v>
      </c>
      <c r="D2" s="293" t="s">
        <v>53</v>
      </c>
      <c r="E2" s="57"/>
      <c r="F2" s="57"/>
      <c r="G2" s="57"/>
      <c r="H2" s="60"/>
      <c r="I2" s="60"/>
      <c r="J2" s="60"/>
      <c r="K2" s="60"/>
      <c r="L2" s="57"/>
      <c r="M2" s="57"/>
      <c r="N2" s="57"/>
      <c r="O2" s="57"/>
      <c r="P2" s="57"/>
      <c r="Q2" s="57"/>
      <c r="R2" s="57"/>
      <c r="S2" s="57"/>
      <c r="T2" s="57"/>
      <c r="U2" s="57"/>
      <c r="V2" s="57"/>
      <c r="W2" s="57"/>
      <c r="X2" s="57"/>
      <c r="Y2" s="293"/>
      <c r="Z2" s="57"/>
      <c r="AA2" s="57"/>
    </row>
    <row r="3" spans="1:30" s="65" customFormat="1" ht="26.4" outlineLevel="1">
      <c r="A3" s="61"/>
      <c r="B3" s="594" t="s">
        <v>194</v>
      </c>
      <c r="C3" s="595"/>
      <c r="D3" s="292"/>
      <c r="E3" s="61"/>
      <c r="F3" s="594" t="s">
        <v>303</v>
      </c>
      <c r="G3" s="595"/>
      <c r="H3" s="596" t="s">
        <v>191</v>
      </c>
      <c r="I3" s="597"/>
      <c r="J3" s="597"/>
      <c r="K3" s="597"/>
      <c r="L3" s="594" t="s">
        <v>192</v>
      </c>
      <c r="M3" s="598"/>
      <c r="N3" s="61" t="s">
        <v>193</v>
      </c>
      <c r="O3" s="63"/>
      <c r="P3" s="61" t="s">
        <v>195</v>
      </c>
      <c r="Q3" s="594" t="s">
        <v>210</v>
      </c>
      <c r="R3" s="595"/>
      <c r="S3" s="61" t="s">
        <v>421</v>
      </c>
      <c r="T3" s="61" t="s">
        <v>422</v>
      </c>
      <c r="U3" s="61" t="s">
        <v>423</v>
      </c>
      <c r="V3" s="62" t="s">
        <v>425</v>
      </c>
      <c r="W3" s="61" t="s">
        <v>211</v>
      </c>
      <c r="X3" s="61" t="s">
        <v>271</v>
      </c>
      <c r="Y3" s="61" t="s">
        <v>902</v>
      </c>
      <c r="Z3" s="61" t="s">
        <v>272</v>
      </c>
      <c r="AA3" s="61"/>
    </row>
    <row r="4" spans="1:30">
      <c r="A4" s="79">
        <v>7020</v>
      </c>
      <c r="B4" s="32" t="s">
        <v>299</v>
      </c>
      <c r="C4" s="33"/>
      <c r="D4" s="33" t="s">
        <v>300</v>
      </c>
      <c r="E4" s="5"/>
      <c r="F4" s="3">
        <v>1</v>
      </c>
      <c r="G4" s="3">
        <v>1</v>
      </c>
      <c r="H4" s="34"/>
      <c r="I4" s="34"/>
      <c r="J4" s="34" t="s">
        <v>54</v>
      </c>
      <c r="K4" s="34"/>
      <c r="L4" s="34" t="s">
        <v>54</v>
      </c>
      <c r="M4" s="34"/>
      <c r="N4" s="34"/>
      <c r="O4" s="34" t="s">
        <v>364</v>
      </c>
      <c r="P4" s="5">
        <v>0</v>
      </c>
      <c r="Q4" s="5"/>
      <c r="R4" s="5"/>
      <c r="S4" s="34"/>
      <c r="T4" s="34"/>
      <c r="U4" s="34"/>
      <c r="V4" s="34"/>
      <c r="W4" s="34"/>
      <c r="X4" s="34"/>
      <c r="Y4" s="34"/>
      <c r="Z4" s="391" t="s">
        <v>1126</v>
      </c>
      <c r="AA4" s="34"/>
    </row>
    <row r="5" spans="1:30">
      <c r="A5" s="80">
        <v>7025</v>
      </c>
      <c r="B5" s="32" t="s">
        <v>301</v>
      </c>
      <c r="C5" s="33"/>
      <c r="D5" s="33" t="s">
        <v>302</v>
      </c>
      <c r="E5" s="5"/>
      <c r="F5" s="3">
        <v>1</v>
      </c>
      <c r="G5" s="3">
        <v>1</v>
      </c>
      <c r="H5" s="34"/>
      <c r="I5" s="34"/>
      <c r="J5" s="34" t="s">
        <v>54</v>
      </c>
      <c r="K5" s="34"/>
      <c r="L5" s="34"/>
      <c r="M5" s="34" t="s">
        <v>54</v>
      </c>
      <c r="N5" s="34" t="s">
        <v>304</v>
      </c>
      <c r="O5" s="34" t="s">
        <v>364</v>
      </c>
      <c r="P5" s="5">
        <v>0</v>
      </c>
      <c r="Q5" s="5"/>
      <c r="R5" s="5"/>
      <c r="S5" s="34"/>
      <c r="T5" s="34"/>
      <c r="U5" s="34"/>
      <c r="V5" s="34"/>
      <c r="W5" s="34"/>
      <c r="X5" s="34"/>
      <c r="Y5" s="34"/>
      <c r="Z5" s="391" t="s">
        <v>1126</v>
      </c>
      <c r="AA5" s="34"/>
    </row>
    <row r="6" spans="1:30" s="363" customFormat="1" ht="26.4">
      <c r="A6" s="80" t="s">
        <v>1056</v>
      </c>
      <c r="B6" s="334" t="s">
        <v>1057</v>
      </c>
      <c r="C6" s="403" t="s">
        <v>854</v>
      </c>
      <c r="D6" s="362"/>
      <c r="E6" s="345"/>
      <c r="F6" s="345">
        <v>3</v>
      </c>
      <c r="G6" s="345">
        <v>1</v>
      </c>
      <c r="H6" s="335"/>
      <c r="I6" s="335" t="s">
        <v>54</v>
      </c>
      <c r="J6" s="335"/>
      <c r="K6" s="335"/>
      <c r="L6" s="335" t="s">
        <v>54</v>
      </c>
      <c r="M6" s="337"/>
      <c r="N6" s="340"/>
      <c r="O6" s="335" t="s">
        <v>364</v>
      </c>
      <c r="P6" s="345"/>
      <c r="Q6" s="335"/>
      <c r="R6" s="335" t="s">
        <v>54</v>
      </c>
      <c r="S6" s="335"/>
      <c r="T6" s="335"/>
      <c r="U6" s="335"/>
      <c r="V6" s="335"/>
      <c r="W6" s="335" t="s">
        <v>54</v>
      </c>
      <c r="X6" s="335"/>
      <c r="Y6" s="337"/>
      <c r="Z6" s="372" t="s">
        <v>1127</v>
      </c>
      <c r="AA6" s="341"/>
      <c r="AB6" s="338"/>
      <c r="AC6" s="66"/>
      <c r="AD6" s="338"/>
    </row>
    <row r="7" spans="1:30" s="363" customFormat="1" ht="52.8">
      <c r="A7" s="80" t="s">
        <v>893</v>
      </c>
      <c r="B7" s="334" t="s">
        <v>855</v>
      </c>
      <c r="C7" s="403" t="s">
        <v>1205</v>
      </c>
      <c r="D7" s="362"/>
      <c r="E7" s="345"/>
      <c r="F7" s="345">
        <v>3</v>
      </c>
      <c r="G7" s="345">
        <v>1</v>
      </c>
      <c r="H7" s="335"/>
      <c r="I7" s="335" t="s">
        <v>54</v>
      </c>
      <c r="J7" s="335"/>
      <c r="K7" s="335"/>
      <c r="L7" s="335" t="s">
        <v>54</v>
      </c>
      <c r="M7" s="335"/>
      <c r="N7" s="335"/>
      <c r="O7" s="335" t="s">
        <v>364</v>
      </c>
      <c r="P7" s="345"/>
      <c r="Q7" s="335"/>
      <c r="R7" s="335" t="s">
        <v>54</v>
      </c>
      <c r="S7" s="335"/>
      <c r="T7" s="335"/>
      <c r="U7" s="335"/>
      <c r="V7" s="335"/>
      <c r="W7" s="335" t="s">
        <v>54</v>
      </c>
      <c r="X7" s="335"/>
      <c r="Y7" s="337"/>
      <c r="Z7" s="372" t="s">
        <v>1127</v>
      </c>
      <c r="AA7" s="339" t="s">
        <v>856</v>
      </c>
      <c r="AB7" s="338"/>
      <c r="AC7" s="66"/>
      <c r="AD7" s="338"/>
    </row>
    <row r="8" spans="1:30" s="363" customFormat="1" ht="184.8">
      <c r="A8" s="80" t="s">
        <v>1058</v>
      </c>
      <c r="B8" s="334" t="s">
        <v>857</v>
      </c>
      <c r="C8" s="403" t="s">
        <v>858</v>
      </c>
      <c r="D8" s="362"/>
      <c r="E8" s="345"/>
      <c r="F8" s="345">
        <v>3</v>
      </c>
      <c r="G8" s="345">
        <v>1</v>
      </c>
      <c r="H8" s="335"/>
      <c r="I8" s="335"/>
      <c r="J8" s="335"/>
      <c r="K8" s="335"/>
      <c r="L8" s="335"/>
      <c r="M8" s="339"/>
      <c r="N8" s="339" t="s">
        <v>1030</v>
      </c>
      <c r="O8" s="335" t="s">
        <v>364</v>
      </c>
      <c r="P8" s="345"/>
      <c r="Q8" s="335"/>
      <c r="R8" s="335"/>
      <c r="S8" s="335"/>
      <c r="T8" s="335"/>
      <c r="U8" s="335"/>
      <c r="V8" s="335"/>
      <c r="W8" s="335"/>
      <c r="X8" s="335"/>
      <c r="Y8" s="376">
        <v>1</v>
      </c>
      <c r="Z8" s="372" t="s">
        <v>968</v>
      </c>
      <c r="AA8" s="369" t="s">
        <v>1278</v>
      </c>
      <c r="AB8" s="338"/>
      <c r="AC8" s="66"/>
      <c r="AD8" s="338"/>
    </row>
    <row r="9" spans="1:30" s="363" customFormat="1">
      <c r="A9" s="80" t="s">
        <v>1059</v>
      </c>
      <c r="B9" s="334" t="s">
        <v>1060</v>
      </c>
      <c r="C9" s="403" t="s">
        <v>859</v>
      </c>
      <c r="D9" s="362"/>
      <c r="E9" s="345"/>
      <c r="F9" s="345">
        <v>3</v>
      </c>
      <c r="G9" s="345">
        <v>1</v>
      </c>
      <c r="H9" s="335"/>
      <c r="I9" s="335"/>
      <c r="J9" s="335" t="s">
        <v>54</v>
      </c>
      <c r="K9" s="335"/>
      <c r="L9" s="335" t="s">
        <v>54</v>
      </c>
      <c r="M9" s="335"/>
      <c r="N9" s="335"/>
      <c r="O9" s="335" t="s">
        <v>364</v>
      </c>
      <c r="P9" s="345"/>
      <c r="Q9" s="335"/>
      <c r="R9" s="335" t="s">
        <v>54</v>
      </c>
      <c r="S9" s="335"/>
      <c r="T9" s="335"/>
      <c r="U9" s="335"/>
      <c r="V9" s="335"/>
      <c r="W9" s="335" t="s">
        <v>54</v>
      </c>
      <c r="X9" s="335"/>
      <c r="Y9" s="335"/>
      <c r="Z9" s="372" t="s">
        <v>1128</v>
      </c>
      <c r="AA9" s="339" t="s">
        <v>1061</v>
      </c>
      <c r="AB9" s="338"/>
      <c r="AC9" s="66"/>
      <c r="AD9" s="338"/>
    </row>
    <row r="10" spans="1:30" s="363" customFormat="1">
      <c r="A10" s="80" t="s">
        <v>1062</v>
      </c>
      <c r="B10" s="346" t="s">
        <v>769</v>
      </c>
      <c r="C10" s="403" t="s">
        <v>860</v>
      </c>
      <c r="D10" s="362"/>
      <c r="E10" s="345"/>
      <c r="F10" s="345">
        <v>3</v>
      </c>
      <c r="G10" s="345">
        <v>1</v>
      </c>
      <c r="H10" s="335"/>
      <c r="I10" s="335"/>
      <c r="J10" s="335" t="s">
        <v>54</v>
      </c>
      <c r="K10" s="335"/>
      <c r="L10" s="335" t="s">
        <v>54</v>
      </c>
      <c r="M10" s="335"/>
      <c r="N10" s="335"/>
      <c r="O10" s="335" t="s">
        <v>364</v>
      </c>
      <c r="P10" s="345"/>
      <c r="Q10" s="335"/>
      <c r="R10" s="335" t="s">
        <v>54</v>
      </c>
      <c r="S10" s="335"/>
      <c r="T10" s="335"/>
      <c r="U10" s="335"/>
      <c r="V10" s="335"/>
      <c r="W10" s="335" t="s">
        <v>54</v>
      </c>
      <c r="X10" s="335"/>
      <c r="Y10" s="335"/>
      <c r="Z10" s="372" t="s">
        <v>305</v>
      </c>
      <c r="AA10" s="339" t="s">
        <v>1063</v>
      </c>
      <c r="AB10" s="338"/>
      <c r="AC10" s="66"/>
      <c r="AD10" s="338"/>
    </row>
    <row r="11" spans="1:30" s="363" customFormat="1">
      <c r="A11" s="80" t="s">
        <v>1064</v>
      </c>
      <c r="B11" s="346" t="s">
        <v>861</v>
      </c>
      <c r="C11" s="403" t="s">
        <v>862</v>
      </c>
      <c r="D11" s="362"/>
      <c r="E11" s="345"/>
      <c r="F11" s="345">
        <v>3</v>
      </c>
      <c r="G11" s="345">
        <v>1</v>
      </c>
      <c r="H11" s="335"/>
      <c r="I11" s="335"/>
      <c r="J11" s="335" t="s">
        <v>54</v>
      </c>
      <c r="K11" s="335"/>
      <c r="L11" s="335" t="s">
        <v>54</v>
      </c>
      <c r="M11" s="335"/>
      <c r="N11" s="335"/>
      <c r="O11" s="335" t="s">
        <v>364</v>
      </c>
      <c r="P11" s="345"/>
      <c r="Q11" s="335"/>
      <c r="R11" s="335" t="s">
        <v>54</v>
      </c>
      <c r="S11" s="335"/>
      <c r="T11" s="335"/>
      <c r="U11" s="335"/>
      <c r="V11" s="335"/>
      <c r="W11" s="335" t="s">
        <v>54</v>
      </c>
      <c r="X11" s="335"/>
      <c r="Y11" s="335"/>
      <c r="Z11" s="372" t="s">
        <v>305</v>
      </c>
      <c r="AA11" s="339" t="s">
        <v>1063</v>
      </c>
      <c r="AB11" s="338"/>
      <c r="AC11" s="66"/>
      <c r="AD11" s="338"/>
    </row>
    <row r="12" spans="1:30" s="363" customFormat="1" ht="79.2">
      <c r="A12" s="80" t="s">
        <v>1065</v>
      </c>
      <c r="B12" s="345" t="s">
        <v>863</v>
      </c>
      <c r="C12" s="403" t="s">
        <v>864</v>
      </c>
      <c r="D12" s="362"/>
      <c r="E12" s="345"/>
      <c r="F12" s="345">
        <v>3</v>
      </c>
      <c r="G12" s="345">
        <v>1</v>
      </c>
      <c r="H12" s="335"/>
      <c r="I12" s="335"/>
      <c r="J12" s="335" t="s">
        <v>54</v>
      </c>
      <c r="K12" s="335"/>
      <c r="L12" s="344"/>
      <c r="M12" s="335" t="s">
        <v>903</v>
      </c>
      <c r="N12" s="335"/>
      <c r="O12" s="335" t="s">
        <v>364</v>
      </c>
      <c r="P12" s="345"/>
      <c r="Q12" s="335"/>
      <c r="R12" s="335" t="s">
        <v>54</v>
      </c>
      <c r="S12" s="335"/>
      <c r="T12" s="335"/>
      <c r="U12" s="335"/>
      <c r="V12" s="335"/>
      <c r="W12" s="337" t="s">
        <v>54</v>
      </c>
      <c r="X12" s="335"/>
      <c r="Y12" s="335"/>
      <c r="Z12" s="372" t="s">
        <v>305</v>
      </c>
      <c r="AA12" s="369" t="s">
        <v>945</v>
      </c>
      <c r="AB12" s="338"/>
      <c r="AC12" s="66"/>
      <c r="AD12" s="338"/>
    </row>
    <row r="13" spans="1:30" s="363" customFormat="1" ht="39.6">
      <c r="A13" s="80">
        <v>7900</v>
      </c>
      <c r="B13" s="345" t="s">
        <v>865</v>
      </c>
      <c r="C13" s="403" t="s">
        <v>1206</v>
      </c>
      <c r="D13" s="362"/>
      <c r="E13" s="345"/>
      <c r="F13" s="345">
        <v>3</v>
      </c>
      <c r="G13" s="345">
        <v>1</v>
      </c>
      <c r="H13" s="335"/>
      <c r="I13" s="335" t="s">
        <v>54</v>
      </c>
      <c r="J13" s="335"/>
      <c r="K13" s="335"/>
      <c r="L13" s="335" t="s">
        <v>54</v>
      </c>
      <c r="M13" s="335"/>
      <c r="N13" s="335"/>
      <c r="O13" s="335" t="s">
        <v>364</v>
      </c>
      <c r="P13" s="345"/>
      <c r="Q13" s="335"/>
      <c r="R13" s="335" t="s">
        <v>54</v>
      </c>
      <c r="S13" s="335"/>
      <c r="T13" s="335"/>
      <c r="U13" s="335"/>
      <c r="V13" s="335"/>
      <c r="W13" s="335" t="s">
        <v>54</v>
      </c>
      <c r="X13" s="335"/>
      <c r="Y13" s="335"/>
      <c r="Z13" s="372" t="s">
        <v>305</v>
      </c>
      <c r="AA13" s="339" t="s">
        <v>866</v>
      </c>
      <c r="AB13" s="338"/>
      <c r="AC13" s="66"/>
      <c r="AD13" s="338"/>
    </row>
    <row r="14" spans="1:30" s="363" customFormat="1" ht="39.6">
      <c r="A14" s="80">
        <v>7901</v>
      </c>
      <c r="B14" s="345" t="s">
        <v>867</v>
      </c>
      <c r="C14" s="403" t="s">
        <v>1207</v>
      </c>
      <c r="D14" s="362"/>
      <c r="E14" s="345"/>
      <c r="F14" s="345">
        <v>3</v>
      </c>
      <c r="G14" s="345">
        <v>1</v>
      </c>
      <c r="H14" s="335"/>
      <c r="I14" s="335" t="s">
        <v>54</v>
      </c>
      <c r="J14" s="335"/>
      <c r="K14" s="335"/>
      <c r="L14" s="335" t="s">
        <v>54</v>
      </c>
      <c r="M14" s="335"/>
      <c r="N14" s="335"/>
      <c r="O14" s="335" t="s">
        <v>364</v>
      </c>
      <c r="P14" s="345"/>
      <c r="Q14" s="335"/>
      <c r="R14" s="335" t="s">
        <v>54</v>
      </c>
      <c r="S14" s="335"/>
      <c r="T14" s="335"/>
      <c r="U14" s="335"/>
      <c r="V14" s="335"/>
      <c r="W14" s="335" t="s">
        <v>54</v>
      </c>
      <c r="X14" s="335"/>
      <c r="Y14" s="335"/>
      <c r="Z14" s="372" t="s">
        <v>305</v>
      </c>
      <c r="AA14" s="339" t="s">
        <v>866</v>
      </c>
      <c r="AB14" s="338"/>
      <c r="AC14" s="66"/>
      <c r="AD14" s="338"/>
    </row>
    <row r="15" spans="1:30" s="363" customFormat="1" ht="39.6">
      <c r="A15" s="80">
        <v>7902</v>
      </c>
      <c r="B15" s="345" t="s">
        <v>868</v>
      </c>
      <c r="C15" s="403" t="s">
        <v>1208</v>
      </c>
      <c r="D15" s="362"/>
      <c r="E15" s="345"/>
      <c r="F15" s="345">
        <v>3</v>
      </c>
      <c r="G15" s="345">
        <v>1</v>
      </c>
      <c r="H15" s="335"/>
      <c r="I15" s="335" t="s">
        <v>54</v>
      </c>
      <c r="J15" s="335"/>
      <c r="K15" s="335"/>
      <c r="L15" s="335" t="s">
        <v>54</v>
      </c>
      <c r="M15" s="335"/>
      <c r="N15" s="335"/>
      <c r="O15" s="335" t="s">
        <v>364</v>
      </c>
      <c r="P15" s="345"/>
      <c r="Q15" s="335"/>
      <c r="R15" s="335" t="s">
        <v>54</v>
      </c>
      <c r="S15" s="335"/>
      <c r="T15" s="335"/>
      <c r="U15" s="335"/>
      <c r="V15" s="335"/>
      <c r="W15" s="335" t="s">
        <v>54</v>
      </c>
      <c r="X15" s="335"/>
      <c r="Y15" s="335"/>
      <c r="Z15" s="372" t="s">
        <v>305</v>
      </c>
      <c r="AA15" s="339" t="s">
        <v>866</v>
      </c>
      <c r="AB15" s="338"/>
      <c r="AC15" s="66"/>
      <c r="AD15" s="338"/>
    </row>
    <row r="16" spans="1:30" s="363" customFormat="1" ht="39.6">
      <c r="A16" s="80">
        <v>7903</v>
      </c>
      <c r="B16" s="345" t="s">
        <v>869</v>
      </c>
      <c r="C16" s="403" t="s">
        <v>1209</v>
      </c>
      <c r="D16" s="362"/>
      <c r="E16" s="345"/>
      <c r="F16" s="345">
        <v>3</v>
      </c>
      <c r="G16" s="345">
        <v>1</v>
      </c>
      <c r="H16" s="335"/>
      <c r="I16" s="335" t="s">
        <v>54</v>
      </c>
      <c r="J16" s="335"/>
      <c r="K16" s="335"/>
      <c r="L16" s="335" t="s">
        <v>54</v>
      </c>
      <c r="M16" s="335"/>
      <c r="N16" s="335"/>
      <c r="O16" s="335" t="s">
        <v>364</v>
      </c>
      <c r="P16" s="345"/>
      <c r="Q16" s="335"/>
      <c r="R16" s="335" t="s">
        <v>54</v>
      </c>
      <c r="S16" s="335"/>
      <c r="T16" s="335"/>
      <c r="U16" s="335"/>
      <c r="V16" s="335"/>
      <c r="W16" s="335" t="s">
        <v>54</v>
      </c>
      <c r="X16" s="335"/>
      <c r="Y16" s="335"/>
      <c r="Z16" s="372" t="s">
        <v>305</v>
      </c>
      <c r="AA16" s="339" t="s">
        <v>866</v>
      </c>
      <c r="AB16" s="338"/>
      <c r="AC16" s="66"/>
      <c r="AD16" s="338"/>
    </row>
    <row r="17" spans="1:30" s="363" customFormat="1" ht="39.6">
      <c r="A17" s="80">
        <v>7904</v>
      </c>
      <c r="B17" s="345" t="s">
        <v>870</v>
      </c>
      <c r="C17" s="403" t="s">
        <v>1210</v>
      </c>
      <c r="D17" s="402"/>
      <c r="E17" s="345"/>
      <c r="F17" s="345">
        <v>3</v>
      </c>
      <c r="G17" s="345">
        <v>1</v>
      </c>
      <c r="H17" s="335"/>
      <c r="I17" s="335" t="s">
        <v>54</v>
      </c>
      <c r="J17" s="335"/>
      <c r="K17" s="335"/>
      <c r="L17" s="335" t="s">
        <v>54</v>
      </c>
      <c r="M17" s="335"/>
      <c r="N17" s="335"/>
      <c r="O17" s="335" t="s">
        <v>364</v>
      </c>
      <c r="P17" s="345"/>
      <c r="Q17" s="335"/>
      <c r="R17" s="335" t="s">
        <v>54</v>
      </c>
      <c r="S17" s="335"/>
      <c r="T17" s="335"/>
      <c r="U17" s="335"/>
      <c r="V17" s="335"/>
      <c r="W17" s="335" t="s">
        <v>54</v>
      </c>
      <c r="X17" s="335"/>
      <c r="Y17" s="335"/>
      <c r="Z17" s="372" t="s">
        <v>305</v>
      </c>
      <c r="AA17" s="339" t="s">
        <v>866</v>
      </c>
      <c r="AB17" s="338"/>
      <c r="AC17" s="66"/>
      <c r="AD17" s="338"/>
    </row>
    <row r="18" spans="1:30" s="363" customFormat="1" ht="39.6">
      <c r="A18" s="80">
        <v>7610</v>
      </c>
      <c r="B18" s="345" t="s">
        <v>871</v>
      </c>
      <c r="C18" s="403" t="s">
        <v>872</v>
      </c>
      <c r="D18" s="402"/>
      <c r="E18" s="345"/>
      <c r="F18" s="345">
        <v>3</v>
      </c>
      <c r="G18" s="345">
        <v>1</v>
      </c>
      <c r="H18" s="335"/>
      <c r="I18" s="335"/>
      <c r="J18" s="335" t="s">
        <v>54</v>
      </c>
      <c r="K18" s="335"/>
      <c r="L18" s="335" t="s">
        <v>54</v>
      </c>
      <c r="M18" s="335"/>
      <c r="N18" s="335"/>
      <c r="O18" s="335" t="s">
        <v>364</v>
      </c>
      <c r="P18" s="345"/>
      <c r="Q18" s="335"/>
      <c r="R18" s="335" t="s">
        <v>54</v>
      </c>
      <c r="S18" s="335"/>
      <c r="T18" s="335"/>
      <c r="U18" s="335"/>
      <c r="V18" s="335"/>
      <c r="W18" s="335" t="s">
        <v>54</v>
      </c>
      <c r="X18" s="335"/>
      <c r="Y18" s="335"/>
      <c r="Z18" s="372" t="s">
        <v>305</v>
      </c>
      <c r="AA18" s="339" t="s">
        <v>1066</v>
      </c>
      <c r="AB18" s="338"/>
      <c r="AC18" s="66"/>
      <c r="AD18" s="338"/>
    </row>
    <row r="19" spans="1:30" s="363" customFormat="1" ht="26.4">
      <c r="A19" s="80" t="s">
        <v>1067</v>
      </c>
      <c r="B19" s="345" t="s">
        <v>873</v>
      </c>
      <c r="C19" s="403" t="s">
        <v>874</v>
      </c>
      <c r="D19" s="402"/>
      <c r="E19" s="345"/>
      <c r="F19" s="345">
        <v>3</v>
      </c>
      <c r="G19" s="345">
        <v>1</v>
      </c>
      <c r="H19" s="335"/>
      <c r="I19" s="335"/>
      <c r="J19" s="335" t="s">
        <v>54</v>
      </c>
      <c r="K19" s="335"/>
      <c r="L19" s="335" t="s">
        <v>54</v>
      </c>
      <c r="M19" s="335"/>
      <c r="N19" s="335"/>
      <c r="O19" s="335" t="s">
        <v>364</v>
      </c>
      <c r="P19" s="345"/>
      <c r="Q19" s="335"/>
      <c r="R19" s="335" t="s">
        <v>54</v>
      </c>
      <c r="S19" s="335"/>
      <c r="T19" s="335"/>
      <c r="U19" s="335"/>
      <c r="V19" s="335" t="s">
        <v>54</v>
      </c>
      <c r="W19" s="335" t="s">
        <v>54</v>
      </c>
      <c r="X19" s="335"/>
      <c r="Y19" s="335"/>
      <c r="Z19" s="372" t="s">
        <v>305</v>
      </c>
      <c r="AA19" s="339" t="s">
        <v>875</v>
      </c>
      <c r="AB19" s="338"/>
      <c r="AC19" s="66"/>
      <c r="AD19" s="338"/>
    </row>
    <row r="20" spans="1:30" s="363" customFormat="1" ht="26.4">
      <c r="A20" s="80" t="s">
        <v>1068</v>
      </c>
      <c r="B20" s="345" t="s">
        <v>876</v>
      </c>
      <c r="C20" s="403" t="s">
        <v>877</v>
      </c>
      <c r="D20" s="402"/>
      <c r="E20" s="345"/>
      <c r="F20" s="345">
        <v>3</v>
      </c>
      <c r="G20" s="345">
        <v>1</v>
      </c>
      <c r="H20" s="335"/>
      <c r="I20" s="335"/>
      <c r="J20" s="335" t="s">
        <v>54</v>
      </c>
      <c r="K20" s="335"/>
      <c r="L20" s="335" t="s">
        <v>54</v>
      </c>
      <c r="M20" s="335"/>
      <c r="N20" s="335"/>
      <c r="O20" s="335" t="s">
        <v>364</v>
      </c>
      <c r="P20" s="345"/>
      <c r="Q20" s="335"/>
      <c r="R20" s="335" t="s">
        <v>54</v>
      </c>
      <c r="S20" s="335"/>
      <c r="T20" s="335"/>
      <c r="U20" s="335"/>
      <c r="V20" s="335"/>
      <c r="W20" s="335" t="s">
        <v>54</v>
      </c>
      <c r="X20" s="335"/>
      <c r="Y20" s="335"/>
      <c r="Z20" s="372" t="s">
        <v>305</v>
      </c>
      <c r="AA20" s="339" t="s">
        <v>875</v>
      </c>
      <c r="AB20" s="338"/>
      <c r="AC20" s="66"/>
      <c r="AD20" s="338"/>
    </row>
    <row r="21" spans="1:30" s="363" customFormat="1" ht="26.4">
      <c r="A21" s="80" t="s">
        <v>894</v>
      </c>
      <c r="B21" s="345" t="s">
        <v>878</v>
      </c>
      <c r="C21" s="403" t="s">
        <v>1211</v>
      </c>
      <c r="D21" s="402"/>
      <c r="E21" s="345"/>
      <c r="F21" s="345">
        <v>3</v>
      </c>
      <c r="G21" s="345">
        <v>1</v>
      </c>
      <c r="H21" s="335"/>
      <c r="I21" s="335"/>
      <c r="J21" s="335" t="s">
        <v>54</v>
      </c>
      <c r="K21" s="335"/>
      <c r="L21" s="335" t="s">
        <v>54</v>
      </c>
      <c r="M21" s="335"/>
      <c r="N21" s="335"/>
      <c r="O21" s="335" t="s">
        <v>364</v>
      </c>
      <c r="P21" s="345"/>
      <c r="Q21" s="335"/>
      <c r="R21" s="335" t="s">
        <v>54</v>
      </c>
      <c r="S21" s="335"/>
      <c r="T21" s="335"/>
      <c r="U21" s="335"/>
      <c r="V21" s="335"/>
      <c r="W21" s="335" t="s">
        <v>54</v>
      </c>
      <c r="X21" s="335"/>
      <c r="Y21" s="335"/>
      <c r="Z21" s="372" t="s">
        <v>305</v>
      </c>
      <c r="AA21" s="339" t="s">
        <v>875</v>
      </c>
      <c r="AB21" s="338"/>
      <c r="AC21" s="66"/>
      <c r="AD21" s="338"/>
    </row>
    <row r="22" spans="1:30" s="363" customFormat="1" ht="26.4">
      <c r="A22" s="80" t="s">
        <v>895</v>
      </c>
      <c r="B22" s="345" t="s">
        <v>879</v>
      </c>
      <c r="C22" s="403" t="s">
        <v>1212</v>
      </c>
      <c r="D22" s="402"/>
      <c r="E22" s="345"/>
      <c r="F22" s="345">
        <v>3</v>
      </c>
      <c r="G22" s="345">
        <v>1</v>
      </c>
      <c r="H22" s="335"/>
      <c r="I22" s="335"/>
      <c r="J22" s="335" t="s">
        <v>54</v>
      </c>
      <c r="K22" s="335"/>
      <c r="L22" s="335" t="s">
        <v>54</v>
      </c>
      <c r="M22" s="335"/>
      <c r="N22" s="335"/>
      <c r="O22" s="335" t="s">
        <v>364</v>
      </c>
      <c r="P22" s="345"/>
      <c r="Q22" s="335"/>
      <c r="R22" s="335" t="s">
        <v>54</v>
      </c>
      <c r="S22" s="335"/>
      <c r="T22" s="335"/>
      <c r="U22" s="335"/>
      <c r="V22" s="335"/>
      <c r="W22" s="335" t="s">
        <v>54</v>
      </c>
      <c r="X22" s="335"/>
      <c r="Y22" s="335"/>
      <c r="Z22" s="372" t="s">
        <v>305</v>
      </c>
      <c r="AA22" s="339"/>
      <c r="AB22" s="338"/>
      <c r="AC22" s="66"/>
      <c r="AD22" s="338"/>
    </row>
    <row r="23" spans="1:30" s="363" customFormat="1">
      <c r="A23" s="80" t="s">
        <v>880</v>
      </c>
      <c r="B23" s="345" t="s">
        <v>881</v>
      </c>
      <c r="C23" s="403" t="s">
        <v>1213</v>
      </c>
      <c r="D23" s="402"/>
      <c r="E23" s="345"/>
      <c r="F23" s="345">
        <v>3</v>
      </c>
      <c r="G23" s="345">
        <v>1</v>
      </c>
      <c r="H23" s="335"/>
      <c r="I23" s="335"/>
      <c r="J23" s="335" t="s">
        <v>54</v>
      </c>
      <c r="K23" s="335"/>
      <c r="L23" s="335" t="s">
        <v>54</v>
      </c>
      <c r="M23" s="335"/>
      <c r="N23" s="335"/>
      <c r="O23" s="335" t="s">
        <v>364</v>
      </c>
      <c r="P23" s="345"/>
      <c r="Q23" s="335"/>
      <c r="R23" s="335" t="s">
        <v>54</v>
      </c>
      <c r="S23" s="335"/>
      <c r="T23" s="335"/>
      <c r="U23" s="335"/>
      <c r="V23" s="335"/>
      <c r="W23" s="335" t="s">
        <v>54</v>
      </c>
      <c r="X23" s="335"/>
      <c r="Y23" s="335"/>
      <c r="Z23" s="372" t="s">
        <v>305</v>
      </c>
      <c r="AA23" s="339"/>
      <c r="AB23" s="338"/>
      <c r="AC23" s="66"/>
      <c r="AD23" s="338"/>
    </row>
    <row r="24" spans="1:30">
      <c r="C24" s="404"/>
    </row>
    <row r="25" spans="1:30">
      <c r="C25" s="404"/>
    </row>
    <row r="26" spans="1:30">
      <c r="A26" s="298" t="s">
        <v>882</v>
      </c>
      <c r="B26" s="294"/>
      <c r="C26" s="405"/>
      <c r="D26" s="294"/>
      <c r="E26" s="294"/>
      <c r="F26" s="294"/>
      <c r="G26" s="294"/>
      <c r="H26" s="294"/>
      <c r="I26" s="294"/>
      <c r="J26" s="294"/>
      <c r="K26" s="294"/>
      <c r="L26" s="294"/>
      <c r="M26" s="294"/>
      <c r="N26" s="294"/>
      <c r="O26" s="294"/>
      <c r="P26" s="294"/>
      <c r="Q26" s="294"/>
      <c r="R26" s="294"/>
      <c r="S26" s="294"/>
      <c r="T26" s="294"/>
      <c r="U26" s="294"/>
      <c r="V26" s="294"/>
      <c r="W26" s="294"/>
      <c r="X26" s="294"/>
      <c r="Y26" s="294"/>
      <c r="Z26" s="294"/>
      <c r="AA26" s="294"/>
      <c r="AB26" s="294"/>
      <c r="AD26" s="294"/>
    </row>
    <row r="27" spans="1:30" ht="26.4">
      <c r="A27" s="308" t="s">
        <v>400</v>
      </c>
      <c r="B27" s="301" t="s">
        <v>401</v>
      </c>
      <c r="C27" s="406" t="s">
        <v>883</v>
      </c>
      <c r="D27" s="315"/>
      <c r="E27" s="295"/>
      <c r="F27" s="296"/>
      <c r="G27" s="296"/>
      <c r="H27" s="300"/>
      <c r="I27" s="300"/>
      <c r="J27" s="300"/>
      <c r="K27" s="300"/>
      <c r="L27" s="300"/>
      <c r="M27" s="300"/>
      <c r="N27" s="300"/>
      <c r="O27" s="300"/>
      <c r="P27" s="296"/>
      <c r="Q27" s="296"/>
      <c r="R27" s="296"/>
      <c r="S27" s="300"/>
      <c r="T27" s="300"/>
      <c r="U27" s="300"/>
      <c r="V27" s="300"/>
      <c r="W27" s="300"/>
      <c r="X27" s="300"/>
      <c r="Y27" s="316"/>
      <c r="Z27" s="335" t="s">
        <v>375</v>
      </c>
      <c r="AA27" s="299" t="s">
        <v>884</v>
      </c>
      <c r="AB27" s="294"/>
      <c r="AD27" s="294"/>
    </row>
    <row r="28" spans="1:30" ht="26.4">
      <c r="A28" s="309" t="s">
        <v>402</v>
      </c>
      <c r="B28" s="302" t="s">
        <v>403</v>
      </c>
      <c r="C28" s="406" t="s">
        <v>885</v>
      </c>
      <c r="D28" s="315"/>
      <c r="E28" s="295"/>
      <c r="F28" s="296"/>
      <c r="G28" s="296"/>
      <c r="H28" s="300"/>
      <c r="I28" s="300"/>
      <c r="J28" s="300"/>
      <c r="K28" s="300"/>
      <c r="L28" s="300"/>
      <c r="M28" s="300"/>
      <c r="N28" s="300"/>
      <c r="O28" s="300"/>
      <c r="P28" s="296"/>
      <c r="Q28" s="296"/>
      <c r="R28" s="296"/>
      <c r="S28" s="300"/>
      <c r="T28" s="300"/>
      <c r="U28" s="300"/>
      <c r="V28" s="300"/>
      <c r="W28" s="300"/>
      <c r="X28" s="300"/>
      <c r="Y28" s="316"/>
      <c r="Z28" s="335"/>
      <c r="AA28" s="299" t="s">
        <v>884</v>
      </c>
      <c r="AB28" s="294"/>
      <c r="AD28" s="294"/>
    </row>
    <row r="29" spans="1:30" ht="26.4">
      <c r="A29" s="310" t="s">
        <v>410</v>
      </c>
      <c r="B29" s="303" t="s">
        <v>411</v>
      </c>
      <c r="C29" s="406" t="s">
        <v>886</v>
      </c>
      <c r="D29" s="315"/>
      <c r="E29" s="297"/>
      <c r="F29" s="296"/>
      <c r="G29" s="296"/>
      <c r="H29" s="300"/>
      <c r="I29" s="300"/>
      <c r="J29" s="300"/>
      <c r="K29" s="300"/>
      <c r="L29" s="300"/>
      <c r="M29" s="300"/>
      <c r="N29" s="300"/>
      <c r="O29" s="300"/>
      <c r="P29" s="296"/>
      <c r="Q29" s="296"/>
      <c r="R29" s="296"/>
      <c r="S29" s="300"/>
      <c r="T29" s="300"/>
      <c r="U29" s="300"/>
      <c r="V29" s="300"/>
      <c r="W29" s="300"/>
      <c r="X29" s="300"/>
      <c r="Y29" s="316"/>
      <c r="Z29" s="335" t="s">
        <v>375</v>
      </c>
      <c r="AA29" s="299" t="s">
        <v>884</v>
      </c>
      <c r="AB29" s="294"/>
      <c r="AD29" s="294"/>
    </row>
    <row r="30" spans="1:30" ht="26.4">
      <c r="A30" s="311" t="s">
        <v>412</v>
      </c>
      <c r="B30" s="304" t="s">
        <v>413</v>
      </c>
      <c r="C30" s="406" t="s">
        <v>887</v>
      </c>
      <c r="D30" s="315"/>
      <c r="E30" s="295"/>
      <c r="F30" s="296"/>
      <c r="G30" s="296"/>
      <c r="H30" s="300"/>
      <c r="I30" s="300"/>
      <c r="J30" s="300"/>
      <c r="K30" s="300"/>
      <c r="L30" s="300"/>
      <c r="M30" s="300"/>
      <c r="N30" s="300"/>
      <c r="O30" s="300"/>
      <c r="P30" s="296"/>
      <c r="Q30" s="296"/>
      <c r="R30" s="296"/>
      <c r="S30" s="300"/>
      <c r="T30" s="300"/>
      <c r="U30" s="300"/>
      <c r="V30" s="300"/>
      <c r="W30" s="300"/>
      <c r="X30" s="300"/>
      <c r="Y30" s="316"/>
      <c r="Z30" s="335"/>
      <c r="AA30" s="299" t="s">
        <v>884</v>
      </c>
      <c r="AB30" s="294"/>
      <c r="AD30" s="294"/>
    </row>
    <row r="31" spans="1:30" ht="26.4">
      <c r="A31" s="312" t="s">
        <v>460</v>
      </c>
      <c r="B31" s="305" t="s">
        <v>414</v>
      </c>
      <c r="C31" s="406" t="s">
        <v>888</v>
      </c>
      <c r="D31" s="315"/>
      <c r="E31" s="295"/>
      <c r="F31" s="296"/>
      <c r="G31" s="296"/>
      <c r="H31" s="300"/>
      <c r="I31" s="300"/>
      <c r="J31" s="300"/>
      <c r="K31" s="300"/>
      <c r="L31" s="300"/>
      <c r="M31" s="300"/>
      <c r="N31" s="300"/>
      <c r="O31" s="300"/>
      <c r="P31" s="296"/>
      <c r="Q31" s="296"/>
      <c r="R31" s="296"/>
      <c r="S31" s="300"/>
      <c r="T31" s="300"/>
      <c r="U31" s="300"/>
      <c r="V31" s="300"/>
      <c r="W31" s="300"/>
      <c r="X31" s="300"/>
      <c r="Y31" s="316"/>
      <c r="Z31" s="335" t="s">
        <v>305</v>
      </c>
      <c r="AA31" s="299" t="s">
        <v>884</v>
      </c>
      <c r="AB31" s="294"/>
      <c r="AD31" s="294"/>
    </row>
    <row r="32" spans="1:30" ht="26.4">
      <c r="A32" s="313" t="s">
        <v>459</v>
      </c>
      <c r="B32" s="306" t="s">
        <v>415</v>
      </c>
      <c r="C32" s="406" t="s">
        <v>889</v>
      </c>
      <c r="D32" s="315"/>
      <c r="E32" s="295"/>
      <c r="F32" s="296"/>
      <c r="G32" s="296"/>
      <c r="H32" s="300"/>
      <c r="I32" s="300"/>
      <c r="J32" s="300"/>
      <c r="K32" s="300"/>
      <c r="L32" s="300"/>
      <c r="M32" s="300"/>
      <c r="N32" s="300"/>
      <c r="O32" s="300"/>
      <c r="P32" s="296"/>
      <c r="Q32" s="296"/>
      <c r="R32" s="296"/>
      <c r="S32" s="300"/>
      <c r="T32" s="300"/>
      <c r="U32" s="300"/>
      <c r="V32" s="300"/>
      <c r="W32" s="300"/>
      <c r="X32" s="300"/>
      <c r="Y32" s="316"/>
      <c r="Z32" s="335"/>
      <c r="AA32" s="299" t="s">
        <v>884</v>
      </c>
      <c r="AB32" s="294"/>
      <c r="AD32" s="294"/>
    </row>
    <row r="33" spans="1:30" ht="26.4">
      <c r="A33" s="314" t="s">
        <v>404</v>
      </c>
      <c r="B33" s="307" t="s">
        <v>890</v>
      </c>
      <c r="C33" s="406" t="s">
        <v>891</v>
      </c>
      <c r="D33" s="315"/>
      <c r="E33" s="295"/>
      <c r="F33" s="296"/>
      <c r="G33" s="296"/>
      <c r="H33" s="300"/>
      <c r="I33" s="300"/>
      <c r="J33" s="300"/>
      <c r="K33" s="300"/>
      <c r="L33" s="300"/>
      <c r="M33" s="300"/>
      <c r="N33" s="300"/>
      <c r="O33" s="300"/>
      <c r="P33" s="296"/>
      <c r="Q33" s="296"/>
      <c r="R33" s="296"/>
      <c r="S33" s="300"/>
      <c r="T33" s="300"/>
      <c r="U33" s="300"/>
      <c r="V33" s="300"/>
      <c r="W33" s="300"/>
      <c r="X33" s="300"/>
      <c r="Y33" s="316"/>
      <c r="Z33" s="335" t="s">
        <v>1123</v>
      </c>
      <c r="AA33" s="299" t="s">
        <v>884</v>
      </c>
      <c r="AB33" s="294"/>
      <c r="AD33" s="294"/>
    </row>
    <row r="34" spans="1:30" ht="26.4">
      <c r="A34" s="412" t="s">
        <v>1280</v>
      </c>
      <c r="B34" s="413" t="s">
        <v>1281</v>
      </c>
      <c r="C34" s="406"/>
      <c r="D34" s="315"/>
      <c r="E34" s="295"/>
      <c r="F34" s="296"/>
      <c r="G34" s="296"/>
      <c r="H34" s="316"/>
      <c r="I34" s="316"/>
      <c r="J34" s="316"/>
      <c r="K34" s="316"/>
      <c r="L34" s="316"/>
      <c r="M34" s="316"/>
      <c r="N34" s="316"/>
      <c r="O34" s="316"/>
      <c r="P34" s="296"/>
      <c r="Q34" s="296"/>
      <c r="R34" s="296"/>
      <c r="S34" s="316"/>
      <c r="T34" s="316"/>
      <c r="U34" s="316"/>
      <c r="V34" s="316"/>
      <c r="W34" s="316"/>
      <c r="X34" s="316"/>
      <c r="Y34" s="316"/>
      <c r="Z34" s="376" t="s">
        <v>1126</v>
      </c>
      <c r="AA34" s="299" t="s">
        <v>884</v>
      </c>
      <c r="AB34" s="294"/>
      <c r="AD34" s="294"/>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3"/>
  <sheetViews>
    <sheetView zoomScale="85" workbookViewId="0">
      <pane xSplit="1" topLeftCell="B1" activePane="topRight" state="frozen"/>
      <selection activeCell="E20" sqref="E20"/>
      <selection pane="topRight" activeCell="D25" sqref="D25"/>
    </sheetView>
  </sheetViews>
  <sheetFormatPr defaultColWidth="110.33203125" defaultRowHeight="13.2" outlineLevelRow="1"/>
  <cols>
    <col min="1" max="1" width="38.88671875" style="2" bestFit="1" customWidth="1"/>
    <col min="2" max="2" width="13.6640625" style="76" customWidth="1"/>
    <col min="3" max="3" width="16.33203125" style="2" customWidth="1"/>
    <col min="4" max="4" width="11.88671875" style="2" bestFit="1" customWidth="1"/>
    <col min="5" max="5" width="26.5546875" style="2" customWidth="1"/>
    <col min="6" max="16384" width="110.33203125" style="2"/>
  </cols>
  <sheetData>
    <row r="1" spans="1:5">
      <c r="A1" s="45" t="s">
        <v>248</v>
      </c>
      <c r="B1" s="75" t="s">
        <v>384</v>
      </c>
      <c r="C1" s="7" t="s">
        <v>273</v>
      </c>
      <c r="D1" s="45" t="s">
        <v>255</v>
      </c>
      <c r="E1" s="7" t="s">
        <v>286</v>
      </c>
    </row>
    <row r="2" spans="1:5">
      <c r="A2" s="97"/>
      <c r="B2" s="98"/>
      <c r="C2" s="98"/>
      <c r="D2" s="99"/>
      <c r="E2" s="99"/>
    </row>
    <row r="3" spans="1:5" s="9" customFormat="1" outlineLevel="1">
      <c r="A3" s="555" t="s">
        <v>254</v>
      </c>
      <c r="B3" s="556"/>
      <c r="C3" s="556"/>
      <c r="D3" s="556"/>
      <c r="E3" s="557"/>
    </row>
    <row r="4" spans="1:5">
      <c r="A4" s="3" t="s">
        <v>367</v>
      </c>
      <c r="B4" s="10" t="s">
        <v>274</v>
      </c>
      <c r="C4" s="3" t="s">
        <v>368</v>
      </c>
      <c r="D4" s="11" t="s">
        <v>167</v>
      </c>
      <c r="E4" s="11" t="s">
        <v>287</v>
      </c>
    </row>
    <row r="5" spans="1:5">
      <c r="A5" s="251" t="s">
        <v>906</v>
      </c>
      <c r="B5" s="319" t="s">
        <v>907</v>
      </c>
      <c r="C5" s="3" t="s">
        <v>383</v>
      </c>
      <c r="D5" s="11" t="s">
        <v>167</v>
      </c>
      <c r="E5" s="11" t="s">
        <v>287</v>
      </c>
    </row>
    <row r="6" spans="1:5">
      <c r="A6" s="3" t="s">
        <v>381</v>
      </c>
      <c r="B6" s="10" t="s">
        <v>382</v>
      </c>
      <c r="C6" s="3" t="s">
        <v>368</v>
      </c>
      <c r="D6" s="11" t="s">
        <v>167</v>
      </c>
      <c r="E6" s="11" t="s">
        <v>287</v>
      </c>
    </row>
    <row r="7" spans="1:5">
      <c r="A7" s="3" t="s">
        <v>369</v>
      </c>
      <c r="B7" s="318" t="s">
        <v>908</v>
      </c>
      <c r="C7" s="3" t="s">
        <v>368</v>
      </c>
      <c r="D7" s="11" t="s">
        <v>167</v>
      </c>
      <c r="E7" s="11" t="s">
        <v>287</v>
      </c>
    </row>
    <row r="8" spans="1:5">
      <c r="A8" s="3" t="s">
        <v>370</v>
      </c>
      <c r="B8" s="10" t="s">
        <v>310</v>
      </c>
      <c r="C8" s="3" t="s">
        <v>368</v>
      </c>
      <c r="D8" s="11" t="s">
        <v>167</v>
      </c>
      <c r="E8" s="11" t="s">
        <v>287</v>
      </c>
    </row>
    <row r="9" spans="1:5">
      <c r="A9" s="3" t="s">
        <v>371</v>
      </c>
      <c r="B9" s="10" t="s">
        <v>372</v>
      </c>
      <c r="C9" s="3" t="s">
        <v>368</v>
      </c>
      <c r="D9" s="11" t="s">
        <v>167</v>
      </c>
      <c r="E9" s="11" t="s">
        <v>287</v>
      </c>
    </row>
    <row r="13" spans="1:5">
      <c r="D13" s="2" t="s">
        <v>55</v>
      </c>
    </row>
  </sheetData>
  <mergeCells count="1">
    <mergeCell ref="A3:E3"/>
  </mergeCells>
  <phoneticPr fontId="0"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25"/>
  <sheetViews>
    <sheetView zoomScale="85" workbookViewId="0">
      <selection activeCell="G35" sqref="G35"/>
    </sheetView>
  </sheetViews>
  <sheetFormatPr defaultColWidth="9.109375" defaultRowHeight="13.2" outlineLevelRow="1"/>
  <cols>
    <col min="1" max="1" width="10.6640625" style="2" bestFit="1" customWidth="1"/>
    <col min="2" max="2" width="28.6640625" style="2" bestFit="1" customWidth="1"/>
    <col min="3" max="3" width="9.6640625" style="2" customWidth="1"/>
    <col min="4" max="4" width="9.6640625" style="2" bestFit="1" customWidth="1"/>
    <col min="5" max="5" width="9" style="2" bestFit="1" customWidth="1"/>
    <col min="6" max="6" width="13.88671875" style="2" bestFit="1" customWidth="1"/>
    <col min="7" max="7" width="15.109375" style="2" customWidth="1"/>
    <col min="8" max="8" width="13.88671875" style="41" bestFit="1" customWidth="1"/>
    <col min="9" max="10" width="12.5546875" style="2" bestFit="1" customWidth="1"/>
    <col min="11" max="11" width="10.5546875" style="2" bestFit="1" customWidth="1"/>
    <col min="12" max="12" width="10.33203125" style="2" bestFit="1" customWidth="1"/>
    <col min="13" max="13" width="9.5546875" style="2" bestFit="1" customWidth="1"/>
    <col min="14" max="16384" width="9.109375" style="2"/>
  </cols>
  <sheetData>
    <row r="1" spans="1:10" s="42" customFormat="1" ht="39.6">
      <c r="A1" s="37" t="s">
        <v>275</v>
      </c>
      <c r="B1" s="37" t="s">
        <v>60</v>
      </c>
      <c r="C1" s="37" t="s">
        <v>276</v>
      </c>
      <c r="D1" s="37" t="s">
        <v>277</v>
      </c>
      <c r="E1" s="37" t="s">
        <v>125</v>
      </c>
      <c r="F1" s="2"/>
    </row>
    <row r="2" spans="1:10" s="69" customFormat="1" collapsed="1">
      <c r="A2" s="67" t="s">
        <v>27</v>
      </c>
      <c r="B2" s="67"/>
      <c r="C2" s="67"/>
      <c r="D2" s="67"/>
      <c r="E2" s="67"/>
      <c r="F2" s="2"/>
    </row>
    <row r="3" spans="1:10" s="69" customFormat="1" hidden="1" outlineLevel="1">
      <c r="A3" s="601" t="s">
        <v>213</v>
      </c>
      <c r="B3" s="602"/>
      <c r="C3" s="602"/>
      <c r="D3" s="602"/>
      <c r="E3" s="603"/>
      <c r="F3" s="2"/>
    </row>
    <row r="4" spans="1:10">
      <c r="A4" s="100"/>
      <c r="B4" s="78"/>
      <c r="C4" s="101"/>
      <c r="D4" s="101"/>
      <c r="E4" s="11"/>
      <c r="H4" s="2"/>
    </row>
    <row r="6" spans="1:10" s="42" customFormat="1" ht="39.6">
      <c r="A6" s="37" t="s">
        <v>129</v>
      </c>
      <c r="B6" s="37" t="s">
        <v>60</v>
      </c>
      <c r="C6" s="37" t="s">
        <v>122</v>
      </c>
      <c r="D6" s="37" t="s">
        <v>123</v>
      </c>
      <c r="E6" s="38" t="s">
        <v>127</v>
      </c>
      <c r="F6" s="37" t="s">
        <v>278</v>
      </c>
    </row>
    <row r="7" spans="1:10" s="69" customFormat="1" collapsed="1">
      <c r="A7" s="67" t="s">
        <v>27</v>
      </c>
      <c r="B7" s="67" t="s">
        <v>61</v>
      </c>
      <c r="C7" s="67"/>
      <c r="D7" s="67"/>
      <c r="E7" s="68"/>
      <c r="F7" s="68" t="s">
        <v>279</v>
      </c>
    </row>
    <row r="8" spans="1:10" s="69" customFormat="1" hidden="1" outlineLevel="1">
      <c r="A8" s="562" t="s">
        <v>212</v>
      </c>
      <c r="B8" s="599"/>
      <c r="C8" s="599"/>
      <c r="D8" s="599"/>
      <c r="E8" s="600"/>
      <c r="F8" s="94" t="s">
        <v>213</v>
      </c>
    </row>
    <row r="9" spans="1:10">
      <c r="A9" s="100">
        <v>9800</v>
      </c>
      <c r="B9" s="3" t="s">
        <v>1089</v>
      </c>
      <c r="C9" s="101">
        <v>0.375</v>
      </c>
      <c r="D9" s="101">
        <v>0.70833333333333337</v>
      </c>
      <c r="E9" s="102">
        <v>8</v>
      </c>
      <c r="F9" s="102" t="s">
        <v>137</v>
      </c>
      <c r="H9" s="2"/>
    </row>
    <row r="10" spans="1:10">
      <c r="A10" s="100" t="s">
        <v>138</v>
      </c>
      <c r="B10" s="36" t="s">
        <v>138</v>
      </c>
      <c r="C10" s="101" t="s">
        <v>137</v>
      </c>
      <c r="D10" s="101" t="s">
        <v>137</v>
      </c>
      <c r="E10" s="102">
        <v>0</v>
      </c>
      <c r="F10" s="101" t="s">
        <v>137</v>
      </c>
      <c r="H10" s="2"/>
    </row>
    <row r="12" spans="1:10" s="43" customFormat="1">
      <c r="A12" s="37" t="s">
        <v>128</v>
      </c>
      <c r="B12" s="37" t="s">
        <v>60</v>
      </c>
      <c r="C12" s="37" t="s">
        <v>146</v>
      </c>
      <c r="D12" s="37" t="s">
        <v>130</v>
      </c>
      <c r="E12" s="37" t="s">
        <v>131</v>
      </c>
      <c r="F12" s="37" t="s">
        <v>132</v>
      </c>
      <c r="G12" s="37" t="s">
        <v>133</v>
      </c>
      <c r="H12" s="37" t="s">
        <v>134</v>
      </c>
      <c r="I12" s="37" t="s">
        <v>135</v>
      </c>
      <c r="J12" s="37" t="s">
        <v>136</v>
      </c>
    </row>
    <row r="13" spans="1:10" s="69" customFormat="1" ht="12" customHeight="1">
      <c r="A13" s="67" t="s">
        <v>27</v>
      </c>
      <c r="B13" s="67" t="s">
        <v>61</v>
      </c>
      <c r="C13" s="67" t="s">
        <v>30</v>
      </c>
      <c r="D13" s="67"/>
      <c r="E13" s="67"/>
      <c r="F13" s="67"/>
      <c r="G13" s="67"/>
      <c r="H13" s="68"/>
      <c r="I13" s="67"/>
      <c r="J13" s="67"/>
    </row>
    <row r="14" spans="1:10" s="69" customFormat="1" ht="12" customHeight="1" outlineLevel="1">
      <c r="A14" s="562" t="s">
        <v>214</v>
      </c>
      <c r="B14" s="599"/>
      <c r="C14" s="599"/>
      <c r="D14" s="599"/>
      <c r="E14" s="599"/>
      <c r="F14" s="599"/>
      <c r="G14" s="599"/>
      <c r="H14" s="599"/>
      <c r="I14" s="599"/>
      <c r="J14" s="600"/>
    </row>
    <row r="15" spans="1:10">
      <c r="A15" s="78" t="s">
        <v>280</v>
      </c>
      <c r="B15" s="3" t="s">
        <v>281</v>
      </c>
      <c r="C15" s="103">
        <v>1</v>
      </c>
      <c r="D15" s="104">
        <v>9800</v>
      </c>
      <c r="E15" s="104">
        <v>9800</v>
      </c>
      <c r="F15" s="104">
        <v>9800</v>
      </c>
      <c r="G15" s="104">
        <v>9800</v>
      </c>
      <c r="H15" s="104">
        <v>9800</v>
      </c>
      <c r="I15" s="104">
        <v>9800</v>
      </c>
      <c r="J15" s="104">
        <v>9800</v>
      </c>
    </row>
    <row r="17" spans="1:13" s="44" customFormat="1" ht="32.25" customHeight="1">
      <c r="A17" s="39" t="s">
        <v>139</v>
      </c>
      <c r="B17" s="39" t="s">
        <v>60</v>
      </c>
      <c r="C17" s="90" t="s">
        <v>38</v>
      </c>
      <c r="D17" s="90" t="s">
        <v>142</v>
      </c>
      <c r="E17" s="90" t="s">
        <v>41</v>
      </c>
      <c r="F17" s="39" t="s">
        <v>143</v>
      </c>
      <c r="G17" s="39" t="s">
        <v>144</v>
      </c>
      <c r="H17" s="40" t="s">
        <v>145</v>
      </c>
      <c r="I17" s="39" t="s">
        <v>147</v>
      </c>
      <c r="J17" s="39" t="s">
        <v>148</v>
      </c>
      <c r="K17" s="39" t="s">
        <v>149</v>
      </c>
      <c r="L17" s="39" t="s">
        <v>150</v>
      </c>
      <c r="M17" s="39" t="s">
        <v>151</v>
      </c>
    </row>
    <row r="18" spans="1:13" s="58" customFormat="1" ht="13.65" customHeight="1">
      <c r="A18" s="57" t="s">
        <v>53</v>
      </c>
      <c r="B18" s="57" t="s">
        <v>29</v>
      </c>
      <c r="C18" s="57"/>
      <c r="D18" s="57"/>
      <c r="E18" s="57"/>
      <c r="F18" s="57"/>
      <c r="G18" s="57"/>
      <c r="H18" s="70"/>
      <c r="I18" s="57"/>
      <c r="J18" s="57"/>
      <c r="K18" s="57"/>
      <c r="L18" s="57"/>
      <c r="M18" s="57"/>
    </row>
    <row r="19" spans="1:13" s="58" customFormat="1" ht="13.65" customHeight="1" outlineLevel="1">
      <c r="A19" s="561" t="s">
        <v>215</v>
      </c>
      <c r="B19" s="559"/>
      <c r="C19" s="559"/>
      <c r="D19" s="559"/>
      <c r="E19" s="559"/>
      <c r="F19" s="559"/>
      <c r="G19" s="559"/>
      <c r="H19" s="559"/>
      <c r="I19" s="559"/>
      <c r="J19" s="559"/>
      <c r="K19" s="559"/>
      <c r="L19" s="559"/>
      <c r="M19" s="560"/>
    </row>
    <row r="20" spans="1:13">
      <c r="A20" s="78" t="s">
        <v>1090</v>
      </c>
      <c r="B20" s="3" t="s">
        <v>1091</v>
      </c>
      <c r="C20" s="3">
        <v>1</v>
      </c>
      <c r="D20" s="74" t="s">
        <v>362</v>
      </c>
      <c r="E20" s="3">
        <v>98</v>
      </c>
      <c r="F20" s="16">
        <v>8</v>
      </c>
      <c r="G20" s="16">
        <f>+H20*F20</f>
        <v>40</v>
      </c>
      <c r="H20" s="16">
        <v>5</v>
      </c>
      <c r="I20" s="105">
        <f>+J20/12</f>
        <v>173.33333333333334</v>
      </c>
      <c r="J20" s="3">
        <f>+G20*52</f>
        <v>2080</v>
      </c>
      <c r="K20" s="3" t="s">
        <v>280</v>
      </c>
      <c r="L20" s="3" t="s">
        <v>152</v>
      </c>
      <c r="M20" s="106">
        <v>1</v>
      </c>
    </row>
    <row r="24" spans="1:13">
      <c r="A24" s="233" t="s">
        <v>705</v>
      </c>
    </row>
    <row r="25" spans="1:13">
      <c r="C25" s="2" t="s">
        <v>55</v>
      </c>
    </row>
  </sheetData>
  <mergeCells count="4">
    <mergeCell ref="A8:E8"/>
    <mergeCell ref="A14:J14"/>
    <mergeCell ref="A19:M19"/>
    <mergeCell ref="A3:E3"/>
  </mergeCells>
  <phoneticPr fontId="0" type="noConversion"/>
  <hyperlinks>
    <hyperlink ref="C17" location="ESGWSRULE" display="ESG"/>
    <hyperlink ref="E17" location="PSGWSRULE" display="PSG"/>
    <hyperlink ref="D17" location="PSGPHCALENDAR" display="PH Calendar"/>
  </hyperlinks>
  <pageMargins left="0.75" right="0.75" top="1" bottom="1" header="0.5" footer="0.5"/>
  <pageSetup paperSize="9"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8"/>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F19" sqref="F19"/>
    </sheetView>
  </sheetViews>
  <sheetFormatPr defaultColWidth="9.109375" defaultRowHeight="13.2" outlineLevelRow="1"/>
  <cols>
    <col min="1" max="1" width="11.5546875" style="162" bestFit="1" customWidth="1"/>
    <col min="2" max="2" width="26.44140625" style="162" customWidth="1"/>
    <col min="3" max="3" width="17.88671875" style="162" customWidth="1"/>
    <col min="4" max="4" width="14.109375" style="162" bestFit="1" customWidth="1"/>
    <col min="5" max="5" width="12.5546875" style="162" bestFit="1" customWidth="1"/>
    <col min="6" max="6" width="14.5546875" style="162" customWidth="1"/>
    <col min="7" max="7" width="10.44140625" style="162" bestFit="1" customWidth="1"/>
    <col min="8" max="8" width="14.5546875" style="162" bestFit="1" customWidth="1"/>
    <col min="9" max="9" width="18.5546875" style="162" bestFit="1" customWidth="1"/>
    <col min="10" max="10" width="16.88671875" style="162" bestFit="1" customWidth="1"/>
    <col min="11" max="11" width="16" style="162" bestFit="1" customWidth="1"/>
    <col min="12" max="12" width="12.88671875" style="162" bestFit="1" customWidth="1"/>
    <col min="13" max="13" width="14.5546875" style="162" bestFit="1" customWidth="1"/>
    <col min="14" max="14" width="16" style="162" bestFit="1" customWidth="1"/>
    <col min="15" max="16384" width="9.109375" style="162"/>
  </cols>
  <sheetData>
    <row r="1" spans="1:14">
      <c r="A1" s="172" t="s">
        <v>153</v>
      </c>
      <c r="B1" s="172" t="s">
        <v>154</v>
      </c>
      <c r="C1" s="172" t="s">
        <v>34</v>
      </c>
      <c r="D1" s="91" t="s">
        <v>156</v>
      </c>
      <c r="E1" s="172" t="s">
        <v>155</v>
      </c>
      <c r="F1" s="172" t="s">
        <v>157</v>
      </c>
      <c r="G1" s="172" t="s">
        <v>158</v>
      </c>
      <c r="H1" s="172" t="s">
        <v>187</v>
      </c>
      <c r="I1" s="172" t="s">
        <v>163</v>
      </c>
      <c r="J1" s="172" t="s">
        <v>165</v>
      </c>
      <c r="K1" s="172" t="s">
        <v>166</v>
      </c>
      <c r="L1" s="172" t="s">
        <v>161</v>
      </c>
      <c r="M1" s="173" t="s">
        <v>206</v>
      </c>
      <c r="N1" s="173" t="s">
        <v>179</v>
      </c>
    </row>
    <row r="2" spans="1:14" s="167" customFormat="1">
      <c r="A2" s="165" t="s">
        <v>27</v>
      </c>
      <c r="B2" s="165" t="s">
        <v>29</v>
      </c>
      <c r="C2" s="165"/>
      <c r="D2" s="165" t="s">
        <v>32</v>
      </c>
      <c r="E2" s="165"/>
      <c r="F2" s="165"/>
      <c r="G2" s="165"/>
      <c r="H2" s="165"/>
      <c r="I2" s="165"/>
      <c r="J2" s="165"/>
      <c r="K2" s="165"/>
      <c r="L2" s="165"/>
      <c r="M2" s="165"/>
      <c r="N2" s="165"/>
    </row>
    <row r="3" spans="1:14" s="175" customFormat="1" outlineLevel="1">
      <c r="A3" s="604" t="s">
        <v>216</v>
      </c>
      <c r="B3" s="605"/>
      <c r="C3" s="605"/>
      <c r="D3" s="605"/>
      <c r="E3" s="605"/>
      <c r="F3" s="605"/>
      <c r="G3" s="606"/>
      <c r="H3" s="607" t="s">
        <v>217</v>
      </c>
      <c r="I3" s="608"/>
      <c r="J3" s="608"/>
      <c r="K3" s="609"/>
      <c r="L3" s="604" t="s">
        <v>218</v>
      </c>
      <c r="M3" s="606"/>
      <c r="N3" s="174" t="s">
        <v>219</v>
      </c>
    </row>
    <row r="4" spans="1:14">
      <c r="A4" s="392">
        <v>2812</v>
      </c>
      <c r="B4" s="393" t="s">
        <v>1012</v>
      </c>
      <c r="C4" s="394"/>
      <c r="D4" s="394">
        <v>98</v>
      </c>
      <c r="E4" s="394" t="s">
        <v>168</v>
      </c>
      <c r="F4" s="394">
        <v>0</v>
      </c>
      <c r="G4" s="394">
        <v>999</v>
      </c>
      <c r="H4" s="394" t="s">
        <v>162</v>
      </c>
      <c r="I4" s="394" t="s">
        <v>164</v>
      </c>
      <c r="J4" s="394" t="s">
        <v>167</v>
      </c>
      <c r="K4" s="394" t="s">
        <v>137</v>
      </c>
      <c r="L4" s="394" t="s">
        <v>126</v>
      </c>
      <c r="M4" s="394">
        <v>2812</v>
      </c>
      <c r="N4" s="394" t="s">
        <v>167</v>
      </c>
    </row>
    <row r="5" spans="1:14">
      <c r="A5" s="392">
        <v>2816</v>
      </c>
      <c r="B5" s="393" t="s">
        <v>1011</v>
      </c>
      <c r="C5" s="394"/>
      <c r="D5" s="394">
        <v>98</v>
      </c>
      <c r="E5" s="394" t="s">
        <v>168</v>
      </c>
      <c r="F5" s="394">
        <v>0</v>
      </c>
      <c r="G5" s="394">
        <v>999</v>
      </c>
      <c r="H5" s="394" t="s">
        <v>162</v>
      </c>
      <c r="I5" s="394" t="s">
        <v>164</v>
      </c>
      <c r="J5" s="394" t="s">
        <v>167</v>
      </c>
      <c r="K5" s="394" t="s">
        <v>137</v>
      </c>
      <c r="L5" s="394" t="s">
        <v>126</v>
      </c>
      <c r="M5" s="394">
        <v>2816</v>
      </c>
      <c r="N5" s="394" t="s">
        <v>167</v>
      </c>
    </row>
    <row r="8" spans="1:14">
      <c r="B8" s="171" t="s">
        <v>55</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7"/>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A8" sqref="A8"/>
    </sheetView>
  </sheetViews>
  <sheetFormatPr defaultColWidth="10.6640625" defaultRowHeight="13.2" outlineLevelRow="1"/>
  <cols>
    <col min="1" max="1" width="11.5546875" style="2" bestFit="1" customWidth="1"/>
    <col min="2" max="2" width="15.6640625" style="2" bestFit="1" customWidth="1"/>
    <col min="3" max="3" width="5.44140625" style="2" bestFit="1" customWidth="1"/>
    <col min="4" max="4" width="5" style="2" bestFit="1" customWidth="1"/>
    <col min="5" max="5" width="5.88671875" style="2" bestFit="1" customWidth="1"/>
    <col min="6" max="6" width="19.109375" style="2" bestFit="1" customWidth="1"/>
    <col min="7" max="7" width="12.88671875" style="2" bestFit="1" customWidth="1"/>
    <col min="8" max="8" width="14.6640625" style="2" bestFit="1" customWidth="1"/>
    <col min="9" max="9" width="8" style="2" bestFit="1" customWidth="1"/>
    <col min="10" max="10" width="43" style="46" bestFit="1" customWidth="1"/>
    <col min="11" max="11" width="15.6640625" style="46" bestFit="1" customWidth="1"/>
    <col min="12" max="12" width="24.33203125" style="46" bestFit="1" customWidth="1"/>
    <col min="13" max="13" width="21.88671875" style="2" bestFit="1" customWidth="1"/>
    <col min="14" max="16384" width="10.6640625" style="2"/>
  </cols>
  <sheetData>
    <row r="1" spans="1:13" s="66" customFormat="1">
      <c r="A1" s="72" t="s">
        <v>169</v>
      </c>
      <c r="B1" s="72" t="s">
        <v>60</v>
      </c>
      <c r="C1" s="91" t="s">
        <v>170</v>
      </c>
      <c r="D1" s="91" t="s">
        <v>41</v>
      </c>
      <c r="E1" s="45" t="s">
        <v>155</v>
      </c>
      <c r="F1" s="45" t="s">
        <v>171</v>
      </c>
      <c r="G1" s="45" t="s">
        <v>174</v>
      </c>
      <c r="H1" s="45" t="s">
        <v>172</v>
      </c>
      <c r="I1" s="45" t="s">
        <v>173</v>
      </c>
      <c r="J1" s="92" t="s">
        <v>175</v>
      </c>
      <c r="K1" s="92" t="s">
        <v>253</v>
      </c>
      <c r="L1" s="92" t="s">
        <v>177</v>
      </c>
      <c r="M1" s="45" t="s">
        <v>176</v>
      </c>
    </row>
    <row r="2" spans="1:13" s="82" customFormat="1" ht="12" customHeight="1">
      <c r="A2" s="57" t="s">
        <v>32</v>
      </c>
      <c r="B2" s="57" t="s">
        <v>29</v>
      </c>
      <c r="C2" s="610"/>
      <c r="D2" s="610"/>
      <c r="E2" s="610"/>
      <c r="F2" s="610"/>
      <c r="G2" s="610"/>
      <c r="H2" s="610"/>
      <c r="I2" s="610"/>
      <c r="J2" s="610"/>
      <c r="K2" s="610"/>
      <c r="L2" s="610"/>
      <c r="M2" s="610"/>
    </row>
    <row r="3" spans="1:13" s="82" customFormat="1" ht="12" customHeight="1" outlineLevel="1">
      <c r="A3" s="611" t="s">
        <v>220</v>
      </c>
      <c r="B3" s="611"/>
      <c r="C3" s="611"/>
      <c r="D3" s="611"/>
      <c r="E3" s="611"/>
      <c r="F3" s="611"/>
      <c r="G3" s="612" t="s">
        <v>221</v>
      </c>
      <c r="H3" s="612"/>
      <c r="I3" s="612"/>
      <c r="J3" s="612"/>
      <c r="K3" s="612"/>
      <c r="L3" s="612"/>
      <c r="M3" s="612"/>
    </row>
    <row r="7" spans="1:13">
      <c r="A7" s="2" t="s">
        <v>710</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4"/>
  <sheetViews>
    <sheetView topLeftCell="A110" zoomScale="85" workbookViewId="0">
      <selection activeCell="B28" sqref="B28"/>
    </sheetView>
  </sheetViews>
  <sheetFormatPr defaultColWidth="9.109375" defaultRowHeight="13.2" outlineLevelRow="1"/>
  <cols>
    <col min="1" max="1" width="21.5546875" style="2" customWidth="1"/>
    <col min="2" max="2" width="18.88671875" style="2" bestFit="1" customWidth="1"/>
    <col min="3" max="3" width="29.5546875" style="2" bestFit="1" customWidth="1"/>
    <col min="4" max="4" width="27.109375" style="2" bestFit="1" customWidth="1"/>
    <col min="5" max="5" width="17.33203125" style="2" bestFit="1" customWidth="1"/>
    <col min="6" max="6" width="21.88671875" style="2" bestFit="1" customWidth="1"/>
    <col min="7" max="7" width="15.33203125" style="2" bestFit="1" customWidth="1"/>
    <col min="8" max="8" width="16.88671875" style="2" bestFit="1" customWidth="1"/>
    <col min="9" max="9" width="14.44140625" style="2" bestFit="1" customWidth="1"/>
    <col min="10" max="13" width="21" style="2" bestFit="1" customWidth="1"/>
    <col min="14" max="16384" width="9.109375" style="2"/>
  </cols>
  <sheetData>
    <row r="1" spans="1:9">
      <c r="A1" s="47" t="s">
        <v>373</v>
      </c>
      <c r="B1" s="45" t="s">
        <v>380</v>
      </c>
      <c r="C1" s="45" t="s">
        <v>257</v>
      </c>
    </row>
    <row r="2" spans="1:9">
      <c r="A2" s="84"/>
      <c r="B2" s="73"/>
      <c r="C2" s="57" t="s">
        <v>222</v>
      </c>
    </row>
    <row r="3" spans="1:9" outlineLevel="1">
      <c r="A3" s="613" t="s">
        <v>374</v>
      </c>
      <c r="B3" s="613"/>
      <c r="C3" s="141"/>
    </row>
    <row r="4" spans="1:9">
      <c r="A4" s="110" t="s">
        <v>57</v>
      </c>
      <c r="B4" s="3" t="s">
        <v>898</v>
      </c>
      <c r="C4" s="83" t="s">
        <v>896</v>
      </c>
    </row>
    <row r="5" spans="1:9">
      <c r="A5" s="110" t="s">
        <v>58</v>
      </c>
      <c r="B5" s="3" t="s">
        <v>376</v>
      </c>
      <c r="C5" s="83" t="s">
        <v>897</v>
      </c>
    </row>
    <row r="6" spans="1:9">
      <c r="A6" s="110" t="s">
        <v>121</v>
      </c>
      <c r="B6" s="3" t="s">
        <v>377</v>
      </c>
      <c r="C6" s="83" t="s">
        <v>897</v>
      </c>
    </row>
    <row r="7" spans="1:9">
      <c r="A7" s="110" t="s">
        <v>305</v>
      </c>
      <c r="B7" s="3" t="s">
        <v>378</v>
      </c>
      <c r="C7" s="83">
        <v>300828098</v>
      </c>
    </row>
    <row r="8" spans="1:9">
      <c r="A8" s="110" t="s">
        <v>375</v>
      </c>
      <c r="B8" s="3" t="s">
        <v>379</v>
      </c>
      <c r="C8" s="83" t="s">
        <v>897</v>
      </c>
    </row>
    <row r="12" spans="1:9" ht="13.8">
      <c r="A12" s="198" t="s">
        <v>525</v>
      </c>
      <c r="B12" s="199"/>
      <c r="C12" s="199"/>
      <c r="D12" s="199"/>
      <c r="E12" s="199"/>
      <c r="F12" s="199"/>
      <c r="G12" s="199"/>
      <c r="H12" s="199"/>
    </row>
    <row r="13" spans="1:9" ht="13.8">
      <c r="A13" s="200" t="s">
        <v>526</v>
      </c>
      <c r="B13" s="200" t="s">
        <v>527</v>
      </c>
      <c r="C13" s="200" t="s">
        <v>528</v>
      </c>
      <c r="D13" s="200" t="s">
        <v>529</v>
      </c>
      <c r="E13" s="200" t="s">
        <v>22</v>
      </c>
      <c r="F13" s="200" t="s">
        <v>178</v>
      </c>
      <c r="G13" s="200" t="s">
        <v>530</v>
      </c>
      <c r="H13" s="200" t="s">
        <v>531</v>
      </c>
    </row>
    <row r="14" spans="1:9" ht="13.8">
      <c r="A14" s="201">
        <v>1</v>
      </c>
      <c r="B14" s="201" t="s">
        <v>532</v>
      </c>
      <c r="C14" s="201" t="s">
        <v>533</v>
      </c>
      <c r="D14" s="201">
        <v>5</v>
      </c>
      <c r="E14" s="202" t="s">
        <v>534</v>
      </c>
      <c r="F14" s="202" t="s">
        <v>535</v>
      </c>
      <c r="G14" s="203">
        <v>0</v>
      </c>
      <c r="H14" s="203">
        <v>0</v>
      </c>
    </row>
    <row r="15" spans="1:9" ht="13.8">
      <c r="A15" s="201">
        <v>2</v>
      </c>
      <c r="B15" s="201" t="s">
        <v>536</v>
      </c>
      <c r="C15" s="201" t="s">
        <v>537</v>
      </c>
      <c r="D15" s="201">
        <v>10</v>
      </c>
      <c r="E15" s="202">
        <v>5000001</v>
      </c>
      <c r="F15" s="202">
        <v>60000001</v>
      </c>
      <c r="G15" s="203">
        <v>250000</v>
      </c>
      <c r="H15" s="203">
        <v>3000000</v>
      </c>
      <c r="I15" s="231"/>
    </row>
    <row r="16" spans="1:9" ht="13.8">
      <c r="A16" s="201">
        <v>3</v>
      </c>
      <c r="B16" s="201" t="s">
        <v>538</v>
      </c>
      <c r="C16" s="201" t="s">
        <v>539</v>
      </c>
      <c r="D16" s="201">
        <v>15</v>
      </c>
      <c r="E16" s="202">
        <v>10000001</v>
      </c>
      <c r="F16" s="202">
        <v>120000001</v>
      </c>
      <c r="G16" s="203">
        <v>750000</v>
      </c>
      <c r="H16" s="203">
        <v>9000000</v>
      </c>
      <c r="I16" s="231"/>
    </row>
    <row r="17" spans="1:13" ht="13.8">
      <c r="A17" s="201">
        <v>4</v>
      </c>
      <c r="B17" s="201" t="s">
        <v>540</v>
      </c>
      <c r="C17" s="201" t="s">
        <v>541</v>
      </c>
      <c r="D17" s="201">
        <v>20</v>
      </c>
      <c r="E17" s="202">
        <v>18000001</v>
      </c>
      <c r="F17" s="202">
        <v>216000001</v>
      </c>
      <c r="G17" s="203">
        <v>1950000</v>
      </c>
      <c r="H17" s="203">
        <v>23400000</v>
      </c>
      <c r="I17" s="231"/>
    </row>
    <row r="18" spans="1:13" ht="13.8">
      <c r="A18" s="201">
        <v>5</v>
      </c>
      <c r="B18" s="201" t="s">
        <v>542</v>
      </c>
      <c r="C18" s="201" t="s">
        <v>543</v>
      </c>
      <c r="D18" s="201">
        <v>25</v>
      </c>
      <c r="E18" s="202">
        <v>32000001</v>
      </c>
      <c r="F18" s="202">
        <v>384000001</v>
      </c>
      <c r="G18" s="203">
        <v>4750000</v>
      </c>
      <c r="H18" s="203">
        <v>57000000</v>
      </c>
      <c r="I18" s="231"/>
    </row>
    <row r="19" spans="1:13" ht="13.8">
      <c r="A19" s="201">
        <v>6</v>
      </c>
      <c r="B19" s="201" t="s">
        <v>544</v>
      </c>
      <c r="C19" s="201" t="s">
        <v>545</v>
      </c>
      <c r="D19" s="201">
        <v>30</v>
      </c>
      <c r="E19" s="202">
        <v>52000001</v>
      </c>
      <c r="F19" s="202">
        <v>624000001</v>
      </c>
      <c r="G19" s="203">
        <v>9750000</v>
      </c>
      <c r="H19" s="203">
        <v>117000000</v>
      </c>
      <c r="I19" s="231"/>
    </row>
    <row r="20" spans="1:13" ht="13.8">
      <c r="A20" s="201">
        <v>7</v>
      </c>
      <c r="B20" s="201" t="s">
        <v>546</v>
      </c>
      <c r="C20" s="201" t="s">
        <v>547</v>
      </c>
      <c r="D20" s="201">
        <v>35</v>
      </c>
      <c r="E20" s="202">
        <v>80000001</v>
      </c>
      <c r="F20" s="202">
        <v>960000001</v>
      </c>
      <c r="G20" s="203">
        <v>18150000</v>
      </c>
      <c r="H20" s="203">
        <v>217800000</v>
      </c>
      <c r="I20" s="231"/>
    </row>
    <row r="24" spans="1:13">
      <c r="A24" s="194"/>
    </row>
    <row r="25" spans="1:13" ht="13.8">
      <c r="A25" s="204" t="s">
        <v>548</v>
      </c>
      <c r="C25" s="194"/>
    </row>
    <row r="26" spans="1:13" ht="13.8">
      <c r="A26" s="205" t="s">
        <v>549</v>
      </c>
      <c r="B26" s="194"/>
      <c r="C26" s="194"/>
    </row>
    <row r="27" spans="1:13" ht="13.8">
      <c r="A27" s="205"/>
      <c r="B27" s="194"/>
      <c r="C27" s="194"/>
      <c r="D27" s="194"/>
    </row>
    <row r="28" spans="1:13" ht="13.8">
      <c r="A28" s="217" t="s">
        <v>550</v>
      </c>
      <c r="B28" s="217" t="s">
        <v>551</v>
      </c>
      <c r="C28" s="217" t="s">
        <v>552</v>
      </c>
      <c r="D28" s="217" t="s">
        <v>553</v>
      </c>
      <c r="E28" s="217" t="s">
        <v>554</v>
      </c>
      <c r="F28" s="217" t="s">
        <v>555</v>
      </c>
      <c r="G28" s="217" t="s">
        <v>556</v>
      </c>
      <c r="H28" s="217" t="s">
        <v>557</v>
      </c>
      <c r="I28" s="217" t="s">
        <v>558</v>
      </c>
      <c r="J28" s="217" t="s">
        <v>559</v>
      </c>
      <c r="K28" s="217" t="s">
        <v>560</v>
      </c>
      <c r="L28" s="217" t="s">
        <v>561</v>
      </c>
      <c r="M28" s="217" t="s">
        <v>562</v>
      </c>
    </row>
    <row r="29" spans="1:13" ht="13.8">
      <c r="A29" s="219" t="s">
        <v>563</v>
      </c>
      <c r="B29" s="225" t="s">
        <v>564</v>
      </c>
      <c r="C29" s="215" t="s">
        <v>564</v>
      </c>
      <c r="D29" s="215" t="s">
        <v>564</v>
      </c>
      <c r="E29" s="215" t="s">
        <v>564</v>
      </c>
      <c r="F29" s="215" t="s">
        <v>564</v>
      </c>
      <c r="G29" s="222" t="s">
        <v>565</v>
      </c>
      <c r="H29" s="215" t="s">
        <v>566</v>
      </c>
      <c r="I29" s="215" t="s">
        <v>566</v>
      </c>
      <c r="J29" s="215" t="s">
        <v>567</v>
      </c>
      <c r="K29" s="215" t="s">
        <v>567</v>
      </c>
      <c r="L29" s="215" t="s">
        <v>567</v>
      </c>
      <c r="M29" s="215" t="s">
        <v>567</v>
      </c>
    </row>
    <row r="30" spans="1:13" ht="13.8">
      <c r="A30" s="219" t="s">
        <v>568</v>
      </c>
      <c r="B30" s="225" t="s">
        <v>569</v>
      </c>
      <c r="C30" s="215" t="s">
        <v>569</v>
      </c>
      <c r="D30" s="215" t="s">
        <v>569</v>
      </c>
      <c r="E30" s="215" t="s">
        <v>570</v>
      </c>
      <c r="F30" s="215" t="s">
        <v>570</v>
      </c>
      <c r="G30" s="221" t="s">
        <v>570</v>
      </c>
      <c r="H30" s="215" t="s">
        <v>570</v>
      </c>
      <c r="I30" s="215" t="s">
        <v>570</v>
      </c>
      <c r="J30" s="215" t="s">
        <v>569</v>
      </c>
      <c r="K30" s="215" t="s">
        <v>569</v>
      </c>
      <c r="L30" s="215" t="s">
        <v>569</v>
      </c>
      <c r="M30" s="215" t="s">
        <v>570</v>
      </c>
    </row>
    <row r="31" spans="1:13" ht="13.8">
      <c r="A31" s="219" t="s">
        <v>571</v>
      </c>
      <c r="B31" s="225" t="s">
        <v>572</v>
      </c>
      <c r="C31" s="215" t="s">
        <v>573</v>
      </c>
      <c r="D31" s="215" t="s">
        <v>574</v>
      </c>
      <c r="E31" s="215" t="s">
        <v>572</v>
      </c>
      <c r="F31" s="215" t="s">
        <v>573</v>
      </c>
      <c r="G31" s="221" t="s">
        <v>574</v>
      </c>
      <c r="H31" s="215" t="s">
        <v>572</v>
      </c>
      <c r="I31" s="215" t="s">
        <v>574</v>
      </c>
      <c r="J31" s="215" t="s">
        <v>572</v>
      </c>
      <c r="K31" s="215" t="s">
        <v>573</v>
      </c>
      <c r="L31" s="215" t="s">
        <v>574</v>
      </c>
      <c r="M31" s="215" t="s">
        <v>572</v>
      </c>
    </row>
    <row r="32" spans="1:13" ht="27.6">
      <c r="A32" s="217" t="s">
        <v>575</v>
      </c>
      <c r="B32" s="217" t="s">
        <v>576</v>
      </c>
      <c r="C32" s="218" t="s">
        <v>577</v>
      </c>
      <c r="D32" s="217" t="s">
        <v>577</v>
      </c>
      <c r="E32" s="217" t="s">
        <v>576</v>
      </c>
      <c r="F32" s="217" t="s">
        <v>577</v>
      </c>
      <c r="G32" s="220" t="s">
        <v>578</v>
      </c>
      <c r="H32" s="217" t="s">
        <v>579</v>
      </c>
      <c r="I32" s="223" t="s">
        <v>580</v>
      </c>
      <c r="J32" s="217" t="s">
        <v>576</v>
      </c>
      <c r="K32" s="223" t="s">
        <v>577</v>
      </c>
      <c r="L32" s="217" t="s">
        <v>577</v>
      </c>
      <c r="M32" s="217" t="s">
        <v>576</v>
      </c>
    </row>
    <row r="33" spans="1:13" ht="55.2">
      <c r="A33" s="224" t="s">
        <v>581</v>
      </c>
      <c r="B33" s="214"/>
      <c r="C33" s="216" t="s">
        <v>582</v>
      </c>
      <c r="D33" s="216" t="s">
        <v>583</v>
      </c>
      <c r="E33" s="195"/>
      <c r="F33" s="216" t="s">
        <v>583</v>
      </c>
      <c r="G33" s="216" t="s">
        <v>583</v>
      </c>
      <c r="H33" s="214" t="s">
        <v>584</v>
      </c>
      <c r="I33" s="214" t="s">
        <v>584</v>
      </c>
      <c r="J33" s="195"/>
      <c r="K33" s="216" t="s">
        <v>583</v>
      </c>
      <c r="L33" s="216" t="s">
        <v>583</v>
      </c>
      <c r="M33" s="195"/>
    </row>
    <row r="34" spans="1:13" ht="13.8">
      <c r="A34" s="205"/>
      <c r="B34" s="205"/>
    </row>
    <row r="35" spans="1:13" ht="13.8">
      <c r="A35" s="205"/>
      <c r="B35" s="205"/>
    </row>
    <row r="36" spans="1:13" ht="13.8">
      <c r="A36" s="204" t="s">
        <v>585</v>
      </c>
      <c r="B36" s="194"/>
      <c r="C36" s="194"/>
    </row>
    <row r="38" spans="1:13" ht="13.8">
      <c r="A38" s="206" t="s">
        <v>586</v>
      </c>
      <c r="B38" s="206" t="s">
        <v>587</v>
      </c>
      <c r="C38" s="206" t="s">
        <v>588</v>
      </c>
      <c r="D38" s="212" t="s">
        <v>589</v>
      </c>
    </row>
    <row r="39" spans="1:13" ht="13.8">
      <c r="A39" s="207">
        <v>9000000</v>
      </c>
      <c r="B39" s="207">
        <v>108000000</v>
      </c>
      <c r="C39" s="207" t="s">
        <v>590</v>
      </c>
      <c r="D39" s="213" t="s">
        <v>591</v>
      </c>
    </row>
    <row r="42" spans="1:13" ht="13.8">
      <c r="A42" s="208" t="s">
        <v>592</v>
      </c>
      <c r="B42" s="229"/>
      <c r="C42" s="194"/>
      <c r="D42" s="194"/>
    </row>
    <row r="43" spans="1:13" ht="13.8">
      <c r="A43" s="196" t="s">
        <v>593</v>
      </c>
      <c r="B43" s="229"/>
      <c r="C43" s="226"/>
      <c r="D43" s="227"/>
    </row>
    <row r="44" spans="1:13" ht="13.8">
      <c r="A44" s="196" t="s">
        <v>594</v>
      </c>
      <c r="B44" s="229"/>
      <c r="C44" s="226"/>
      <c r="D44" s="227"/>
    </row>
    <row r="45" spans="1:13" ht="13.8">
      <c r="A45" s="194"/>
      <c r="B45" s="229"/>
      <c r="C45" s="228"/>
      <c r="D45" s="229"/>
    </row>
    <row r="46" spans="1:13" ht="13.8">
      <c r="A46" s="209" t="s">
        <v>576</v>
      </c>
      <c r="B46" s="205"/>
      <c r="C46" s="197"/>
      <c r="D46" s="230"/>
      <c r="E46" s="229"/>
      <c r="F46" s="209" t="s">
        <v>597</v>
      </c>
      <c r="G46" s="205"/>
      <c r="H46" s="194"/>
      <c r="I46" s="194"/>
      <c r="J46" s="194"/>
      <c r="K46" s="194"/>
      <c r="L46" s="194"/>
      <c r="M46" s="194"/>
    </row>
    <row r="47" spans="1:13" ht="13.8">
      <c r="A47" s="210" t="s">
        <v>595</v>
      </c>
      <c r="B47" s="211" t="s">
        <v>596</v>
      </c>
      <c r="C47" s="197"/>
      <c r="D47" s="229"/>
      <c r="E47" s="229"/>
      <c r="F47" s="210" t="s">
        <v>595</v>
      </c>
      <c r="G47" s="211" t="s">
        <v>596</v>
      </c>
    </row>
    <row r="48" spans="1:13">
      <c r="A48" s="194"/>
      <c r="B48" s="194"/>
      <c r="C48" s="194"/>
      <c r="D48" s="194"/>
      <c r="E48" s="194"/>
    </row>
    <row r="84" spans="1:1" ht="13.8">
      <c r="A84" s="196" t="s">
        <v>598</v>
      </c>
    </row>
  </sheetData>
  <mergeCells count="1">
    <mergeCell ref="A3:B3"/>
  </mergeCells>
  <phoneticPr fontId="0"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outlinePr summaryBelow="0" summaryRight="0"/>
  </sheetPr>
  <dimension ref="A1:M86"/>
  <sheetViews>
    <sheetView topLeftCell="B75" zoomScale="85" workbookViewId="0">
      <selection activeCell="D78" sqref="D78:D81"/>
    </sheetView>
  </sheetViews>
  <sheetFormatPr defaultColWidth="9.109375" defaultRowHeight="13.2" outlineLevelRow="1"/>
  <cols>
    <col min="1" max="1" width="15.5546875" style="2" bestFit="1" customWidth="1"/>
    <col min="2" max="2" width="28.44140625" style="2" bestFit="1" customWidth="1"/>
    <col min="3" max="3" width="26" style="2" customWidth="1"/>
    <col min="4" max="4" width="25.6640625" style="2" bestFit="1" customWidth="1"/>
    <col min="5" max="5" width="31.109375" style="2" customWidth="1"/>
    <col min="6" max="6" width="19.5546875" style="2" customWidth="1"/>
    <col min="7" max="7" width="22.88671875" style="2" customWidth="1"/>
    <col min="8" max="16384" width="9.109375" style="2"/>
  </cols>
  <sheetData>
    <row r="1" spans="1:13">
      <c r="A1" s="66" t="s">
        <v>436</v>
      </c>
      <c r="B1" s="66"/>
      <c r="C1" s="66"/>
      <c r="D1" s="66"/>
      <c r="E1" s="66"/>
      <c r="F1" s="66"/>
      <c r="G1" s="66"/>
      <c r="H1" s="66"/>
      <c r="I1" s="66"/>
      <c r="J1" s="66"/>
      <c r="K1" s="66"/>
      <c r="L1" s="66"/>
      <c r="M1" s="66"/>
    </row>
    <row r="2" spans="1:13">
      <c r="A2" s="47" t="s">
        <v>385</v>
      </c>
      <c r="B2" s="45" t="s">
        <v>386</v>
      </c>
      <c r="C2" s="66"/>
      <c r="D2" s="66"/>
      <c r="E2" s="66"/>
      <c r="F2" s="66"/>
      <c r="G2" s="66"/>
      <c r="H2" s="66"/>
      <c r="I2" s="66"/>
      <c r="J2" s="66"/>
      <c r="K2" s="66"/>
      <c r="L2" s="66"/>
    </row>
    <row r="3" spans="1:13" outlineLevel="1">
      <c r="A3" s="610"/>
      <c r="B3" s="610"/>
      <c r="C3" s="66"/>
      <c r="D3" s="66"/>
      <c r="E3" s="66"/>
      <c r="F3" s="66"/>
      <c r="G3" s="66"/>
      <c r="H3" s="66"/>
      <c r="I3" s="66"/>
      <c r="J3" s="66"/>
      <c r="K3" s="66"/>
      <c r="L3" s="66"/>
    </row>
    <row r="4" spans="1:13">
      <c r="A4" s="612" t="s">
        <v>437</v>
      </c>
      <c r="B4" s="612"/>
      <c r="C4" s="66"/>
      <c r="D4" s="66"/>
      <c r="E4" s="66"/>
      <c r="F4" s="66"/>
      <c r="G4" s="66"/>
      <c r="H4" s="66"/>
      <c r="I4" s="66"/>
      <c r="J4" s="66"/>
      <c r="K4" s="66"/>
      <c r="L4" s="66"/>
    </row>
    <row r="5" spans="1:13">
      <c r="A5" s="10" t="s">
        <v>57</v>
      </c>
      <c r="B5" s="3" t="s">
        <v>387</v>
      </c>
      <c r="C5" s="66"/>
      <c r="D5" s="66"/>
      <c r="E5" s="66"/>
      <c r="F5" s="66"/>
      <c r="G5" s="66"/>
      <c r="H5" s="66"/>
      <c r="I5" s="66"/>
      <c r="J5" s="66"/>
      <c r="K5" s="66"/>
      <c r="L5" s="66"/>
    </row>
    <row r="6" spans="1:13">
      <c r="A6" s="10" t="s">
        <v>58</v>
      </c>
      <c r="B6" s="3" t="s">
        <v>388</v>
      </c>
      <c r="C6" s="66"/>
      <c r="D6" s="66"/>
      <c r="E6" s="66"/>
      <c r="F6" s="66"/>
      <c r="G6" s="66"/>
      <c r="H6" s="66"/>
      <c r="I6" s="66"/>
      <c r="J6" s="66"/>
      <c r="K6" s="66"/>
      <c r="L6" s="66"/>
    </row>
    <row r="7" spans="1:13">
      <c r="A7" s="10" t="s">
        <v>121</v>
      </c>
      <c r="B7" s="3" t="s">
        <v>389</v>
      </c>
      <c r="C7" s="66"/>
      <c r="D7" s="66"/>
      <c r="E7" s="66"/>
      <c r="F7" s="66"/>
      <c r="G7" s="66"/>
      <c r="H7" s="66"/>
      <c r="I7" s="66"/>
      <c r="J7" s="66"/>
      <c r="K7" s="66"/>
      <c r="L7" s="66"/>
    </row>
    <row r="8" spans="1:13" s="66" customFormat="1" ht="11.25" customHeight="1">
      <c r="A8" s="10" t="s">
        <v>305</v>
      </c>
      <c r="B8" s="3" t="s">
        <v>390</v>
      </c>
    </row>
    <row r="9" spans="1:13" s="66" customFormat="1"/>
    <row r="10" spans="1:13" s="66" customFormat="1">
      <c r="A10" s="66" t="s">
        <v>438</v>
      </c>
    </row>
    <row r="11" spans="1:13" s="66" customFormat="1">
      <c r="A11" s="142" t="s">
        <v>385</v>
      </c>
      <c r="B11" s="72" t="s">
        <v>439</v>
      </c>
      <c r="C11" s="72" t="s">
        <v>386</v>
      </c>
    </row>
    <row r="12" spans="1:13" s="66" customFormat="1">
      <c r="A12" s="57"/>
      <c r="B12" s="614"/>
      <c r="C12" s="615"/>
    </row>
    <row r="13" spans="1:13" s="66" customFormat="1">
      <c r="A13" s="612" t="s">
        <v>440</v>
      </c>
      <c r="B13" s="612"/>
      <c r="C13" s="620"/>
      <c r="D13" s="2"/>
      <c r="E13" s="2"/>
      <c r="F13" s="2"/>
      <c r="G13" s="2"/>
      <c r="H13" s="2"/>
      <c r="I13" s="2"/>
      <c r="J13" s="2"/>
      <c r="K13" s="2"/>
      <c r="L13" s="2"/>
      <c r="M13" s="2"/>
    </row>
    <row r="14" spans="1:13" s="66" customFormat="1">
      <c r="A14" s="10" t="s">
        <v>57</v>
      </c>
      <c r="B14" s="10" t="s">
        <v>57</v>
      </c>
      <c r="C14" s="3" t="s">
        <v>387</v>
      </c>
      <c r="D14" s="2"/>
      <c r="E14" s="2"/>
      <c r="F14" s="2"/>
      <c r="G14" s="2"/>
      <c r="H14" s="2"/>
      <c r="I14" s="2"/>
      <c r="J14" s="2"/>
      <c r="K14" s="2"/>
      <c r="L14" s="2"/>
      <c r="M14" s="2"/>
    </row>
    <row r="15" spans="1:13" s="66" customFormat="1">
      <c r="A15" s="10" t="s">
        <v>58</v>
      </c>
      <c r="B15" s="10" t="s">
        <v>57</v>
      </c>
      <c r="C15" s="3" t="s">
        <v>388</v>
      </c>
      <c r="D15" s="2"/>
      <c r="E15" s="2"/>
      <c r="F15" s="2"/>
      <c r="G15" s="2"/>
      <c r="H15" s="2"/>
      <c r="I15" s="2"/>
      <c r="J15" s="2"/>
      <c r="K15" s="2"/>
      <c r="L15" s="2"/>
      <c r="M15" s="2"/>
    </row>
    <row r="16" spans="1:13" s="66" customFormat="1">
      <c r="A16" s="10" t="s">
        <v>121</v>
      </c>
      <c r="B16" s="10" t="s">
        <v>57</v>
      </c>
      <c r="C16" s="3" t="s">
        <v>389</v>
      </c>
      <c r="D16" s="2"/>
      <c r="E16" s="2"/>
      <c r="F16" s="2"/>
      <c r="G16" s="2"/>
      <c r="H16" s="2"/>
      <c r="I16" s="2"/>
      <c r="J16" s="2"/>
      <c r="K16" s="2"/>
      <c r="L16" s="2"/>
      <c r="M16" s="2"/>
    </row>
    <row r="17" spans="1:13" s="66" customFormat="1">
      <c r="A17" s="10" t="s">
        <v>305</v>
      </c>
      <c r="B17" s="10" t="s">
        <v>57</v>
      </c>
      <c r="C17" s="3" t="s">
        <v>390</v>
      </c>
      <c r="D17" s="2"/>
      <c r="E17" s="2"/>
      <c r="F17" s="2"/>
      <c r="G17" s="2"/>
      <c r="H17" s="2"/>
      <c r="I17" s="2"/>
      <c r="J17" s="2"/>
      <c r="K17" s="2"/>
      <c r="L17" s="2"/>
      <c r="M17" s="2"/>
    </row>
    <row r="18" spans="1:13" s="66" customFormat="1">
      <c r="A18" s="2"/>
      <c r="B18" s="2"/>
      <c r="C18" s="2"/>
      <c r="D18" s="2"/>
      <c r="E18" s="2"/>
      <c r="F18" s="2"/>
      <c r="G18" s="2"/>
      <c r="H18" s="2"/>
      <c r="I18" s="2"/>
      <c r="J18" s="2"/>
      <c r="K18" s="2"/>
      <c r="L18" s="2"/>
      <c r="M18" s="2"/>
    </row>
    <row r="19" spans="1:13" s="66" customFormat="1">
      <c r="A19" s="2"/>
      <c r="B19" s="2"/>
      <c r="C19" s="2"/>
      <c r="D19" s="2"/>
      <c r="E19" s="2"/>
      <c r="F19" s="2"/>
      <c r="G19" s="2"/>
      <c r="H19" s="2"/>
      <c r="I19" s="2"/>
      <c r="J19" s="2"/>
      <c r="K19" s="2"/>
      <c r="L19" s="2"/>
      <c r="M19" s="2"/>
    </row>
    <row r="20" spans="1:13" s="66" customFormat="1">
      <c r="A20" s="66" t="s">
        <v>441</v>
      </c>
      <c r="D20" s="2"/>
      <c r="E20" s="2"/>
      <c r="F20" s="2"/>
      <c r="G20" s="2"/>
      <c r="H20" s="2"/>
      <c r="I20" s="2"/>
      <c r="J20" s="2"/>
      <c r="K20" s="2"/>
      <c r="L20" s="2"/>
      <c r="M20" s="2"/>
    </row>
    <row r="21" spans="1:13" s="66" customFormat="1">
      <c r="A21" s="142" t="s">
        <v>385</v>
      </c>
      <c r="B21" s="72" t="s">
        <v>439</v>
      </c>
      <c r="C21" s="72" t="s">
        <v>442</v>
      </c>
      <c r="D21" s="72" t="s">
        <v>443</v>
      </c>
      <c r="E21" s="72" t="s">
        <v>444</v>
      </c>
      <c r="F21" s="72" t="s">
        <v>445</v>
      </c>
      <c r="G21" s="72" t="s">
        <v>446</v>
      </c>
      <c r="H21" s="72" t="s">
        <v>447</v>
      </c>
      <c r="I21" s="72" t="s">
        <v>448</v>
      </c>
      <c r="J21" s="72" t="s">
        <v>449</v>
      </c>
      <c r="K21" s="72" t="s">
        <v>450</v>
      </c>
      <c r="L21" s="72" t="s">
        <v>2</v>
      </c>
      <c r="M21" s="72" t="s">
        <v>451</v>
      </c>
    </row>
    <row r="22" spans="1:13" s="66" customFormat="1">
      <c r="A22" s="57"/>
      <c r="B22" s="614"/>
      <c r="C22" s="615"/>
      <c r="D22" s="614"/>
      <c r="E22" s="615"/>
      <c r="F22" s="614"/>
      <c r="G22" s="615"/>
      <c r="H22" s="614"/>
      <c r="I22" s="615"/>
      <c r="J22" s="614"/>
      <c r="K22" s="615"/>
      <c r="L22" s="614"/>
      <c r="M22" s="615"/>
    </row>
    <row r="23" spans="1:13" s="66" customFormat="1">
      <c r="A23" s="622" t="s">
        <v>440</v>
      </c>
      <c r="B23" s="617"/>
      <c r="C23" s="618"/>
      <c r="D23" s="619"/>
      <c r="E23" s="619"/>
      <c r="F23" s="619"/>
      <c r="G23" s="619"/>
      <c r="H23" s="619"/>
      <c r="I23" s="619"/>
      <c r="J23" s="619"/>
      <c r="K23" s="619"/>
      <c r="L23" s="619"/>
      <c r="M23" s="619"/>
    </row>
    <row r="24" spans="1:13">
      <c r="A24" s="10" t="s">
        <v>57</v>
      </c>
      <c r="B24" s="10" t="s">
        <v>57</v>
      </c>
      <c r="C24" s="10" t="s">
        <v>57</v>
      </c>
      <c r="D24" s="3" t="s">
        <v>387</v>
      </c>
      <c r="E24" s="330" t="s">
        <v>963</v>
      </c>
      <c r="F24" s="144">
        <v>10000000000000</v>
      </c>
      <c r="G24" s="144">
        <v>10000000000000</v>
      </c>
      <c r="H24" s="5" t="s">
        <v>452</v>
      </c>
      <c r="I24" s="5" t="s">
        <v>402</v>
      </c>
      <c r="J24" s="5" t="s">
        <v>400</v>
      </c>
      <c r="K24" s="5" t="s">
        <v>453</v>
      </c>
      <c r="L24" s="5" t="s">
        <v>364</v>
      </c>
      <c r="M24" s="5" t="s">
        <v>358</v>
      </c>
    </row>
    <row r="25" spans="1:13">
      <c r="A25" s="10" t="s">
        <v>57</v>
      </c>
      <c r="B25" s="10" t="s">
        <v>57</v>
      </c>
      <c r="C25" s="317" t="s">
        <v>58</v>
      </c>
      <c r="D25" s="3" t="s">
        <v>387</v>
      </c>
      <c r="E25" s="330" t="s">
        <v>964</v>
      </c>
      <c r="F25" s="144">
        <v>10000000000000</v>
      </c>
      <c r="G25" s="144">
        <v>10000000000000</v>
      </c>
      <c r="H25" s="5" t="s">
        <v>452</v>
      </c>
      <c r="I25" s="5" t="s">
        <v>402</v>
      </c>
      <c r="J25" s="5" t="s">
        <v>400</v>
      </c>
      <c r="K25" s="5" t="s">
        <v>453</v>
      </c>
      <c r="L25" s="5" t="s">
        <v>364</v>
      </c>
      <c r="M25" s="5" t="s">
        <v>358</v>
      </c>
    </row>
    <row r="26" spans="1:13">
      <c r="A26" s="10" t="s">
        <v>58</v>
      </c>
      <c r="B26" s="10" t="s">
        <v>57</v>
      </c>
      <c r="C26" s="10" t="s">
        <v>57</v>
      </c>
      <c r="D26" s="3" t="s">
        <v>388</v>
      </c>
      <c r="E26" s="329"/>
      <c r="F26" s="144">
        <v>10000000000000</v>
      </c>
      <c r="G26" s="144">
        <v>10000000000000</v>
      </c>
      <c r="H26" s="5" t="s">
        <v>454</v>
      </c>
      <c r="I26" s="5" t="s">
        <v>408</v>
      </c>
      <c r="J26" s="5" t="s">
        <v>406</v>
      </c>
      <c r="K26" s="5" t="s">
        <v>455</v>
      </c>
      <c r="L26" s="5" t="s">
        <v>364</v>
      </c>
      <c r="M26" s="5" t="s">
        <v>358</v>
      </c>
    </row>
    <row r="27" spans="1:13">
      <c r="A27" s="10" t="s">
        <v>121</v>
      </c>
      <c r="B27" s="10" t="s">
        <v>57</v>
      </c>
      <c r="C27" s="10" t="s">
        <v>57</v>
      </c>
      <c r="D27" s="3" t="s">
        <v>389</v>
      </c>
      <c r="E27" s="330" t="s">
        <v>963</v>
      </c>
      <c r="F27" s="144">
        <v>10000000000000</v>
      </c>
      <c r="G27" s="144">
        <v>10000000000000</v>
      </c>
      <c r="H27" s="5" t="s">
        <v>456</v>
      </c>
      <c r="I27" s="5" t="s">
        <v>412</v>
      </c>
      <c r="J27" s="5" t="s">
        <v>410</v>
      </c>
      <c r="K27" s="5" t="s">
        <v>457</v>
      </c>
      <c r="L27" s="5" t="s">
        <v>364</v>
      </c>
      <c r="M27" s="5" t="s">
        <v>358</v>
      </c>
    </row>
    <row r="28" spans="1:13">
      <c r="A28" s="10" t="s">
        <v>121</v>
      </c>
      <c r="B28" s="10" t="s">
        <v>57</v>
      </c>
      <c r="C28" s="317" t="s">
        <v>58</v>
      </c>
      <c r="D28" s="3" t="s">
        <v>389</v>
      </c>
      <c r="E28" s="330" t="s">
        <v>964</v>
      </c>
      <c r="F28" s="144">
        <v>10000000000000</v>
      </c>
      <c r="G28" s="144">
        <v>10000000000000</v>
      </c>
      <c r="H28" s="5" t="s">
        <v>456</v>
      </c>
      <c r="I28" s="5" t="s">
        <v>412</v>
      </c>
      <c r="J28" s="5" t="s">
        <v>410</v>
      </c>
      <c r="K28" s="5" t="s">
        <v>457</v>
      </c>
      <c r="L28" s="5" t="s">
        <v>364</v>
      </c>
      <c r="M28" s="5" t="s">
        <v>358</v>
      </c>
    </row>
    <row r="29" spans="1:13">
      <c r="A29" s="10" t="s">
        <v>305</v>
      </c>
      <c r="B29" s="10" t="s">
        <v>57</v>
      </c>
      <c r="C29" s="10" t="s">
        <v>57</v>
      </c>
      <c r="D29" s="3" t="s">
        <v>390</v>
      </c>
      <c r="E29" s="330" t="s">
        <v>963</v>
      </c>
      <c r="F29" s="144">
        <v>10000000000000</v>
      </c>
      <c r="G29" s="144">
        <v>10000000000000</v>
      </c>
      <c r="H29" s="5" t="s">
        <v>458</v>
      </c>
      <c r="I29" s="5" t="s">
        <v>459</v>
      </c>
      <c r="J29" s="5" t="s">
        <v>460</v>
      </c>
      <c r="K29" s="5" t="s">
        <v>461</v>
      </c>
      <c r="L29" s="5" t="s">
        <v>364</v>
      </c>
      <c r="M29" s="5" t="s">
        <v>358</v>
      </c>
    </row>
    <row r="30" spans="1:13">
      <c r="A30" s="10" t="s">
        <v>305</v>
      </c>
      <c r="B30" s="10" t="s">
        <v>57</v>
      </c>
      <c r="C30" s="317" t="s">
        <v>58</v>
      </c>
      <c r="D30" s="3" t="s">
        <v>390</v>
      </c>
      <c r="E30" s="330" t="s">
        <v>964</v>
      </c>
      <c r="F30" s="144">
        <v>10000000000000</v>
      </c>
      <c r="G30" s="144">
        <v>10000000000000</v>
      </c>
      <c r="H30" s="5" t="s">
        <v>458</v>
      </c>
      <c r="I30" s="5" t="s">
        <v>459</v>
      </c>
      <c r="J30" s="5" t="s">
        <v>460</v>
      </c>
      <c r="K30" s="5" t="s">
        <v>461</v>
      </c>
      <c r="L30" s="5" t="s">
        <v>364</v>
      </c>
      <c r="M30" s="5" t="s">
        <v>358</v>
      </c>
    </row>
    <row r="32" spans="1:13">
      <c r="A32" s="66" t="s">
        <v>462</v>
      </c>
      <c r="B32" s="66"/>
      <c r="C32" s="66"/>
    </row>
    <row r="33" spans="1:11">
      <c r="A33" s="142" t="s">
        <v>385</v>
      </c>
      <c r="B33" s="72" t="s">
        <v>439</v>
      </c>
      <c r="C33" s="72" t="s">
        <v>442</v>
      </c>
      <c r="D33" s="72" t="s">
        <v>463</v>
      </c>
      <c r="E33" s="72" t="s">
        <v>463</v>
      </c>
    </row>
    <row r="34" spans="1:11">
      <c r="A34" s="57"/>
      <c r="B34" s="614"/>
      <c r="C34" s="615"/>
      <c r="D34" s="614"/>
      <c r="E34" s="615"/>
    </row>
    <row r="35" spans="1:11">
      <c r="A35" s="616" t="s">
        <v>464</v>
      </c>
      <c r="B35" s="617"/>
      <c r="C35" s="618"/>
      <c r="D35" s="619"/>
      <c r="E35" s="619"/>
    </row>
    <row r="36" spans="1:11">
      <c r="A36" s="10" t="s">
        <v>305</v>
      </c>
      <c r="B36" s="10" t="s">
        <v>57</v>
      </c>
      <c r="C36" s="10" t="s">
        <v>57</v>
      </c>
      <c r="D36" s="10" t="s">
        <v>297</v>
      </c>
      <c r="E36" s="3" t="s">
        <v>387</v>
      </c>
    </row>
    <row r="37" spans="1:11">
      <c r="A37" s="10" t="s">
        <v>305</v>
      </c>
      <c r="B37" s="10" t="s">
        <v>57</v>
      </c>
      <c r="C37" s="318" t="s">
        <v>58</v>
      </c>
      <c r="D37" s="10" t="s">
        <v>297</v>
      </c>
      <c r="E37" s="3" t="s">
        <v>387</v>
      </c>
    </row>
    <row r="40" spans="1:11">
      <c r="A40" s="2" t="s">
        <v>465</v>
      </c>
    </row>
    <row r="41" spans="1:11">
      <c r="A41" s="142" t="s">
        <v>442</v>
      </c>
      <c r="B41" s="72" t="s">
        <v>466</v>
      </c>
      <c r="C41" s="72" t="s">
        <v>467</v>
      </c>
      <c r="D41" s="72" t="s">
        <v>468</v>
      </c>
      <c r="E41" s="72" t="s">
        <v>469</v>
      </c>
    </row>
    <row r="42" spans="1:11">
      <c r="A42" s="57"/>
      <c r="B42" s="614"/>
      <c r="C42" s="615"/>
      <c r="D42" s="614"/>
      <c r="E42" s="615"/>
    </row>
    <row r="43" spans="1:11">
      <c r="A43" s="616" t="s">
        <v>470</v>
      </c>
      <c r="B43" s="617"/>
      <c r="C43" s="618"/>
      <c r="D43" s="619"/>
      <c r="E43" s="619"/>
    </row>
    <row r="44" spans="1:11">
      <c r="A44" s="10"/>
      <c r="B44" s="10"/>
      <c r="C44" s="10"/>
      <c r="D44" s="10"/>
      <c r="E44" s="3"/>
    </row>
    <row r="47" spans="1:11">
      <c r="A47" s="2" t="s">
        <v>471</v>
      </c>
    </row>
    <row r="48" spans="1:11">
      <c r="A48" s="142" t="s">
        <v>385</v>
      </c>
      <c r="B48" s="72" t="s">
        <v>439</v>
      </c>
      <c r="C48" s="72" t="s">
        <v>442</v>
      </c>
      <c r="D48" s="72" t="s">
        <v>467</v>
      </c>
      <c r="E48" s="72" t="s">
        <v>472</v>
      </c>
      <c r="F48" s="72" t="s">
        <v>473</v>
      </c>
      <c r="G48" s="72" t="s">
        <v>474</v>
      </c>
      <c r="H48" s="72" t="s">
        <v>475</v>
      </c>
      <c r="I48" s="72" t="s">
        <v>2</v>
      </c>
      <c r="J48" s="72" t="s">
        <v>1214</v>
      </c>
      <c r="K48" s="72"/>
    </row>
    <row r="49" spans="1:11">
      <c r="A49" s="57"/>
      <c r="B49" s="614"/>
      <c r="C49" s="615"/>
      <c r="D49" s="614"/>
      <c r="E49" s="615"/>
      <c r="F49" s="614"/>
      <c r="G49" s="615"/>
      <c r="H49" s="614"/>
      <c r="I49" s="615"/>
      <c r="J49" s="614"/>
      <c r="K49" s="615"/>
    </row>
    <row r="50" spans="1:11" ht="12.75" customHeight="1">
      <c r="A50" s="558" t="s">
        <v>476</v>
      </c>
      <c r="B50" s="621"/>
      <c r="C50" s="621"/>
      <c r="D50" s="621"/>
      <c r="E50" s="621"/>
      <c r="F50" s="621"/>
      <c r="G50" s="621"/>
      <c r="H50" s="621"/>
      <c r="I50" s="621"/>
      <c r="J50" s="621"/>
      <c r="K50" s="621"/>
    </row>
    <row r="51" spans="1:11">
      <c r="A51" s="10" t="s">
        <v>57</v>
      </c>
      <c r="B51" s="10" t="s">
        <v>57</v>
      </c>
      <c r="C51" s="10" t="s">
        <v>57</v>
      </c>
      <c r="D51" s="10" t="s">
        <v>298</v>
      </c>
      <c r="E51" s="3"/>
      <c r="F51" s="3" t="s">
        <v>358</v>
      </c>
      <c r="G51" s="143">
        <v>18</v>
      </c>
      <c r="H51" s="143">
        <v>8</v>
      </c>
      <c r="I51" s="5" t="s">
        <v>364</v>
      </c>
      <c r="J51" s="5" t="s">
        <v>387</v>
      </c>
      <c r="K51" s="5"/>
    </row>
    <row r="52" spans="1:11">
      <c r="A52" s="10" t="s">
        <v>57</v>
      </c>
      <c r="B52" s="10" t="s">
        <v>57</v>
      </c>
      <c r="C52" s="318" t="s">
        <v>58</v>
      </c>
      <c r="D52" s="10" t="s">
        <v>298</v>
      </c>
      <c r="E52" s="3"/>
      <c r="F52" s="3" t="s">
        <v>358</v>
      </c>
      <c r="G52" s="143">
        <v>18</v>
      </c>
      <c r="H52" s="143">
        <v>8</v>
      </c>
      <c r="I52" s="5" t="s">
        <v>364</v>
      </c>
      <c r="J52" s="5" t="s">
        <v>387</v>
      </c>
      <c r="K52" s="5"/>
    </row>
    <row r="53" spans="1:11">
      <c r="A53" s="10" t="s">
        <v>58</v>
      </c>
      <c r="B53" s="10" t="s">
        <v>57</v>
      </c>
      <c r="C53" s="10" t="s">
        <v>57</v>
      </c>
      <c r="D53" s="10"/>
      <c r="E53" s="3"/>
      <c r="F53" s="3" t="s">
        <v>358</v>
      </c>
      <c r="G53" s="143"/>
      <c r="H53" s="143"/>
      <c r="I53" s="5" t="s">
        <v>364</v>
      </c>
      <c r="J53" s="5"/>
      <c r="K53" s="5"/>
    </row>
    <row r="54" spans="1:11">
      <c r="A54" s="10" t="s">
        <v>121</v>
      </c>
      <c r="B54" s="10" t="s">
        <v>57</v>
      </c>
      <c r="C54" s="10" t="s">
        <v>57</v>
      </c>
      <c r="D54" s="10" t="s">
        <v>298</v>
      </c>
      <c r="E54" s="3"/>
      <c r="F54" s="3" t="s">
        <v>358</v>
      </c>
      <c r="G54" s="143">
        <v>1</v>
      </c>
      <c r="H54" s="143">
        <v>1</v>
      </c>
      <c r="I54" s="5" t="s">
        <v>364</v>
      </c>
      <c r="J54" s="5" t="s">
        <v>389</v>
      </c>
      <c r="K54" s="5"/>
    </row>
    <row r="55" spans="1:11">
      <c r="A55" s="10" t="s">
        <v>121</v>
      </c>
      <c r="B55" s="10" t="s">
        <v>57</v>
      </c>
      <c r="C55" s="318" t="s">
        <v>58</v>
      </c>
      <c r="D55" s="10" t="s">
        <v>298</v>
      </c>
      <c r="E55" s="3"/>
      <c r="F55" s="3" t="s">
        <v>358</v>
      </c>
      <c r="G55" s="143">
        <v>1</v>
      </c>
      <c r="H55" s="143">
        <v>1</v>
      </c>
      <c r="I55" s="5" t="s">
        <v>364</v>
      </c>
      <c r="J55" s="5" t="s">
        <v>389</v>
      </c>
      <c r="K55" s="5"/>
    </row>
    <row r="56" spans="1:11">
      <c r="A56" s="10" t="s">
        <v>305</v>
      </c>
      <c r="B56" s="10" t="s">
        <v>57</v>
      </c>
      <c r="C56" s="10" t="s">
        <v>57</v>
      </c>
      <c r="D56" s="10" t="s">
        <v>298</v>
      </c>
      <c r="E56" s="3"/>
      <c r="F56" s="3" t="s">
        <v>358</v>
      </c>
      <c r="G56" s="143">
        <v>3</v>
      </c>
      <c r="H56" s="143">
        <v>1.5</v>
      </c>
      <c r="I56" s="5" t="s">
        <v>364</v>
      </c>
      <c r="J56" s="5" t="s">
        <v>390</v>
      </c>
      <c r="K56" s="5"/>
    </row>
    <row r="57" spans="1:11">
      <c r="A57" s="10" t="s">
        <v>305</v>
      </c>
      <c r="B57" s="10" t="s">
        <v>57</v>
      </c>
      <c r="C57" s="317" t="s">
        <v>58</v>
      </c>
      <c r="D57" s="10" t="s">
        <v>298</v>
      </c>
      <c r="E57" s="3"/>
      <c r="F57" s="3" t="s">
        <v>358</v>
      </c>
      <c r="G57" s="143">
        <v>3</v>
      </c>
      <c r="H57" s="143">
        <v>1.5</v>
      </c>
      <c r="I57" s="5" t="s">
        <v>364</v>
      </c>
      <c r="J57" s="5" t="s">
        <v>390</v>
      </c>
      <c r="K57" s="5"/>
    </row>
    <row r="60" spans="1:11" ht="13.8">
      <c r="A60" s="181" t="s">
        <v>499</v>
      </c>
      <c r="B60" s="181"/>
      <c r="C60" s="181"/>
      <c r="D60" s="181"/>
      <c r="E60" s="181"/>
      <c r="F60" s="181"/>
      <c r="G60" s="181"/>
      <c r="H60" s="180"/>
      <c r="I60" s="180"/>
    </row>
    <row r="61" spans="1:11" ht="13.8">
      <c r="A61" s="181" t="s">
        <v>500</v>
      </c>
      <c r="B61" s="181"/>
      <c r="C61" s="181"/>
      <c r="D61" s="181"/>
      <c r="E61" s="181"/>
      <c r="F61" s="181"/>
      <c r="G61" s="193"/>
      <c r="H61" s="180"/>
      <c r="I61" s="180"/>
    </row>
    <row r="62" spans="1:11" ht="13.8">
      <c r="A62" s="181" t="s">
        <v>501</v>
      </c>
      <c r="B62" s="181"/>
      <c r="C62" s="181"/>
      <c r="D62" s="181"/>
      <c r="E62" s="181"/>
      <c r="F62" s="181"/>
      <c r="G62" s="181"/>
      <c r="H62" s="180"/>
      <c r="I62" s="180"/>
    </row>
    <row r="63" spans="1:11" ht="13.8">
      <c r="A63" s="181" t="s">
        <v>502</v>
      </c>
      <c r="B63" s="181"/>
      <c r="C63" s="181"/>
      <c r="D63" s="181"/>
      <c r="E63" s="181"/>
      <c r="F63" s="181"/>
      <c r="G63" s="181"/>
      <c r="H63" s="180"/>
      <c r="I63" s="180"/>
    </row>
    <row r="64" spans="1:11" ht="13.8">
      <c r="A64" s="181" t="s">
        <v>503</v>
      </c>
      <c r="B64" s="181"/>
      <c r="C64" s="181"/>
      <c r="D64" s="181"/>
      <c r="E64" s="181"/>
      <c r="F64" s="181"/>
      <c r="G64" s="181"/>
      <c r="H64" s="180"/>
      <c r="I64" s="180"/>
    </row>
    <row r="67" spans="1:9" ht="14.4">
      <c r="A67" s="182" t="s">
        <v>504</v>
      </c>
      <c r="B67" s="182"/>
      <c r="C67" s="182"/>
      <c r="D67" s="182"/>
      <c r="E67" s="182"/>
      <c r="F67" s="182"/>
      <c r="G67" s="181"/>
      <c r="H67" s="180"/>
      <c r="I67" s="180"/>
    </row>
    <row r="68" spans="1:9" ht="13.8">
      <c r="A68" s="181"/>
      <c r="B68" s="181"/>
      <c r="C68" s="181"/>
      <c r="D68" s="181"/>
      <c r="E68" s="181"/>
      <c r="F68" s="181"/>
      <c r="G68" s="181"/>
      <c r="H68" s="180"/>
      <c r="I68" s="180"/>
    </row>
    <row r="69" spans="1:9" ht="13.8">
      <c r="A69" s="183" t="s">
        <v>505</v>
      </c>
      <c r="B69" s="183" t="s">
        <v>506</v>
      </c>
      <c r="C69" s="183"/>
      <c r="D69" s="181"/>
      <c r="E69" s="181"/>
      <c r="F69" s="181"/>
      <c r="G69" s="181"/>
      <c r="H69" s="180"/>
      <c r="I69" s="180"/>
    </row>
    <row r="70" spans="1:9" ht="13.8">
      <c r="A70" s="183" t="s">
        <v>507</v>
      </c>
      <c r="B70" s="183"/>
      <c r="C70" s="183"/>
      <c r="D70" s="181"/>
      <c r="E70" s="181"/>
      <c r="F70" s="181"/>
      <c r="G70" s="181"/>
      <c r="H70" s="180"/>
      <c r="I70" s="180"/>
    </row>
    <row r="71" spans="1:9" ht="13.8">
      <c r="A71" s="184" t="s">
        <v>508</v>
      </c>
      <c r="B71" s="184" t="s">
        <v>509</v>
      </c>
      <c r="C71" s="184" t="s">
        <v>510</v>
      </c>
      <c r="D71" s="181"/>
      <c r="E71" s="181"/>
      <c r="F71" s="181"/>
      <c r="G71" s="181"/>
    </row>
    <row r="72" spans="1:9" ht="13.8">
      <c r="A72" s="185" t="s">
        <v>511</v>
      </c>
      <c r="B72" s="186" t="s">
        <v>512</v>
      </c>
      <c r="C72" s="187">
        <v>24200000</v>
      </c>
      <c r="D72" s="181"/>
      <c r="E72" s="181"/>
      <c r="F72" s="181"/>
      <c r="G72" s="181"/>
    </row>
    <row r="73" spans="1:9" ht="13.8">
      <c r="A73" s="188"/>
      <c r="B73" s="189"/>
      <c r="C73" s="190"/>
      <c r="D73" s="181"/>
      <c r="E73" s="181"/>
      <c r="F73" s="181"/>
      <c r="G73" s="181"/>
    </row>
    <row r="74" spans="1:9" ht="13.8">
      <c r="A74" s="188"/>
      <c r="B74" s="189"/>
      <c r="C74" s="190"/>
      <c r="D74" s="181"/>
      <c r="E74" s="181"/>
      <c r="F74" s="181"/>
      <c r="G74" s="181"/>
    </row>
    <row r="75" spans="1:9" ht="13.8">
      <c r="A75" s="188" t="s">
        <v>513</v>
      </c>
      <c r="B75" s="189"/>
      <c r="C75" s="190"/>
      <c r="D75" s="181"/>
      <c r="E75" s="181"/>
      <c r="F75" s="181"/>
      <c r="G75" s="181"/>
    </row>
    <row r="76" spans="1:9" ht="13.8">
      <c r="A76" s="188"/>
      <c r="B76" s="189"/>
      <c r="C76" s="190"/>
      <c r="D76" s="181"/>
      <c r="E76" s="181"/>
      <c r="F76" s="181"/>
      <c r="G76" s="181"/>
    </row>
    <row r="77" spans="1:9" ht="13.8">
      <c r="A77" s="191" t="s">
        <v>899</v>
      </c>
      <c r="B77" s="191" t="s">
        <v>508</v>
      </c>
      <c r="C77" s="191" t="s">
        <v>509</v>
      </c>
      <c r="D77" s="191" t="s">
        <v>514</v>
      </c>
      <c r="E77" s="191" t="s">
        <v>515</v>
      </c>
      <c r="F77" s="191" t="s">
        <v>516</v>
      </c>
      <c r="G77" s="181"/>
      <c r="H77" s="181"/>
    </row>
    <row r="78" spans="1:9" ht="13.8">
      <c r="A78" s="187" t="s">
        <v>518</v>
      </c>
      <c r="B78" s="187" t="s">
        <v>1151</v>
      </c>
      <c r="C78" s="186" t="s">
        <v>512</v>
      </c>
      <c r="D78" s="187">
        <v>3750000</v>
      </c>
      <c r="E78" s="192">
        <f>D78*20</f>
        <v>75000000</v>
      </c>
      <c r="F78" s="215" t="s">
        <v>517</v>
      </c>
      <c r="G78" s="205"/>
      <c r="H78" s="205"/>
    </row>
    <row r="79" spans="1:9" ht="13.8">
      <c r="A79" s="187" t="s">
        <v>520</v>
      </c>
      <c r="B79" s="187" t="s">
        <v>1151</v>
      </c>
      <c r="C79" s="186" t="s">
        <v>512</v>
      </c>
      <c r="D79" s="187">
        <v>3320000</v>
      </c>
      <c r="E79" s="192">
        <f t="shared" ref="E79:E81" si="0">D79*20</f>
        <v>66400000</v>
      </c>
      <c r="F79" s="185" t="s">
        <v>519</v>
      </c>
      <c r="G79" s="181"/>
      <c r="H79" s="181"/>
    </row>
    <row r="80" spans="1:9" ht="13.8">
      <c r="A80" s="187" t="s">
        <v>522</v>
      </c>
      <c r="B80" s="187" t="s">
        <v>1151</v>
      </c>
      <c r="C80" s="186" t="s">
        <v>512</v>
      </c>
      <c r="D80" s="187">
        <v>2900000</v>
      </c>
      <c r="E80" s="192">
        <f t="shared" si="0"/>
        <v>58000000</v>
      </c>
      <c r="F80" s="185" t="s">
        <v>521</v>
      </c>
      <c r="G80" s="181"/>
      <c r="H80" s="181"/>
    </row>
    <row r="81" spans="1:11" ht="13.8">
      <c r="A81" s="187" t="s">
        <v>524</v>
      </c>
      <c r="B81" s="187" t="s">
        <v>1151</v>
      </c>
      <c r="C81" s="186" t="s">
        <v>512</v>
      </c>
      <c r="D81" s="187">
        <v>2580000</v>
      </c>
      <c r="E81" s="192">
        <f t="shared" si="0"/>
        <v>51600000</v>
      </c>
      <c r="F81" s="185" t="s">
        <v>523</v>
      </c>
      <c r="G81" s="181"/>
      <c r="H81" s="181"/>
    </row>
    <row r="83" spans="1:11">
      <c r="A83" s="283"/>
      <c r="B83" s="283"/>
      <c r="C83" s="283"/>
      <c r="D83" s="283"/>
      <c r="E83" s="283"/>
      <c r="F83" s="283"/>
      <c r="G83" s="283"/>
      <c r="H83" s="283"/>
      <c r="I83" s="283"/>
      <c r="J83" s="283"/>
      <c r="K83" s="283"/>
    </row>
    <row r="84" spans="1:11">
      <c r="A84" s="284" t="s">
        <v>708</v>
      </c>
      <c r="B84" s="285"/>
      <c r="C84" s="285"/>
      <c r="D84" s="285"/>
      <c r="E84" s="285"/>
      <c r="F84" s="285"/>
      <c r="G84" s="285"/>
      <c r="H84" s="285"/>
      <c r="I84" s="285"/>
      <c r="J84" s="285"/>
      <c r="K84" s="285"/>
    </row>
    <row r="85" spans="1:11">
      <c r="A85" s="284" t="s">
        <v>709</v>
      </c>
      <c r="B85" s="285"/>
      <c r="C85" s="285"/>
      <c r="D85" s="285"/>
      <c r="E85" s="285"/>
      <c r="F85" s="285"/>
      <c r="G85" s="285"/>
      <c r="H85" s="285"/>
      <c r="I85" s="285"/>
      <c r="J85" s="285"/>
      <c r="K85" s="285"/>
    </row>
    <row r="86" spans="1:11">
      <c r="A86" s="283"/>
      <c r="B86" s="283"/>
      <c r="C86" s="283"/>
      <c r="D86" s="283"/>
      <c r="E86" s="283"/>
      <c r="F86" s="283"/>
      <c r="G86" s="283"/>
      <c r="H86" s="283"/>
      <c r="I86" s="283"/>
      <c r="J86" s="283"/>
      <c r="K86" s="283"/>
    </row>
  </sheetData>
  <mergeCells count="23">
    <mergeCell ref="J49:K49"/>
    <mergeCell ref="A50:K50"/>
    <mergeCell ref="J22:K22"/>
    <mergeCell ref="L22:M22"/>
    <mergeCell ref="A23:M23"/>
    <mergeCell ref="B34:C34"/>
    <mergeCell ref="D34:E34"/>
    <mergeCell ref="B22:C22"/>
    <mergeCell ref="D22:E22"/>
    <mergeCell ref="A4:B4"/>
    <mergeCell ref="A3:B3"/>
    <mergeCell ref="F49:G49"/>
    <mergeCell ref="H49:I49"/>
    <mergeCell ref="A35:E35"/>
    <mergeCell ref="B42:C42"/>
    <mergeCell ref="D42:E42"/>
    <mergeCell ref="A43:E43"/>
    <mergeCell ref="B49:C49"/>
    <mergeCell ref="D49:E49"/>
    <mergeCell ref="F22:G22"/>
    <mergeCell ref="H22:I22"/>
    <mergeCell ref="B12:C12"/>
    <mergeCell ref="A13:C13"/>
  </mergeCells>
  <phoneticPr fontId="0" type="noConversion"/>
  <pageMargins left="0.75" right="0.75" top="1" bottom="1" header="0.5" footer="0.5"/>
  <pageSetup paperSize="9" orientation="portrait" r:id="rId1"/>
  <headerFooter alignWithMargins="0"/>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S56" sqref="S56"/>
    </sheetView>
  </sheetViews>
  <sheetFormatPr defaultColWidth="9.109375" defaultRowHeight="13.2" outlineLevelRow="1"/>
  <cols>
    <col min="1" max="1" width="9" style="2" bestFit="1" customWidth="1"/>
    <col min="2" max="2" width="25.44140625" style="2" customWidth="1"/>
    <col min="3" max="3" width="13.6640625" style="2" bestFit="1" customWidth="1"/>
    <col min="4" max="4" width="9.5546875" style="2" bestFit="1" customWidth="1"/>
    <col min="5" max="5" width="13.5546875" style="2" bestFit="1" customWidth="1"/>
    <col min="6" max="6" width="35.5546875" style="2" customWidth="1"/>
    <col min="7" max="16384" width="9.109375" style="2"/>
  </cols>
  <sheetData>
    <row r="1" spans="1:6">
      <c r="A1" s="45" t="s">
        <v>12</v>
      </c>
      <c r="B1" s="45" t="s">
        <v>182</v>
      </c>
      <c r="C1" s="45" t="s">
        <v>181</v>
      </c>
      <c r="D1" s="45" t="s">
        <v>183</v>
      </c>
      <c r="E1" s="45" t="s">
        <v>184</v>
      </c>
      <c r="F1" s="45" t="s">
        <v>185</v>
      </c>
    </row>
    <row r="2" spans="1:6" s="58" customFormat="1">
      <c r="A2" s="57"/>
      <c r="B2" s="57" t="s">
        <v>226</v>
      </c>
      <c r="C2" s="57" t="s">
        <v>32</v>
      </c>
      <c r="D2" s="57" t="s">
        <v>224</v>
      </c>
      <c r="E2" s="57" t="s">
        <v>227</v>
      </c>
      <c r="F2" s="57" t="s">
        <v>228</v>
      </c>
    </row>
    <row r="3" spans="1:6" outlineLevel="1">
      <c r="A3" s="555" t="s">
        <v>225</v>
      </c>
      <c r="B3" s="556"/>
      <c r="C3" s="556"/>
      <c r="D3" s="556"/>
      <c r="E3" s="556"/>
      <c r="F3" s="557"/>
    </row>
    <row r="4" spans="1:6">
      <c r="A4" s="374" t="s">
        <v>599</v>
      </c>
      <c r="B4" s="85" t="s">
        <v>1130</v>
      </c>
      <c r="C4" s="3" t="s">
        <v>363</v>
      </c>
      <c r="D4" s="3">
        <v>79203001</v>
      </c>
      <c r="E4" s="83">
        <v>71001105156</v>
      </c>
      <c r="F4" s="3" t="s">
        <v>1131</v>
      </c>
    </row>
  </sheetData>
  <mergeCells count="1">
    <mergeCell ref="A3:F3"/>
  </mergeCells>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6"/>
  <sheetViews>
    <sheetView showGridLines="0" workbookViewId="0">
      <selection activeCell="A4" sqref="A4"/>
    </sheetView>
  </sheetViews>
  <sheetFormatPr defaultColWidth="9.109375" defaultRowHeight="13.2"/>
  <cols>
    <col min="1" max="1" width="115.109375" style="151" customWidth="1"/>
    <col min="2" max="16384" width="9.109375" style="151"/>
  </cols>
  <sheetData>
    <row r="1" spans="1:1" ht="72.75" customHeight="1"/>
    <row r="2" spans="1:1" ht="15.6">
      <c r="A2" s="159" t="s">
        <v>484</v>
      </c>
    </row>
    <row r="3" spans="1:1" ht="134.4">
      <c r="A3" s="160" t="s">
        <v>487</v>
      </c>
    </row>
    <row r="5" spans="1:1" ht="15.6">
      <c r="A5" s="159" t="s">
        <v>485</v>
      </c>
    </row>
    <row r="6" spans="1:1" ht="52.8">
      <c r="A6" s="160" t="s">
        <v>486</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topLeftCell="A34" workbookViewId="0">
      <selection activeCell="P70" sqref="P70"/>
    </sheetView>
  </sheetViews>
  <sheetFormatPr defaultRowHeight="13.2"/>
  <cols>
    <col min="1" max="1" width="3" bestFit="1" customWidth="1"/>
    <col min="2" max="2" width="28.33203125" bestFit="1" customWidth="1"/>
    <col min="3" max="3" width="5.6640625" bestFit="1" customWidth="1"/>
    <col min="4" max="4" width="18.44140625" bestFit="1" customWidth="1"/>
    <col min="5" max="5" width="2.6640625" bestFit="1" customWidth="1"/>
    <col min="6" max="6" width="11.33203125" bestFit="1" customWidth="1"/>
    <col min="8" max="8" width="3.88671875" bestFit="1" customWidth="1"/>
    <col min="9" max="9" width="22.6640625" bestFit="1" customWidth="1"/>
    <col min="10" max="10" width="16.109375" bestFit="1" customWidth="1"/>
    <col min="12" max="12" width="12.33203125" bestFit="1" customWidth="1"/>
    <col min="14" max="14" width="3" bestFit="1" customWidth="1"/>
    <col min="15" max="15" width="36.5546875" bestFit="1" customWidth="1"/>
    <col min="16" max="16" width="103.6640625" bestFit="1" customWidth="1"/>
  </cols>
  <sheetData>
    <row r="1" spans="1:16" ht="14.4">
      <c r="A1" s="414"/>
      <c r="B1" s="414"/>
      <c r="C1" s="414"/>
      <c r="D1" s="414"/>
      <c r="E1" s="414"/>
      <c r="F1" s="414"/>
      <c r="G1" s="414"/>
      <c r="H1" s="414"/>
      <c r="I1" s="414"/>
      <c r="J1" s="414"/>
      <c r="K1" s="414"/>
      <c r="L1" s="414"/>
      <c r="M1" s="414"/>
      <c r="N1" s="414"/>
      <c r="O1" s="414"/>
      <c r="P1" s="414"/>
    </row>
    <row r="2" spans="1:16" ht="21">
      <c r="A2" s="459"/>
      <c r="B2" s="623" t="s">
        <v>1283</v>
      </c>
      <c r="C2" s="623"/>
      <c r="D2" s="623"/>
      <c r="E2" s="623"/>
      <c r="F2" s="623"/>
      <c r="G2" s="623"/>
      <c r="H2" s="623"/>
      <c r="I2" s="623"/>
      <c r="J2" s="623"/>
      <c r="K2" s="623"/>
      <c r="L2" s="623"/>
      <c r="M2" s="454"/>
      <c r="N2" s="459"/>
      <c r="O2" s="454" t="s">
        <v>1284</v>
      </c>
      <c r="P2" s="454" t="s">
        <v>1285</v>
      </c>
    </row>
    <row r="3" spans="1:16" ht="14.4">
      <c r="A3" s="414"/>
      <c r="B3" s="414"/>
      <c r="C3" s="414"/>
      <c r="D3" s="414"/>
      <c r="E3" s="414"/>
      <c r="F3" s="414"/>
      <c r="G3" s="414"/>
      <c r="H3" s="414"/>
      <c r="I3" s="414"/>
      <c r="J3" s="414"/>
      <c r="K3" s="414"/>
      <c r="L3" s="414"/>
      <c r="M3" s="414"/>
      <c r="N3" s="458">
        <v>1</v>
      </c>
      <c r="O3" s="415" t="s">
        <v>1286</v>
      </c>
      <c r="P3" s="415" t="s">
        <v>1287</v>
      </c>
    </row>
    <row r="4" spans="1:16">
      <c r="A4" s="455">
        <v>2</v>
      </c>
      <c r="B4" s="418" t="s">
        <v>1288</v>
      </c>
      <c r="C4" s="418"/>
      <c r="D4" s="461">
        <v>91000000</v>
      </c>
      <c r="E4" s="461"/>
      <c r="F4" s="419"/>
      <c r="G4" s="418"/>
      <c r="H4" s="468">
        <v>6</v>
      </c>
      <c r="I4" s="420" t="s">
        <v>1289</v>
      </c>
      <c r="J4" s="418" t="s">
        <v>1290</v>
      </c>
      <c r="K4" s="418"/>
      <c r="L4" s="419"/>
      <c r="M4" s="421"/>
      <c r="N4" s="460">
        <v>2</v>
      </c>
      <c r="O4" s="422" t="s">
        <v>1288</v>
      </c>
      <c r="P4" s="422" t="s">
        <v>1291</v>
      </c>
    </row>
    <row r="5" spans="1:16">
      <c r="A5" s="456">
        <v>3</v>
      </c>
      <c r="B5" s="423" t="s">
        <v>1292</v>
      </c>
      <c r="C5" s="423"/>
      <c r="D5" s="462" t="s">
        <v>1293</v>
      </c>
      <c r="E5" s="462"/>
      <c r="F5" s="425"/>
      <c r="G5" s="423"/>
      <c r="H5" s="469">
        <v>7</v>
      </c>
      <c r="I5" s="426" t="s">
        <v>1294</v>
      </c>
      <c r="J5" s="427" t="s">
        <v>1295</v>
      </c>
      <c r="K5" s="423"/>
      <c r="L5" s="425"/>
      <c r="M5" s="428"/>
      <c r="N5" s="460">
        <v>3</v>
      </c>
      <c r="O5" s="422" t="s">
        <v>1292</v>
      </c>
      <c r="P5" s="422" t="s">
        <v>1296</v>
      </c>
    </row>
    <row r="6" spans="1:16">
      <c r="A6" s="456">
        <v>4</v>
      </c>
      <c r="B6" s="423" t="s">
        <v>1297</v>
      </c>
      <c r="C6" s="423"/>
      <c r="D6" s="463">
        <v>42005</v>
      </c>
      <c r="E6" s="463"/>
      <c r="F6" s="425"/>
      <c r="G6" s="423"/>
      <c r="H6" s="469">
        <v>8</v>
      </c>
      <c r="I6" s="426" t="s">
        <v>1298</v>
      </c>
      <c r="J6" s="427" t="s">
        <v>1295</v>
      </c>
      <c r="K6" s="423"/>
      <c r="L6" s="425"/>
      <c r="M6" s="428"/>
      <c r="N6" s="460">
        <v>4</v>
      </c>
      <c r="O6" s="422" t="s">
        <v>1297</v>
      </c>
      <c r="P6" s="422" t="s">
        <v>1299</v>
      </c>
    </row>
    <row r="7" spans="1:16">
      <c r="A7" s="457">
        <v>5</v>
      </c>
      <c r="B7" s="429" t="s">
        <v>1300</v>
      </c>
      <c r="C7" s="429"/>
      <c r="D7" s="464" t="s">
        <v>1301</v>
      </c>
      <c r="E7" s="464"/>
      <c r="F7" s="430"/>
      <c r="G7" s="429"/>
      <c r="H7" s="470">
        <v>9</v>
      </c>
      <c r="I7" s="431" t="s">
        <v>1302</v>
      </c>
      <c r="J7" s="429" t="s">
        <v>1303</v>
      </c>
      <c r="K7" s="429"/>
      <c r="L7" s="430"/>
      <c r="M7" s="432"/>
      <c r="N7" s="460">
        <v>5</v>
      </c>
      <c r="O7" s="423" t="s">
        <v>1300</v>
      </c>
      <c r="P7" s="475" t="s">
        <v>1304</v>
      </c>
    </row>
    <row r="8" spans="1:16">
      <c r="A8" s="456"/>
      <c r="B8" s="423"/>
      <c r="C8" s="423"/>
      <c r="D8" s="423"/>
      <c r="E8" s="423"/>
      <c r="F8" s="425"/>
      <c r="G8" s="423"/>
      <c r="H8" s="469"/>
      <c r="I8" s="423"/>
      <c r="J8" s="423"/>
      <c r="K8" s="423"/>
      <c r="L8" s="425"/>
      <c r="M8" s="428"/>
      <c r="N8" s="460">
        <v>6</v>
      </c>
      <c r="O8" s="426" t="s">
        <v>1289</v>
      </c>
      <c r="P8" s="422" t="s">
        <v>1305</v>
      </c>
    </row>
    <row r="9" spans="1:16">
      <c r="A9" s="456">
        <v>10</v>
      </c>
      <c r="B9" s="423" t="s">
        <v>1306</v>
      </c>
      <c r="C9" s="423"/>
      <c r="D9" s="465" t="s">
        <v>1307</v>
      </c>
      <c r="E9" s="465"/>
      <c r="F9" s="465"/>
      <c r="G9" s="465"/>
      <c r="H9" s="471">
        <v>12</v>
      </c>
      <c r="I9" s="423" t="s">
        <v>1236</v>
      </c>
      <c r="J9" s="423">
        <v>26</v>
      </c>
      <c r="K9" s="423"/>
      <c r="L9" s="425"/>
      <c r="M9" s="428"/>
      <c r="N9" s="460">
        <v>7</v>
      </c>
      <c r="O9" s="426" t="s">
        <v>1294</v>
      </c>
      <c r="P9" s="484" t="s">
        <v>1308</v>
      </c>
    </row>
    <row r="10" spans="1:16">
      <c r="A10" s="456">
        <v>11</v>
      </c>
      <c r="B10" s="423" t="s">
        <v>1309</v>
      </c>
      <c r="C10" s="423"/>
      <c r="D10" s="465" t="s">
        <v>1310</v>
      </c>
      <c r="E10" s="465"/>
      <c r="F10" s="465"/>
      <c r="G10" s="465"/>
      <c r="H10" s="477">
        <v>13</v>
      </c>
      <c r="I10" s="423" t="s">
        <v>1235</v>
      </c>
      <c r="J10" s="423">
        <v>25</v>
      </c>
      <c r="K10" s="423"/>
      <c r="L10" s="425"/>
      <c r="M10" s="428"/>
      <c r="N10" s="460">
        <v>8</v>
      </c>
      <c r="O10" s="426" t="s">
        <v>1298</v>
      </c>
      <c r="P10" s="484" t="s">
        <v>1311</v>
      </c>
    </row>
    <row r="11" spans="1:16">
      <c r="A11" s="457"/>
      <c r="B11" s="429"/>
      <c r="C11" s="429"/>
      <c r="D11" s="466"/>
      <c r="E11" s="466"/>
      <c r="F11" s="467"/>
      <c r="G11" s="466"/>
      <c r="H11" s="478">
        <v>14</v>
      </c>
      <c r="I11" s="429" t="s">
        <v>1312</v>
      </c>
      <c r="J11" s="429">
        <v>8</v>
      </c>
      <c r="K11" s="429"/>
      <c r="L11" s="430"/>
      <c r="M11" s="432"/>
      <c r="N11" s="460">
        <v>9</v>
      </c>
      <c r="O11" s="426" t="s">
        <v>1302</v>
      </c>
      <c r="P11" s="422" t="s">
        <v>1313</v>
      </c>
    </row>
    <row r="12" spans="1:16">
      <c r="A12" s="456">
        <v>15</v>
      </c>
      <c r="B12" s="434" t="s">
        <v>1314</v>
      </c>
      <c r="C12" s="434"/>
      <c r="D12" s="434"/>
      <c r="E12" s="434"/>
      <c r="F12" s="435">
        <v>16346153.846153844</v>
      </c>
      <c r="G12" s="436"/>
      <c r="H12" s="472"/>
      <c r="I12" s="437"/>
      <c r="J12" s="424"/>
      <c r="K12" s="424"/>
      <c r="L12" s="438"/>
      <c r="M12" s="436"/>
      <c r="N12" s="460">
        <v>10</v>
      </c>
      <c r="O12" s="423" t="s">
        <v>1306</v>
      </c>
      <c r="P12" s="422" t="s">
        <v>1315</v>
      </c>
    </row>
    <row r="13" spans="1:16">
      <c r="A13" s="456">
        <v>16</v>
      </c>
      <c r="B13" s="423" t="s">
        <v>1316</v>
      </c>
      <c r="C13" s="423"/>
      <c r="D13" s="434"/>
      <c r="E13" s="423"/>
      <c r="F13" s="439">
        <v>30000000</v>
      </c>
      <c r="G13" s="428"/>
      <c r="H13" s="460">
        <v>53</v>
      </c>
      <c r="I13" s="423" t="s">
        <v>1317</v>
      </c>
      <c r="J13" s="423"/>
      <c r="K13" s="423"/>
      <c r="L13" s="425">
        <v>24200000</v>
      </c>
      <c r="M13" s="428"/>
      <c r="N13" s="460">
        <v>11</v>
      </c>
      <c r="O13" s="423" t="s">
        <v>1309</v>
      </c>
      <c r="P13" s="422" t="s">
        <v>1318</v>
      </c>
    </row>
    <row r="14" spans="1:16">
      <c r="A14" s="456">
        <v>17</v>
      </c>
      <c r="B14" s="423" t="s">
        <v>1319</v>
      </c>
      <c r="C14" s="423"/>
      <c r="D14" s="434"/>
      <c r="E14" s="423"/>
      <c r="F14" s="439">
        <v>24038461.538461536</v>
      </c>
      <c r="G14" s="428"/>
      <c r="H14" s="460">
        <v>54</v>
      </c>
      <c r="I14" s="423" t="s">
        <v>1320</v>
      </c>
      <c r="J14" s="423"/>
      <c r="K14" s="423"/>
      <c r="L14" s="425">
        <v>30000000</v>
      </c>
      <c r="M14" s="428"/>
      <c r="N14" s="460">
        <v>12</v>
      </c>
      <c r="O14" s="422" t="s">
        <v>1236</v>
      </c>
      <c r="P14" s="422" t="s">
        <v>1321</v>
      </c>
    </row>
    <row r="15" spans="1:16">
      <c r="A15" s="456">
        <v>18</v>
      </c>
      <c r="B15" s="480" t="s">
        <v>1322</v>
      </c>
      <c r="C15" s="423"/>
      <c r="D15" s="434"/>
      <c r="E15" s="423"/>
      <c r="F15" s="439">
        <v>25000000</v>
      </c>
      <c r="G15" s="428"/>
      <c r="H15" s="460"/>
      <c r="I15" s="423"/>
      <c r="J15" s="423"/>
      <c r="K15" s="423"/>
      <c r="L15" s="425"/>
      <c r="M15" s="428"/>
      <c r="N15" s="460">
        <v>13</v>
      </c>
      <c r="O15" s="422" t="s">
        <v>1235</v>
      </c>
      <c r="P15" s="422" t="s">
        <v>1323</v>
      </c>
    </row>
    <row r="16" spans="1:16">
      <c r="A16" s="456">
        <v>19</v>
      </c>
      <c r="B16" s="480" t="s">
        <v>1324</v>
      </c>
      <c r="C16" s="423"/>
      <c r="D16" s="434"/>
      <c r="E16" s="423"/>
      <c r="F16" s="439">
        <v>-961538.46153846383</v>
      </c>
      <c r="G16" s="428"/>
      <c r="H16" s="460"/>
      <c r="I16" s="423"/>
      <c r="J16" s="423"/>
      <c r="K16" s="423"/>
      <c r="L16" s="425"/>
      <c r="M16" s="428"/>
      <c r="N16" s="460">
        <v>14</v>
      </c>
      <c r="O16" s="422" t="s">
        <v>1312</v>
      </c>
      <c r="P16" s="422" t="s">
        <v>1325</v>
      </c>
    </row>
    <row r="17" spans="1:16">
      <c r="A17" s="456">
        <v>20</v>
      </c>
      <c r="B17" s="480" t="s">
        <v>1326</v>
      </c>
      <c r="C17" s="423"/>
      <c r="D17" s="434"/>
      <c r="E17" s="423"/>
      <c r="F17" s="439">
        <v>15000000</v>
      </c>
      <c r="G17" s="428"/>
      <c r="H17" s="460"/>
      <c r="I17" s="423"/>
      <c r="J17" s="423"/>
      <c r="K17" s="423"/>
      <c r="L17" s="425"/>
      <c r="M17" s="428"/>
      <c r="N17" s="460">
        <v>15</v>
      </c>
      <c r="O17" s="433" t="s">
        <v>1327</v>
      </c>
      <c r="P17" s="433" t="s">
        <v>1328</v>
      </c>
    </row>
    <row r="18" spans="1:16">
      <c r="A18" s="456">
        <v>21</v>
      </c>
      <c r="B18" s="480" t="s">
        <v>1329</v>
      </c>
      <c r="C18" s="423"/>
      <c r="D18" s="434"/>
      <c r="E18" s="423"/>
      <c r="F18" s="476">
        <v>2307692.3076923075</v>
      </c>
      <c r="G18" s="428"/>
      <c r="H18" s="469"/>
      <c r="I18" s="423"/>
      <c r="J18" s="423"/>
      <c r="K18" s="423"/>
      <c r="L18" s="425"/>
      <c r="M18" s="428"/>
      <c r="N18" s="460">
        <v>16</v>
      </c>
      <c r="O18" s="422" t="s">
        <v>1316</v>
      </c>
      <c r="P18" s="422" t="s">
        <v>1330</v>
      </c>
    </row>
    <row r="19" spans="1:16">
      <c r="A19" s="456">
        <v>22</v>
      </c>
      <c r="B19" s="434" t="s">
        <v>1331</v>
      </c>
      <c r="C19" s="440"/>
      <c r="D19" s="440"/>
      <c r="E19" s="440"/>
      <c r="F19" s="435">
        <v>5800000</v>
      </c>
      <c r="G19" s="428"/>
      <c r="H19" s="460">
        <v>55</v>
      </c>
      <c r="I19" s="434" t="s">
        <v>1332</v>
      </c>
      <c r="J19" s="440"/>
      <c r="K19" s="440"/>
      <c r="L19" s="435">
        <v>3311176.923076923</v>
      </c>
      <c r="M19" s="428"/>
      <c r="N19" s="460">
        <v>17</v>
      </c>
      <c r="O19" s="422" t="s">
        <v>1319</v>
      </c>
      <c r="P19" s="422" t="s">
        <v>1333</v>
      </c>
    </row>
    <row r="20" spans="1:16">
      <c r="A20" s="456"/>
      <c r="B20" s="441"/>
      <c r="C20" s="423"/>
      <c r="D20" s="423"/>
      <c r="E20" s="423"/>
      <c r="F20" s="438"/>
      <c r="G20" s="428"/>
      <c r="H20" s="460">
        <v>56</v>
      </c>
      <c r="I20" s="424" t="s">
        <v>1334</v>
      </c>
      <c r="J20" s="423"/>
      <c r="K20" s="440"/>
      <c r="L20" s="438">
        <v>2612000</v>
      </c>
      <c r="M20" s="428"/>
      <c r="N20" s="460">
        <v>18</v>
      </c>
      <c r="O20" s="422" t="s">
        <v>1322</v>
      </c>
      <c r="P20" s="422" t="s">
        <v>1335</v>
      </c>
    </row>
    <row r="21" spans="1:16">
      <c r="A21" s="456">
        <v>23</v>
      </c>
      <c r="B21" s="423" t="s">
        <v>1336</v>
      </c>
      <c r="C21" s="423"/>
      <c r="D21" s="423"/>
      <c r="E21" s="423"/>
      <c r="F21" s="438">
        <v>3749999.9999999995</v>
      </c>
      <c r="G21" s="428"/>
      <c r="H21" s="460">
        <v>57</v>
      </c>
      <c r="I21" s="442" t="s">
        <v>1337</v>
      </c>
      <c r="J21" s="423"/>
      <c r="K21" s="440"/>
      <c r="L21" s="425">
        <v>1936000</v>
      </c>
      <c r="M21" s="428"/>
      <c r="N21" s="460">
        <v>19</v>
      </c>
      <c r="O21" s="422" t="s">
        <v>1324</v>
      </c>
      <c r="P21" s="422" t="s">
        <v>1338</v>
      </c>
    </row>
    <row r="22" spans="1:16">
      <c r="A22" s="456"/>
      <c r="B22" s="443"/>
      <c r="C22" s="460">
        <v>33</v>
      </c>
      <c r="D22" s="444" t="s">
        <v>1339</v>
      </c>
      <c r="E22" s="469">
        <v>34</v>
      </c>
      <c r="F22" s="445" t="s">
        <v>1340</v>
      </c>
      <c r="G22" s="428"/>
      <c r="H22" s="460">
        <v>58</v>
      </c>
      <c r="I22" s="442" t="s">
        <v>1341</v>
      </c>
      <c r="J22" s="423"/>
      <c r="K22" s="440"/>
      <c r="L22" s="425">
        <v>363000</v>
      </c>
      <c r="M22" s="428"/>
      <c r="N22" s="460">
        <v>20</v>
      </c>
      <c r="O22" s="422" t="s">
        <v>1326</v>
      </c>
      <c r="P22" s="484" t="s">
        <v>1342</v>
      </c>
    </row>
    <row r="23" spans="1:16">
      <c r="A23" s="456">
        <v>24</v>
      </c>
      <c r="B23" s="423" t="s">
        <v>1225</v>
      </c>
      <c r="C23" s="446">
        <v>1.5</v>
      </c>
      <c r="D23" s="444">
        <v>4</v>
      </c>
      <c r="E23" s="444"/>
      <c r="F23" s="425">
        <v>865384.61538461526</v>
      </c>
      <c r="G23" s="428"/>
      <c r="H23" s="460">
        <v>59</v>
      </c>
      <c r="I23" s="442" t="s">
        <v>1343</v>
      </c>
      <c r="J23" s="423"/>
      <c r="K23" s="440"/>
      <c r="L23" s="425">
        <v>300000</v>
      </c>
      <c r="M23" s="428"/>
      <c r="N23" s="460">
        <v>21</v>
      </c>
      <c r="O23" s="422" t="s">
        <v>1329</v>
      </c>
      <c r="P23" s="422" t="s">
        <v>1344</v>
      </c>
    </row>
    <row r="24" spans="1:16">
      <c r="A24" s="456">
        <v>25</v>
      </c>
      <c r="B24" s="423" t="s">
        <v>1226</v>
      </c>
      <c r="C24" s="446">
        <v>2.1500000000000004</v>
      </c>
      <c r="D24" s="444">
        <v>4</v>
      </c>
      <c r="E24" s="444"/>
      <c r="F24" s="425">
        <v>1153846.1538461538</v>
      </c>
      <c r="G24" s="428"/>
      <c r="H24" s="460">
        <v>60</v>
      </c>
      <c r="I24" s="442" t="s">
        <v>1345</v>
      </c>
      <c r="J24" s="423"/>
      <c r="K24" s="440"/>
      <c r="L24" s="425">
        <v>0</v>
      </c>
      <c r="M24" s="428"/>
      <c r="N24" s="460">
        <v>22</v>
      </c>
      <c r="O24" s="433" t="s">
        <v>1331</v>
      </c>
      <c r="P24" s="433" t="s">
        <v>1346</v>
      </c>
    </row>
    <row r="25" spans="1:16">
      <c r="A25" s="456">
        <v>26</v>
      </c>
      <c r="B25" s="423" t="s">
        <v>1229</v>
      </c>
      <c r="C25" s="446">
        <v>2</v>
      </c>
      <c r="D25" s="444">
        <v>4</v>
      </c>
      <c r="E25" s="444"/>
      <c r="F25" s="425">
        <v>1730769.2307692305</v>
      </c>
      <c r="G25" s="428"/>
      <c r="H25" s="460">
        <v>61</v>
      </c>
      <c r="I25" s="447" t="s">
        <v>1347</v>
      </c>
      <c r="J25" s="422"/>
      <c r="K25" s="440"/>
      <c r="L25" s="448">
        <v>13000</v>
      </c>
      <c r="M25" s="428"/>
      <c r="N25" s="460">
        <v>23</v>
      </c>
      <c r="O25" s="422" t="s">
        <v>1336</v>
      </c>
      <c r="P25" s="422" t="s">
        <v>1348</v>
      </c>
    </row>
    <row r="26" spans="1:16">
      <c r="A26" s="456">
        <v>27</v>
      </c>
      <c r="B26" s="423" t="s">
        <v>1227</v>
      </c>
      <c r="C26" s="446">
        <v>2.75</v>
      </c>
      <c r="D26" s="444"/>
      <c r="E26" s="444"/>
      <c r="F26" s="425"/>
      <c r="G26" s="428"/>
      <c r="H26" s="460"/>
      <c r="I26" s="424"/>
      <c r="J26" s="423"/>
      <c r="K26" s="440"/>
      <c r="L26" s="438"/>
      <c r="M26" s="428"/>
      <c r="N26" s="460">
        <v>24</v>
      </c>
      <c r="O26" s="422" t="s">
        <v>1349</v>
      </c>
      <c r="P26" s="422" t="s">
        <v>1350</v>
      </c>
    </row>
    <row r="27" spans="1:16">
      <c r="A27" s="456">
        <v>28</v>
      </c>
      <c r="B27" s="423" t="s">
        <v>1188</v>
      </c>
      <c r="C27" s="446">
        <v>3</v>
      </c>
      <c r="D27" s="444"/>
      <c r="E27" s="444"/>
      <c r="F27" s="425"/>
      <c r="G27" s="428"/>
      <c r="H27" s="460">
        <v>62</v>
      </c>
      <c r="I27" s="424" t="s">
        <v>1351</v>
      </c>
      <c r="J27" s="423"/>
      <c r="K27" s="440"/>
      <c r="L27" s="438">
        <v>699176.92307692277</v>
      </c>
      <c r="M27" s="428"/>
      <c r="N27" s="460">
        <v>25</v>
      </c>
      <c r="O27" s="422" t="s">
        <v>1352</v>
      </c>
      <c r="P27" s="422" t="s">
        <v>1353</v>
      </c>
    </row>
    <row r="28" spans="1:16">
      <c r="A28" s="456">
        <v>29</v>
      </c>
      <c r="B28" s="423" t="s">
        <v>1354</v>
      </c>
      <c r="C28" s="446">
        <v>3.95</v>
      </c>
      <c r="D28" s="444"/>
      <c r="E28" s="444"/>
      <c r="F28" s="425"/>
      <c r="G28" s="428"/>
      <c r="H28" s="460">
        <v>63</v>
      </c>
      <c r="I28" s="447" t="s">
        <v>1355</v>
      </c>
      <c r="J28" s="422"/>
      <c r="K28" s="440"/>
      <c r="L28" s="448">
        <v>23306153.846153844</v>
      </c>
      <c r="M28" s="428"/>
      <c r="N28" s="460">
        <v>26</v>
      </c>
      <c r="O28" s="422" t="s">
        <v>1356</v>
      </c>
      <c r="P28" s="422" t="s">
        <v>1357</v>
      </c>
    </row>
    <row r="29" spans="1:16">
      <c r="A29" s="456">
        <v>30</v>
      </c>
      <c r="B29" s="423" t="s">
        <v>1231</v>
      </c>
      <c r="C29" s="446">
        <v>3</v>
      </c>
      <c r="D29" s="444"/>
      <c r="E29" s="444"/>
      <c r="F29" s="425"/>
      <c r="G29" s="428"/>
      <c r="H29" s="460">
        <v>64</v>
      </c>
      <c r="I29" s="442" t="s">
        <v>1358</v>
      </c>
      <c r="J29" s="423"/>
      <c r="K29" s="440"/>
      <c r="L29" s="425">
        <v>2</v>
      </c>
      <c r="M29" s="428"/>
      <c r="N29" s="460">
        <v>27</v>
      </c>
      <c r="O29" s="422" t="s">
        <v>1359</v>
      </c>
      <c r="P29" s="422" t="s">
        <v>1360</v>
      </c>
    </row>
    <row r="30" spans="1:16">
      <c r="A30" s="456">
        <v>31</v>
      </c>
      <c r="B30" s="423" t="s">
        <v>1361</v>
      </c>
      <c r="C30" s="446">
        <v>3.95</v>
      </c>
      <c r="D30" s="444"/>
      <c r="E30" s="444"/>
      <c r="F30" s="425"/>
      <c r="G30" s="428"/>
      <c r="H30" s="460">
        <v>65</v>
      </c>
      <c r="I30" s="474" t="s">
        <v>1362</v>
      </c>
      <c r="J30" s="422"/>
      <c r="K30" s="440"/>
      <c r="L30" s="448">
        <v>4881692.307692308</v>
      </c>
      <c r="M30" s="428"/>
      <c r="N30" s="460">
        <v>28</v>
      </c>
      <c r="O30" s="422" t="s">
        <v>1188</v>
      </c>
      <c r="P30" s="422" t="s">
        <v>1363</v>
      </c>
    </row>
    <row r="31" spans="1:16">
      <c r="A31" s="456">
        <v>32</v>
      </c>
      <c r="B31" s="423" t="s">
        <v>1364</v>
      </c>
      <c r="C31" s="446">
        <v>3.05</v>
      </c>
      <c r="D31" s="444"/>
      <c r="E31" s="444"/>
      <c r="F31" s="425"/>
      <c r="G31" s="428"/>
      <c r="H31" s="460">
        <v>66</v>
      </c>
      <c r="I31" s="447" t="s">
        <v>1365</v>
      </c>
      <c r="J31" s="422"/>
      <c r="K31" s="440"/>
      <c r="L31" s="448">
        <v>16200000</v>
      </c>
      <c r="M31" s="428"/>
      <c r="N31" s="460">
        <v>29</v>
      </c>
      <c r="O31" s="422" t="s">
        <v>1366</v>
      </c>
      <c r="P31" s="422" t="s">
        <v>973</v>
      </c>
    </row>
    <row r="32" spans="1:16">
      <c r="A32" s="456"/>
      <c r="B32" s="449"/>
      <c r="C32" s="423"/>
      <c r="D32" s="444"/>
      <c r="E32" s="444"/>
      <c r="F32" s="425"/>
      <c r="G32" s="428"/>
      <c r="H32" s="460">
        <v>67</v>
      </c>
      <c r="I32" s="447" t="s">
        <v>1367</v>
      </c>
      <c r="J32" s="422"/>
      <c r="K32" s="440"/>
      <c r="L32" s="448">
        <v>2224461.5384615362</v>
      </c>
      <c r="M32" s="428"/>
      <c r="N32" s="460">
        <v>30</v>
      </c>
      <c r="O32" s="422" t="s">
        <v>1368</v>
      </c>
      <c r="P32" s="422" t="s">
        <v>1369</v>
      </c>
    </row>
    <row r="33" spans="1:16">
      <c r="A33" s="460">
        <v>35</v>
      </c>
      <c r="B33" s="423" t="s">
        <v>1370</v>
      </c>
      <c r="C33" s="423"/>
      <c r="D33" s="423"/>
      <c r="E33" s="444"/>
      <c r="F33" s="425">
        <v>150000</v>
      </c>
      <c r="G33" s="428"/>
      <c r="H33" s="460">
        <v>68</v>
      </c>
      <c r="I33" s="450" t="s">
        <v>1371</v>
      </c>
      <c r="J33" s="424"/>
      <c r="K33" s="440"/>
      <c r="L33" s="438">
        <v>699176.92307692277</v>
      </c>
      <c r="M33" s="428"/>
      <c r="N33" s="460">
        <v>31</v>
      </c>
      <c r="O33" s="422" t="s">
        <v>1372</v>
      </c>
      <c r="P33" s="422" t="s">
        <v>1373</v>
      </c>
    </row>
    <row r="34" spans="1:16">
      <c r="A34" s="460">
        <v>36</v>
      </c>
      <c r="B34" s="423" t="s">
        <v>1374</v>
      </c>
      <c r="C34" s="423"/>
      <c r="D34" s="423"/>
      <c r="E34" s="444"/>
      <c r="F34" s="425">
        <v>200000</v>
      </c>
      <c r="G34" s="428"/>
      <c r="H34" s="460">
        <v>69</v>
      </c>
      <c r="I34" s="450" t="s">
        <v>1375</v>
      </c>
      <c r="J34" s="424"/>
      <c r="K34" s="440"/>
      <c r="L34" s="438">
        <v>0</v>
      </c>
      <c r="M34" s="428"/>
      <c r="N34" s="460">
        <v>32</v>
      </c>
      <c r="O34" s="422" t="s">
        <v>1376</v>
      </c>
      <c r="P34" s="422" t="s">
        <v>910</v>
      </c>
    </row>
    <row r="35" spans="1:16">
      <c r="A35" s="460">
        <v>37</v>
      </c>
      <c r="B35" s="423" t="s">
        <v>1377</v>
      </c>
      <c r="C35" s="423"/>
      <c r="D35" s="423"/>
      <c r="E35" s="444"/>
      <c r="F35" s="425">
        <v>500000</v>
      </c>
      <c r="G35" s="428"/>
      <c r="H35" s="469"/>
      <c r="I35" s="422"/>
      <c r="J35" s="422"/>
      <c r="K35" s="440"/>
      <c r="L35" s="448"/>
      <c r="M35" s="428"/>
      <c r="N35" s="460">
        <v>33</v>
      </c>
      <c r="O35" s="422" t="s">
        <v>1339</v>
      </c>
      <c r="P35" s="422" t="s">
        <v>1378</v>
      </c>
    </row>
    <row r="36" spans="1:16">
      <c r="A36" s="460">
        <v>38</v>
      </c>
      <c r="B36" s="423" t="s">
        <v>1379</v>
      </c>
      <c r="C36" s="423"/>
      <c r="D36" s="423"/>
      <c r="E36" s="444"/>
      <c r="F36" s="425">
        <v>1000000</v>
      </c>
      <c r="G36" s="428"/>
      <c r="H36" s="460">
        <v>70</v>
      </c>
      <c r="I36" s="424" t="s">
        <v>1380</v>
      </c>
      <c r="J36" s="423"/>
      <c r="K36" s="440"/>
      <c r="L36" s="425">
        <v>0</v>
      </c>
      <c r="M36" s="428"/>
      <c r="N36" s="460">
        <v>34</v>
      </c>
      <c r="O36" s="422" t="s">
        <v>1340</v>
      </c>
      <c r="P36" s="422" t="s">
        <v>47</v>
      </c>
    </row>
    <row r="37" spans="1:16">
      <c r="A37" s="460">
        <v>39</v>
      </c>
      <c r="B37" s="423" t="s">
        <v>1381</v>
      </c>
      <c r="C37" s="423"/>
      <c r="D37" s="423"/>
      <c r="E37" s="444"/>
      <c r="F37" s="425">
        <v>0</v>
      </c>
      <c r="G37" s="428"/>
      <c r="H37" s="460">
        <v>71</v>
      </c>
      <c r="I37" s="442" t="s">
        <v>1382</v>
      </c>
      <c r="J37" s="423"/>
      <c r="K37" s="440"/>
      <c r="L37" s="425"/>
      <c r="M37" s="428"/>
      <c r="N37" s="460">
        <v>35</v>
      </c>
      <c r="O37" s="422" t="s">
        <v>1370</v>
      </c>
      <c r="P37" s="422" t="s">
        <v>1383</v>
      </c>
    </row>
    <row r="38" spans="1:16">
      <c r="A38" s="460">
        <v>40</v>
      </c>
      <c r="B38" s="423" t="s">
        <v>1384</v>
      </c>
      <c r="C38" s="423"/>
      <c r="D38" s="423"/>
      <c r="E38" s="444"/>
      <c r="F38" s="425">
        <v>200000</v>
      </c>
      <c r="G38" s="428"/>
      <c r="H38" s="460">
        <v>72</v>
      </c>
      <c r="I38" s="442" t="s">
        <v>1385</v>
      </c>
      <c r="J38" s="423"/>
      <c r="K38" s="440"/>
      <c r="L38" s="425"/>
      <c r="M38" s="428"/>
      <c r="N38" s="460">
        <v>36</v>
      </c>
      <c r="O38" s="422" t="s">
        <v>1374</v>
      </c>
      <c r="P38" s="422" t="s">
        <v>1386</v>
      </c>
    </row>
    <row r="39" spans="1:16">
      <c r="A39" s="460">
        <v>41</v>
      </c>
      <c r="B39" s="423" t="s">
        <v>1387</v>
      </c>
      <c r="C39" s="423"/>
      <c r="D39" s="423"/>
      <c r="E39" s="444"/>
      <c r="F39" s="425">
        <v>0</v>
      </c>
      <c r="G39" s="428"/>
      <c r="H39" s="460">
        <v>73</v>
      </c>
      <c r="I39" s="442" t="s">
        <v>1388</v>
      </c>
      <c r="J39" s="422"/>
      <c r="K39" s="440"/>
      <c r="L39" s="448"/>
      <c r="M39" s="428"/>
      <c r="N39" s="460">
        <v>37</v>
      </c>
      <c r="O39" s="422" t="s">
        <v>1377</v>
      </c>
      <c r="P39" s="422" t="s">
        <v>1389</v>
      </c>
    </row>
    <row r="40" spans="1:16">
      <c r="A40" s="460">
        <v>42</v>
      </c>
      <c r="B40" s="423" t="s">
        <v>1390</v>
      </c>
      <c r="C40" s="423"/>
      <c r="D40" s="423"/>
      <c r="E40" s="444"/>
      <c r="F40" s="425">
        <v>0</v>
      </c>
      <c r="G40" s="428"/>
      <c r="H40" s="460">
        <v>74</v>
      </c>
      <c r="I40" s="447" t="s">
        <v>1391</v>
      </c>
      <c r="J40" s="422"/>
      <c r="K40" s="440"/>
      <c r="L40" s="448"/>
      <c r="M40" s="428"/>
      <c r="N40" s="460">
        <v>38</v>
      </c>
      <c r="O40" s="422" t="s">
        <v>1379</v>
      </c>
      <c r="P40" s="422" t="s">
        <v>1392</v>
      </c>
    </row>
    <row r="41" spans="1:16">
      <c r="A41" s="456"/>
      <c r="B41" s="423"/>
      <c r="C41" s="423"/>
      <c r="D41" s="423"/>
      <c r="E41" s="423"/>
      <c r="F41" s="425"/>
      <c r="G41" s="428"/>
      <c r="H41" s="469"/>
      <c r="I41" s="422"/>
      <c r="J41" s="422"/>
      <c r="K41" s="440"/>
      <c r="L41" s="448"/>
      <c r="M41" s="428"/>
      <c r="N41" s="460">
        <v>39</v>
      </c>
      <c r="O41" s="422" t="s">
        <v>1381</v>
      </c>
      <c r="P41" s="422" t="s">
        <v>1393</v>
      </c>
    </row>
    <row r="42" spans="1:16">
      <c r="A42" s="460">
        <v>43</v>
      </c>
      <c r="B42" s="434" t="s">
        <v>1394</v>
      </c>
      <c r="C42" s="440"/>
      <c r="D42" s="440"/>
      <c r="E42" s="440"/>
      <c r="F42" s="435">
        <v>1160000</v>
      </c>
      <c r="G42" s="428"/>
      <c r="H42" s="460">
        <v>75</v>
      </c>
      <c r="I42" s="480" t="s">
        <v>1395</v>
      </c>
      <c r="J42" s="423"/>
      <c r="K42" s="440"/>
      <c r="L42" s="438">
        <v>-2000000</v>
      </c>
      <c r="M42" s="428"/>
      <c r="N42" s="460">
        <v>40</v>
      </c>
      <c r="O42" s="422" t="s">
        <v>1384</v>
      </c>
      <c r="P42" s="422" t="s">
        <v>738</v>
      </c>
    </row>
    <row r="43" spans="1:16">
      <c r="A43" s="460">
        <v>44</v>
      </c>
      <c r="B43" s="423" t="s">
        <v>1396</v>
      </c>
      <c r="C43" s="423"/>
      <c r="D43" s="423"/>
      <c r="E43" s="423"/>
      <c r="F43" s="425">
        <v>300000</v>
      </c>
      <c r="G43" s="428"/>
      <c r="H43" s="481">
        <v>76</v>
      </c>
      <c r="I43" s="486" t="s">
        <v>1397</v>
      </c>
      <c r="J43" s="482"/>
      <c r="K43" s="440"/>
      <c r="L43" s="483">
        <v>5000</v>
      </c>
      <c r="M43" s="428"/>
      <c r="N43" s="460">
        <v>41</v>
      </c>
      <c r="O43" s="422" t="s">
        <v>1387</v>
      </c>
      <c r="P43" s="422" t="s">
        <v>1398</v>
      </c>
    </row>
    <row r="44" spans="1:16">
      <c r="A44" s="460">
        <v>45</v>
      </c>
      <c r="B44" s="423" t="s">
        <v>1399</v>
      </c>
      <c r="C44" s="423"/>
      <c r="D44" s="423"/>
      <c r="E44" s="423"/>
      <c r="F44" s="425"/>
      <c r="G44" s="428"/>
      <c r="H44" s="422"/>
      <c r="I44" s="422"/>
      <c r="J44" s="423"/>
      <c r="K44" s="423"/>
      <c r="L44" s="425"/>
      <c r="M44" s="428"/>
      <c r="N44" s="460">
        <v>42</v>
      </c>
      <c r="O44" s="422" t="s">
        <v>1390</v>
      </c>
      <c r="P44" s="422" t="s">
        <v>1400</v>
      </c>
    </row>
    <row r="45" spans="1:16" ht="13.8" thickBot="1">
      <c r="A45" s="460">
        <v>46</v>
      </c>
      <c r="B45" s="423" t="s">
        <v>1401</v>
      </c>
      <c r="C45" s="423"/>
      <c r="D45" s="423"/>
      <c r="E45" s="423"/>
      <c r="F45" s="425"/>
      <c r="G45" s="428"/>
      <c r="H45" s="460"/>
      <c r="I45" s="442"/>
      <c r="J45" s="423"/>
      <c r="K45" s="423"/>
      <c r="L45" s="425"/>
      <c r="M45" s="428"/>
      <c r="N45" s="460">
        <v>43</v>
      </c>
      <c r="O45" s="433" t="s">
        <v>1394</v>
      </c>
      <c r="P45" s="433" t="s">
        <v>1402</v>
      </c>
    </row>
    <row r="46" spans="1:16" ht="13.8" thickBot="1">
      <c r="A46" s="460">
        <v>47</v>
      </c>
      <c r="B46" s="423" t="s">
        <v>1403</v>
      </c>
      <c r="C46" s="423"/>
      <c r="D46" s="423"/>
      <c r="E46" s="423"/>
      <c r="F46" s="425">
        <v>360000</v>
      </c>
      <c r="G46" s="428"/>
      <c r="H46" s="460">
        <v>77</v>
      </c>
      <c r="I46" s="451" t="s">
        <v>1404</v>
      </c>
      <c r="J46" s="452"/>
      <c r="K46" s="452"/>
      <c r="L46" s="453">
        <v>17999976.92307692</v>
      </c>
      <c r="M46" s="428"/>
      <c r="N46" s="460">
        <v>44</v>
      </c>
      <c r="O46" s="422" t="s">
        <v>1396</v>
      </c>
      <c r="P46" s="422" t="s">
        <v>1405</v>
      </c>
    </row>
    <row r="47" spans="1:16">
      <c r="A47" s="460">
        <v>48</v>
      </c>
      <c r="B47" s="423" t="s">
        <v>1406</v>
      </c>
      <c r="C47" s="423"/>
      <c r="D47" s="423"/>
      <c r="E47" s="423"/>
      <c r="F47" s="425"/>
      <c r="G47" s="428"/>
      <c r="H47" s="422"/>
      <c r="I47" s="447" t="s">
        <v>1407</v>
      </c>
      <c r="J47" s="422"/>
      <c r="K47" s="422"/>
      <c r="L47" s="422"/>
      <c r="M47" s="428"/>
      <c r="N47" s="460">
        <v>45</v>
      </c>
      <c r="O47" s="422" t="s">
        <v>1399</v>
      </c>
      <c r="P47" s="422" t="s">
        <v>1408</v>
      </c>
    </row>
    <row r="48" spans="1:16">
      <c r="A48" s="460">
        <v>49</v>
      </c>
      <c r="B48" s="423" t="s">
        <v>1409</v>
      </c>
      <c r="C48" s="423"/>
      <c r="D48" s="423"/>
      <c r="E48" s="423"/>
      <c r="F48" s="425"/>
      <c r="G48" s="428"/>
      <c r="H48" s="460">
        <v>78</v>
      </c>
      <c r="I48" s="416" t="s">
        <v>1410</v>
      </c>
      <c r="J48" s="416"/>
      <c r="K48" s="417"/>
      <c r="L48" s="425">
        <v>180000000</v>
      </c>
      <c r="M48" s="428"/>
      <c r="N48" s="460">
        <v>46</v>
      </c>
      <c r="O48" s="422" t="s">
        <v>1401</v>
      </c>
      <c r="P48" s="422" t="s">
        <v>1411</v>
      </c>
    </row>
    <row r="49" spans="1:16">
      <c r="A49" s="460">
        <v>50</v>
      </c>
      <c r="B49" s="423" t="s">
        <v>1412</v>
      </c>
      <c r="C49" s="423"/>
      <c r="D49" s="423"/>
      <c r="E49" s="423"/>
      <c r="F49" s="425">
        <v>500000</v>
      </c>
      <c r="G49" s="428"/>
      <c r="H49" s="460">
        <v>79</v>
      </c>
      <c r="I49" s="416" t="s">
        <v>1413</v>
      </c>
      <c r="J49" s="416"/>
      <c r="K49" s="417"/>
      <c r="L49" s="425">
        <v>120000000</v>
      </c>
      <c r="M49" s="428"/>
      <c r="N49" s="460">
        <v>47</v>
      </c>
      <c r="O49" s="422" t="s">
        <v>1403</v>
      </c>
      <c r="P49" s="422" t="s">
        <v>1414</v>
      </c>
    </row>
    <row r="50" spans="1:16">
      <c r="A50" s="460">
        <v>51</v>
      </c>
      <c r="B50" s="423" t="s">
        <v>1415</v>
      </c>
      <c r="C50" s="423"/>
      <c r="D50" s="423"/>
      <c r="E50" s="423"/>
      <c r="F50" s="425"/>
      <c r="G50" s="428"/>
      <c r="H50" s="460">
        <v>80</v>
      </c>
      <c r="I50" s="416" t="s">
        <v>1416</v>
      </c>
      <c r="J50" s="416"/>
      <c r="K50" s="417"/>
      <c r="L50" s="425">
        <v>5000000</v>
      </c>
      <c r="M50" s="428"/>
      <c r="N50" s="460">
        <v>48</v>
      </c>
      <c r="O50" s="422" t="s">
        <v>1406</v>
      </c>
      <c r="P50" s="422" t="s">
        <v>1417</v>
      </c>
    </row>
    <row r="51" spans="1:16">
      <c r="A51" s="460">
        <v>52</v>
      </c>
      <c r="B51" s="423" t="s">
        <v>1418</v>
      </c>
      <c r="C51" s="423"/>
      <c r="D51" s="423"/>
      <c r="E51" s="423"/>
      <c r="F51" s="425"/>
      <c r="G51" s="428"/>
      <c r="H51" s="460">
        <v>81</v>
      </c>
      <c r="I51" s="416" t="s">
        <v>1419</v>
      </c>
      <c r="J51" s="416"/>
      <c r="K51" s="417"/>
      <c r="L51" s="425">
        <v>2700000</v>
      </c>
      <c r="M51" s="428"/>
      <c r="N51" s="460">
        <v>49</v>
      </c>
      <c r="O51" s="422" t="s">
        <v>1409</v>
      </c>
      <c r="P51" s="422" t="s">
        <v>1420</v>
      </c>
    </row>
    <row r="52" spans="1:16">
      <c r="A52" s="457"/>
      <c r="B52" s="429"/>
      <c r="C52" s="429"/>
      <c r="D52" s="429"/>
      <c r="E52" s="429"/>
      <c r="F52" s="430"/>
      <c r="G52" s="432"/>
      <c r="H52" s="470"/>
      <c r="I52" s="429"/>
      <c r="J52" s="429"/>
      <c r="K52" s="429"/>
      <c r="L52" s="430"/>
      <c r="M52" s="432"/>
      <c r="N52" s="460">
        <v>50</v>
      </c>
      <c r="O52" s="422" t="s">
        <v>1421</v>
      </c>
      <c r="P52" s="422" t="s">
        <v>1422</v>
      </c>
    </row>
    <row r="53" spans="1:16">
      <c r="A53" s="460"/>
      <c r="B53" s="422"/>
      <c r="C53" s="422"/>
      <c r="D53" s="422"/>
      <c r="E53" s="422"/>
      <c r="F53" s="448"/>
      <c r="G53" s="422"/>
      <c r="H53" s="473"/>
      <c r="I53" s="422"/>
      <c r="J53" s="422"/>
      <c r="K53" s="422"/>
      <c r="L53" s="448"/>
      <c r="M53" s="422"/>
      <c r="N53" s="460">
        <v>51</v>
      </c>
      <c r="O53" s="422" t="s">
        <v>1415</v>
      </c>
      <c r="P53" s="422" t="s">
        <v>1423</v>
      </c>
    </row>
    <row r="54" spans="1:16">
      <c r="A54" s="460"/>
      <c r="B54" s="422"/>
      <c r="C54" s="422"/>
      <c r="D54" s="422"/>
      <c r="E54" s="422"/>
      <c r="F54" s="448"/>
      <c r="G54" s="422"/>
      <c r="H54" s="473"/>
      <c r="I54" s="422"/>
      <c r="J54" s="422"/>
      <c r="K54" s="422"/>
      <c r="L54" s="448"/>
      <c r="M54" s="422"/>
      <c r="N54" s="460">
        <v>52</v>
      </c>
      <c r="O54" s="422" t="s">
        <v>1418</v>
      </c>
      <c r="P54" s="422" t="s">
        <v>1424</v>
      </c>
    </row>
    <row r="55" spans="1:16">
      <c r="A55" s="460"/>
      <c r="B55" s="422"/>
      <c r="C55" s="422"/>
      <c r="D55" s="422"/>
      <c r="E55" s="422"/>
      <c r="F55" s="448"/>
      <c r="G55" s="422"/>
      <c r="H55" s="473"/>
      <c r="I55" s="422"/>
      <c r="J55" s="422"/>
      <c r="K55" s="422"/>
      <c r="L55" s="448"/>
      <c r="M55" s="422"/>
      <c r="N55" s="460">
        <v>53</v>
      </c>
      <c r="O55" s="422" t="s">
        <v>1317</v>
      </c>
      <c r="P55" s="422" t="s">
        <v>1425</v>
      </c>
    </row>
    <row r="56" spans="1:16">
      <c r="A56" s="460"/>
      <c r="B56" s="422"/>
      <c r="C56" s="422"/>
      <c r="D56" s="422"/>
      <c r="E56" s="422"/>
      <c r="F56" s="448"/>
      <c r="G56" s="422"/>
      <c r="H56" s="473"/>
      <c r="I56" s="422"/>
      <c r="J56" s="422"/>
      <c r="K56" s="422"/>
      <c r="L56" s="448"/>
      <c r="M56" s="422"/>
      <c r="N56" s="460">
        <v>54</v>
      </c>
      <c r="O56" s="422" t="s">
        <v>1320</v>
      </c>
      <c r="P56" s="422" t="s">
        <v>1426</v>
      </c>
    </row>
    <row r="57" spans="1:16">
      <c r="A57" s="460"/>
      <c r="B57" s="422"/>
      <c r="C57" s="422"/>
      <c r="D57" s="422"/>
      <c r="E57" s="422"/>
      <c r="F57" s="448"/>
      <c r="G57" s="422"/>
      <c r="H57" s="473"/>
      <c r="I57" s="422"/>
      <c r="J57" s="422"/>
      <c r="K57" s="422"/>
      <c r="L57" s="448"/>
      <c r="M57" s="422"/>
      <c r="N57" s="460">
        <v>55</v>
      </c>
      <c r="O57" s="433" t="s">
        <v>1332</v>
      </c>
      <c r="P57" s="433" t="s">
        <v>1427</v>
      </c>
    </row>
    <row r="58" spans="1:16">
      <c r="A58" s="460"/>
      <c r="B58" s="422"/>
      <c r="C58" s="422"/>
      <c r="D58" s="422"/>
      <c r="E58" s="422"/>
      <c r="F58" s="448"/>
      <c r="G58" s="422"/>
      <c r="H58" s="473"/>
      <c r="I58" s="422"/>
      <c r="J58" s="422"/>
      <c r="K58" s="422"/>
      <c r="L58" s="448"/>
      <c r="M58" s="422"/>
      <c r="N58" s="460">
        <v>56</v>
      </c>
      <c r="O58" s="422" t="s">
        <v>1428</v>
      </c>
      <c r="P58" s="422" t="s">
        <v>1429</v>
      </c>
    </row>
    <row r="59" spans="1:16">
      <c r="A59" s="460"/>
      <c r="B59" s="422"/>
      <c r="C59" s="422"/>
      <c r="D59" s="422"/>
      <c r="E59" s="422"/>
      <c r="F59" s="448"/>
      <c r="G59" s="422"/>
      <c r="H59" s="473"/>
      <c r="I59" s="422"/>
      <c r="J59" s="422"/>
      <c r="K59" s="422"/>
      <c r="L59" s="448"/>
      <c r="M59" s="422"/>
      <c r="N59" s="460">
        <v>57</v>
      </c>
      <c r="O59" s="422" t="s">
        <v>1337</v>
      </c>
      <c r="P59" s="422" t="s">
        <v>1430</v>
      </c>
    </row>
    <row r="60" spans="1:16">
      <c r="A60" s="460"/>
      <c r="B60" s="422"/>
      <c r="C60" s="422"/>
      <c r="D60" s="422"/>
      <c r="E60" s="422"/>
      <c r="F60" s="448"/>
      <c r="G60" s="422"/>
      <c r="H60" s="473"/>
      <c r="I60" s="422"/>
      <c r="J60" s="422"/>
      <c r="K60" s="422"/>
      <c r="L60" s="448"/>
      <c r="M60" s="422"/>
      <c r="N60" s="460">
        <v>58</v>
      </c>
      <c r="O60" s="422" t="s">
        <v>1341</v>
      </c>
      <c r="P60" s="422" t="s">
        <v>1431</v>
      </c>
    </row>
    <row r="61" spans="1:16">
      <c r="A61" s="460"/>
      <c r="B61" s="422"/>
      <c r="C61" s="422"/>
      <c r="D61" s="422"/>
      <c r="E61" s="422"/>
      <c r="F61" s="448"/>
      <c r="G61" s="422"/>
      <c r="H61" s="473"/>
      <c r="I61" s="422"/>
      <c r="J61" s="422"/>
      <c r="K61" s="422"/>
      <c r="L61" s="448"/>
      <c r="M61" s="422"/>
      <c r="N61" s="460">
        <v>59</v>
      </c>
      <c r="O61" s="422" t="s">
        <v>1343</v>
      </c>
      <c r="P61" s="422" t="s">
        <v>1432</v>
      </c>
    </row>
    <row r="62" spans="1:16">
      <c r="A62" s="460"/>
      <c r="B62" s="422"/>
      <c r="C62" s="422"/>
      <c r="D62" s="422"/>
      <c r="E62" s="422"/>
      <c r="F62" s="448"/>
      <c r="G62" s="422"/>
      <c r="H62" s="473"/>
      <c r="I62" s="422"/>
      <c r="J62" s="422"/>
      <c r="K62" s="422"/>
      <c r="L62" s="448"/>
      <c r="M62" s="422"/>
      <c r="N62" s="460">
        <v>60</v>
      </c>
      <c r="O62" s="447" t="s">
        <v>1433</v>
      </c>
      <c r="P62" s="422" t="s">
        <v>1434</v>
      </c>
    </row>
    <row r="63" spans="1:16">
      <c r="A63" s="460"/>
      <c r="B63" s="422"/>
      <c r="C63" s="422"/>
      <c r="D63" s="422"/>
      <c r="E63" s="422"/>
      <c r="F63" s="448"/>
      <c r="G63" s="422"/>
      <c r="H63" s="473"/>
      <c r="I63" s="422"/>
      <c r="J63" s="422"/>
      <c r="K63" s="422"/>
      <c r="L63" s="448"/>
      <c r="M63" s="422"/>
      <c r="N63" s="460">
        <v>61</v>
      </c>
      <c r="O63" s="447" t="s">
        <v>1347</v>
      </c>
      <c r="P63" s="422" t="s">
        <v>1435</v>
      </c>
    </row>
    <row r="64" spans="1:16">
      <c r="A64" s="460"/>
      <c r="B64" s="422"/>
      <c r="C64" s="422"/>
      <c r="D64" s="422"/>
      <c r="E64" s="422"/>
      <c r="F64" s="448"/>
      <c r="G64" s="422"/>
      <c r="H64" s="473"/>
      <c r="I64" s="422"/>
      <c r="J64" s="422"/>
      <c r="K64" s="422"/>
      <c r="L64" s="448"/>
      <c r="M64" s="422"/>
      <c r="N64" s="460">
        <v>62</v>
      </c>
      <c r="O64" s="422" t="s">
        <v>1351</v>
      </c>
      <c r="P64" s="422" t="s">
        <v>1436</v>
      </c>
    </row>
    <row r="65" spans="1:17">
      <c r="A65" s="460"/>
      <c r="B65" s="422"/>
      <c r="C65" s="422"/>
      <c r="D65" s="422"/>
      <c r="E65" s="422"/>
      <c r="F65" s="448"/>
      <c r="G65" s="422"/>
      <c r="H65" s="473"/>
      <c r="I65" s="422"/>
      <c r="J65" s="422"/>
      <c r="K65" s="422"/>
      <c r="L65" s="448"/>
      <c r="M65" s="422"/>
      <c r="N65" s="460">
        <v>63</v>
      </c>
      <c r="O65" s="447" t="s">
        <v>1355</v>
      </c>
      <c r="P65" s="422" t="s">
        <v>1437</v>
      </c>
      <c r="Q65" s="422"/>
    </row>
    <row r="66" spans="1:17">
      <c r="A66" s="460"/>
      <c r="B66" s="422"/>
      <c r="C66" s="422"/>
      <c r="D66" s="422"/>
      <c r="E66" s="422"/>
      <c r="F66" s="448"/>
      <c r="G66" s="422"/>
      <c r="H66" s="473"/>
      <c r="I66" s="422"/>
      <c r="J66" s="422"/>
      <c r="K66" s="422"/>
      <c r="L66" s="448"/>
      <c r="M66" s="422"/>
      <c r="N66" s="460">
        <v>64</v>
      </c>
      <c r="O66" s="447" t="s">
        <v>1438</v>
      </c>
      <c r="P66" s="422" t="s">
        <v>1439</v>
      </c>
      <c r="Q66" s="422"/>
    </row>
    <row r="67" spans="1:17">
      <c r="A67" s="460"/>
      <c r="B67" s="422"/>
      <c r="C67" s="422"/>
      <c r="D67" s="422"/>
      <c r="E67" s="422"/>
      <c r="F67" s="448"/>
      <c r="G67" s="422"/>
      <c r="H67" s="473"/>
      <c r="I67" s="422"/>
      <c r="J67" s="422"/>
      <c r="K67" s="422"/>
      <c r="L67" s="448"/>
      <c r="M67" s="422"/>
      <c r="N67" s="460">
        <v>65</v>
      </c>
      <c r="O67" s="447" t="s">
        <v>1362</v>
      </c>
      <c r="P67" s="422" t="s">
        <v>1440</v>
      </c>
      <c r="Q67" s="422"/>
    </row>
    <row r="68" spans="1:17">
      <c r="A68" s="460"/>
      <c r="B68" s="422"/>
      <c r="C68" s="422"/>
      <c r="D68" s="422"/>
      <c r="E68" s="422"/>
      <c r="F68" s="448"/>
      <c r="G68" s="422"/>
      <c r="H68" s="473"/>
      <c r="I68" s="422"/>
      <c r="J68" s="422"/>
      <c r="K68" s="422"/>
      <c r="L68" s="448"/>
      <c r="M68" s="422"/>
      <c r="N68" s="460">
        <v>66</v>
      </c>
      <c r="O68" s="447" t="s">
        <v>1365</v>
      </c>
      <c r="P68" s="422" t="s">
        <v>1441</v>
      </c>
      <c r="Q68" s="422"/>
    </row>
    <row r="69" spans="1:17">
      <c r="A69" s="460"/>
      <c r="B69" s="422"/>
      <c r="C69" s="422"/>
      <c r="D69" s="422"/>
      <c r="E69" s="422"/>
      <c r="F69" s="448"/>
      <c r="G69" s="422"/>
      <c r="H69" s="473"/>
      <c r="I69" s="422"/>
      <c r="J69" s="422"/>
      <c r="K69" s="422"/>
      <c r="L69" s="448"/>
      <c r="M69" s="422"/>
      <c r="N69" s="460">
        <v>67</v>
      </c>
      <c r="O69" s="447" t="s">
        <v>1367</v>
      </c>
      <c r="P69" s="422" t="s">
        <v>1442</v>
      </c>
      <c r="Q69" s="422"/>
    </row>
    <row r="70" spans="1:17">
      <c r="A70" s="460"/>
      <c r="B70" s="422"/>
      <c r="C70" s="422"/>
      <c r="D70" s="422"/>
      <c r="E70" s="422"/>
      <c r="F70" s="448"/>
      <c r="G70" s="422"/>
      <c r="H70" s="473"/>
      <c r="I70" s="422"/>
      <c r="J70" s="422"/>
      <c r="K70" s="422"/>
      <c r="L70" s="448"/>
      <c r="M70" s="422"/>
      <c r="N70" s="460">
        <v>68</v>
      </c>
      <c r="O70" s="447" t="s">
        <v>1371</v>
      </c>
      <c r="P70" s="422" t="s">
        <v>1443</v>
      </c>
      <c r="Q70" s="422"/>
    </row>
    <row r="71" spans="1:17">
      <c r="A71" s="460"/>
      <c r="B71" s="422"/>
      <c r="C71" s="422"/>
      <c r="D71" s="422"/>
      <c r="E71" s="422"/>
      <c r="F71" s="448"/>
      <c r="G71" s="422"/>
      <c r="H71" s="473"/>
      <c r="I71" s="422"/>
      <c r="J71" s="422"/>
      <c r="K71" s="422"/>
      <c r="L71" s="448"/>
      <c r="M71" s="422"/>
      <c r="N71" s="460">
        <v>69</v>
      </c>
      <c r="O71" s="447" t="s">
        <v>1375</v>
      </c>
      <c r="P71" s="422" t="s">
        <v>1444</v>
      </c>
      <c r="Q71" s="422"/>
    </row>
    <row r="72" spans="1:17">
      <c r="A72" s="460"/>
      <c r="B72" s="422"/>
      <c r="C72" s="422"/>
      <c r="D72" s="422"/>
      <c r="E72" s="422"/>
      <c r="F72" s="448"/>
      <c r="G72" s="422"/>
      <c r="H72" s="473"/>
      <c r="I72" s="422"/>
      <c r="J72" s="422"/>
      <c r="K72" s="422"/>
      <c r="L72" s="448"/>
      <c r="M72" s="422"/>
      <c r="N72" s="460">
        <v>70</v>
      </c>
      <c r="O72" s="422" t="s">
        <v>1380</v>
      </c>
      <c r="P72" s="422" t="s">
        <v>1445</v>
      </c>
      <c r="Q72" s="422"/>
    </row>
    <row r="73" spans="1:17">
      <c r="A73" s="460"/>
      <c r="B73" s="422"/>
      <c r="C73" s="422"/>
      <c r="D73" s="422"/>
      <c r="E73" s="422"/>
      <c r="F73" s="448"/>
      <c r="G73" s="422"/>
      <c r="H73" s="473"/>
      <c r="I73" s="422"/>
      <c r="J73" s="422"/>
      <c r="K73" s="422"/>
      <c r="L73" s="448"/>
      <c r="M73" s="422"/>
      <c r="N73" s="460">
        <v>71</v>
      </c>
      <c r="O73" s="422" t="s">
        <v>1382</v>
      </c>
      <c r="P73" s="447" t="s">
        <v>1446</v>
      </c>
      <c r="Q73" s="422"/>
    </row>
    <row r="74" spans="1:17">
      <c r="A74" s="460"/>
      <c r="B74" s="422"/>
      <c r="C74" s="422"/>
      <c r="D74" s="422"/>
      <c r="E74" s="422"/>
      <c r="F74" s="448"/>
      <c r="G74" s="422"/>
      <c r="H74" s="473"/>
      <c r="I74" s="422"/>
      <c r="J74" s="422"/>
      <c r="K74" s="422"/>
      <c r="L74" s="448"/>
      <c r="M74" s="422"/>
      <c r="N74" s="460">
        <v>72</v>
      </c>
      <c r="O74" s="422" t="s">
        <v>1447</v>
      </c>
      <c r="P74" s="447" t="s">
        <v>1448</v>
      </c>
      <c r="Q74" s="422"/>
    </row>
    <row r="75" spans="1:17">
      <c r="A75" s="460"/>
      <c r="B75" s="422"/>
      <c r="C75" s="422"/>
      <c r="D75" s="422"/>
      <c r="E75" s="422"/>
      <c r="F75" s="448"/>
      <c r="G75" s="422"/>
      <c r="H75" s="473"/>
      <c r="I75" s="422"/>
      <c r="J75" s="422"/>
      <c r="K75" s="422"/>
      <c r="L75" s="448"/>
      <c r="M75" s="422"/>
      <c r="N75" s="460">
        <v>73</v>
      </c>
      <c r="O75" s="422" t="s">
        <v>1449</v>
      </c>
      <c r="P75" s="447" t="s">
        <v>1450</v>
      </c>
      <c r="Q75" s="422"/>
    </row>
    <row r="76" spans="1:17" ht="14.4">
      <c r="A76" s="414"/>
      <c r="B76" s="414"/>
      <c r="C76" s="414"/>
      <c r="D76" s="414"/>
      <c r="E76" s="414"/>
      <c r="F76" s="414"/>
      <c r="G76" s="414"/>
      <c r="H76" s="414"/>
      <c r="I76" s="414"/>
      <c r="J76" s="414"/>
      <c r="K76" s="414"/>
      <c r="L76" s="414"/>
      <c r="M76" s="414"/>
      <c r="N76" s="460">
        <v>74</v>
      </c>
      <c r="O76" s="447" t="s">
        <v>1388</v>
      </c>
      <c r="P76" s="422" t="s">
        <v>1451</v>
      </c>
      <c r="Q76" s="422"/>
    </row>
    <row r="77" spans="1:17" ht="14.4">
      <c r="A77" s="414"/>
      <c r="B77" s="414"/>
      <c r="C77" s="414"/>
      <c r="D77" s="414"/>
      <c r="E77" s="414"/>
      <c r="F77" s="414"/>
      <c r="G77" s="414"/>
      <c r="H77" s="414"/>
      <c r="I77" s="414"/>
      <c r="J77" s="414"/>
      <c r="K77" s="414"/>
      <c r="L77" s="414"/>
      <c r="M77" s="414"/>
      <c r="N77" s="460">
        <v>75</v>
      </c>
      <c r="O77" s="485" t="s">
        <v>1395</v>
      </c>
      <c r="P77" s="484" t="s">
        <v>241</v>
      </c>
      <c r="Q77" s="422"/>
    </row>
    <row r="78" spans="1:17" ht="14.4">
      <c r="A78" s="414"/>
      <c r="B78" s="414"/>
      <c r="C78" s="414"/>
      <c r="D78" s="414"/>
      <c r="E78" s="414"/>
      <c r="F78" s="414"/>
      <c r="G78" s="414"/>
      <c r="H78" s="414"/>
      <c r="I78" s="414"/>
      <c r="J78" s="414"/>
      <c r="K78" s="414"/>
      <c r="L78" s="414"/>
      <c r="M78" s="414"/>
      <c r="N78" s="460">
        <v>76</v>
      </c>
      <c r="O78" s="485" t="s">
        <v>1397</v>
      </c>
      <c r="P78" s="484" t="s">
        <v>1452</v>
      </c>
      <c r="Q78" s="422"/>
    </row>
    <row r="79" spans="1:17" ht="14.4">
      <c r="A79" s="414"/>
      <c r="B79" s="414"/>
      <c r="C79" s="414"/>
      <c r="D79" s="414"/>
      <c r="E79" s="414"/>
      <c r="F79" s="414"/>
      <c r="G79" s="414"/>
      <c r="H79" s="414"/>
      <c r="I79" s="414"/>
      <c r="J79" s="414"/>
      <c r="K79" s="414"/>
      <c r="L79" s="414"/>
      <c r="M79" s="414"/>
      <c r="N79" s="460">
        <v>77</v>
      </c>
      <c r="O79" s="479" t="s">
        <v>1404</v>
      </c>
      <c r="P79" s="433" t="s">
        <v>1453</v>
      </c>
      <c r="Q79" s="422"/>
    </row>
    <row r="80" spans="1:17" ht="14.4">
      <c r="A80" s="414"/>
      <c r="B80" s="414"/>
      <c r="C80" s="414"/>
      <c r="D80" s="414"/>
      <c r="E80" s="414"/>
      <c r="F80" s="414"/>
      <c r="G80" s="414"/>
      <c r="H80" s="414"/>
      <c r="I80" s="414"/>
      <c r="J80" s="414"/>
      <c r="K80" s="414"/>
      <c r="L80" s="414"/>
      <c r="M80" s="414"/>
      <c r="N80" s="460">
        <v>78</v>
      </c>
      <c r="O80" s="416" t="s">
        <v>1410</v>
      </c>
      <c r="P80" s="416" t="s">
        <v>1454</v>
      </c>
      <c r="Q80" s="422"/>
    </row>
    <row r="81" spans="14:16">
      <c r="N81" s="460">
        <v>79</v>
      </c>
      <c r="O81" s="416" t="s">
        <v>1455</v>
      </c>
      <c r="P81" s="416" t="s">
        <v>1456</v>
      </c>
    </row>
    <row r="82" spans="14:16">
      <c r="N82" s="460">
        <v>80</v>
      </c>
      <c r="O82" s="416" t="s">
        <v>1457</v>
      </c>
      <c r="P82" s="416" t="s">
        <v>1458</v>
      </c>
    </row>
    <row r="83" spans="14:16">
      <c r="N83" s="460">
        <v>81</v>
      </c>
      <c r="O83" s="416" t="s">
        <v>1459</v>
      </c>
      <c r="P83" s="416" t="s">
        <v>1460</v>
      </c>
    </row>
    <row r="84" spans="14:16" ht="14.4">
      <c r="N84" s="460"/>
      <c r="O84" s="414"/>
      <c r="P84" s="414"/>
    </row>
    <row r="85" spans="14:16" ht="14.4">
      <c r="N85" s="460"/>
      <c r="O85" s="414"/>
      <c r="P85" s="414"/>
    </row>
    <row r="86" spans="14:16" ht="14.4">
      <c r="N86" s="460"/>
      <c r="O86" s="414"/>
      <c r="P86" s="414"/>
    </row>
  </sheetData>
  <mergeCells count="1">
    <mergeCell ref="B2:L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2:T151"/>
  <sheetViews>
    <sheetView topLeftCell="A121" zoomScale="75" workbookViewId="0">
      <selection activeCell="U18" sqref="U18"/>
    </sheetView>
  </sheetViews>
  <sheetFormatPr defaultColWidth="9.109375" defaultRowHeight="12.6" outlineLevelRow="1"/>
  <cols>
    <col min="1" max="1" width="8.33203125" style="116" customWidth="1"/>
    <col min="2" max="2" width="51.109375" style="117" customWidth="1"/>
    <col min="3" max="3" width="11.6640625" style="117" customWidth="1"/>
    <col min="4" max="4" width="13.6640625" style="120" customWidth="1"/>
    <col min="5" max="5" width="5" style="120" customWidth="1"/>
    <col min="6" max="6" width="15" style="120" customWidth="1"/>
    <col min="7" max="7" width="5" style="120" customWidth="1"/>
    <col min="8" max="8" width="8" style="121" bestFit="1" customWidth="1"/>
    <col min="9" max="9" width="34.44140625" style="491" customWidth="1"/>
    <col min="10" max="10" width="8.88671875" style="492" customWidth="1"/>
    <col min="11" max="11" width="8.5546875" style="121" bestFit="1" customWidth="1"/>
    <col min="12" max="12" width="5.6640625" style="120" customWidth="1"/>
    <col min="13" max="13" width="10.5546875" style="117" customWidth="1"/>
    <col min="14" max="14" width="11.44140625" style="121" customWidth="1"/>
    <col min="15" max="15" width="11.44140625" style="493" customWidth="1"/>
    <col min="16" max="16" width="37.88671875" style="117" bestFit="1" customWidth="1"/>
    <col min="17" max="16384" width="9.109375" style="117"/>
  </cols>
  <sheetData>
    <row r="2" spans="1:16">
      <c r="D2" s="636" t="s">
        <v>336</v>
      </c>
      <c r="E2" s="624" t="s">
        <v>321</v>
      </c>
      <c r="F2" s="625"/>
      <c r="G2" s="625"/>
      <c r="H2" s="626"/>
      <c r="I2" s="494"/>
      <c r="J2" s="628" t="s">
        <v>599</v>
      </c>
      <c r="K2" s="628"/>
      <c r="L2" s="126"/>
      <c r="M2" s="628"/>
      <c r="N2" s="628"/>
      <c r="O2" s="495"/>
      <c r="P2" s="126"/>
    </row>
    <row r="3" spans="1:16">
      <c r="D3" s="637"/>
      <c r="E3" s="629" t="s">
        <v>337</v>
      </c>
      <c r="F3" s="630"/>
      <c r="G3" s="630"/>
      <c r="H3" s="631"/>
      <c r="I3" s="496"/>
      <c r="J3" s="632"/>
      <c r="K3" s="632"/>
      <c r="L3" s="127"/>
      <c r="M3" s="632"/>
      <c r="N3" s="632"/>
      <c r="O3" s="495"/>
      <c r="P3" s="127"/>
    </row>
    <row r="4" spans="1:16">
      <c r="D4" s="637"/>
      <c r="E4" s="624" t="s">
        <v>338</v>
      </c>
      <c r="F4" s="625"/>
      <c r="G4" s="625"/>
      <c r="H4" s="626"/>
      <c r="I4" s="494"/>
      <c r="J4" s="627" t="s">
        <v>1463</v>
      </c>
      <c r="K4" s="627"/>
      <c r="L4" s="497"/>
      <c r="M4" s="627" t="s">
        <v>1464</v>
      </c>
      <c r="N4" s="627"/>
      <c r="O4" s="498"/>
      <c r="P4" s="497"/>
    </row>
    <row r="5" spans="1:16">
      <c r="D5" s="637"/>
      <c r="E5" s="629" t="s">
        <v>258</v>
      </c>
      <c r="F5" s="630"/>
      <c r="G5" s="630"/>
      <c r="H5" s="631"/>
      <c r="I5" s="496"/>
      <c r="J5" s="632"/>
      <c r="K5" s="632"/>
      <c r="L5" s="127"/>
      <c r="M5" s="632"/>
      <c r="N5" s="632"/>
      <c r="O5" s="495"/>
      <c r="P5" s="127"/>
    </row>
    <row r="6" spans="1:16">
      <c r="D6" s="637"/>
      <c r="E6" s="624" t="s">
        <v>339</v>
      </c>
      <c r="F6" s="625"/>
      <c r="G6" s="625"/>
      <c r="H6" s="626"/>
      <c r="I6" s="494"/>
      <c r="J6" s="628"/>
      <c r="K6" s="628"/>
      <c r="L6" s="126"/>
      <c r="M6" s="628"/>
      <c r="N6" s="628"/>
      <c r="O6" s="495"/>
      <c r="P6" s="126"/>
    </row>
    <row r="7" spans="1:16">
      <c r="D7" s="637"/>
      <c r="E7" s="629" t="s">
        <v>340</v>
      </c>
      <c r="F7" s="630"/>
      <c r="G7" s="630"/>
      <c r="H7" s="631"/>
      <c r="I7" s="496"/>
      <c r="J7" s="632" t="s">
        <v>1465</v>
      </c>
      <c r="K7" s="632"/>
      <c r="L7" s="127"/>
      <c r="M7" s="632" t="s">
        <v>1466</v>
      </c>
      <c r="N7" s="632"/>
      <c r="O7" s="495"/>
      <c r="P7" s="127"/>
    </row>
    <row r="8" spans="1:16">
      <c r="D8" s="637"/>
      <c r="E8" s="624" t="s">
        <v>341</v>
      </c>
      <c r="F8" s="625"/>
      <c r="G8" s="625"/>
      <c r="H8" s="626"/>
      <c r="I8" s="494"/>
      <c r="J8" s="628"/>
      <c r="K8" s="628"/>
      <c r="L8" s="126"/>
      <c r="M8" s="628"/>
      <c r="N8" s="628"/>
      <c r="O8" s="495"/>
      <c r="P8" s="126"/>
    </row>
    <row r="9" spans="1:16">
      <c r="D9" s="638"/>
      <c r="E9" s="629"/>
      <c r="F9" s="630"/>
      <c r="G9" s="630"/>
      <c r="H9" s="631"/>
      <c r="I9" s="496"/>
      <c r="J9" s="632"/>
      <c r="K9" s="632"/>
      <c r="L9" s="127"/>
      <c r="M9" s="632"/>
      <c r="N9" s="632"/>
      <c r="O9" s="495"/>
      <c r="P9" s="127"/>
    </row>
    <row r="10" spans="1:16" ht="17.399999999999999">
      <c r="C10" s="107"/>
      <c r="F10" s="634" t="s">
        <v>342</v>
      </c>
      <c r="G10" s="634"/>
      <c r="H10" s="634"/>
      <c r="I10" s="634"/>
      <c r="J10" s="635"/>
      <c r="K10" s="635"/>
      <c r="L10" s="128"/>
      <c r="M10" s="635"/>
      <c r="N10" s="635"/>
      <c r="O10" s="499"/>
      <c r="P10" s="500"/>
    </row>
    <row r="11" spans="1:16" ht="39.6">
      <c r="A11" s="112" t="s">
        <v>343</v>
      </c>
      <c r="B11" s="407" t="s">
        <v>26</v>
      </c>
      <c r="C11" s="112" t="s">
        <v>344</v>
      </c>
      <c r="D11" s="112" t="s">
        <v>345</v>
      </c>
      <c r="E11" s="129" t="s">
        <v>346</v>
      </c>
      <c r="F11" s="130" t="s">
        <v>347</v>
      </c>
      <c r="G11" s="129" t="s">
        <v>346</v>
      </c>
      <c r="H11" s="407" t="s">
        <v>282</v>
      </c>
      <c r="I11" s="501" t="s">
        <v>1467</v>
      </c>
      <c r="J11" s="502" t="s">
        <v>348</v>
      </c>
      <c r="K11" s="112" t="s">
        <v>349</v>
      </c>
      <c r="L11" s="122"/>
      <c r="M11" s="112" t="s">
        <v>348</v>
      </c>
      <c r="N11" s="112" t="s">
        <v>349</v>
      </c>
      <c r="O11" s="503"/>
      <c r="P11" s="112" t="s">
        <v>1468</v>
      </c>
    </row>
    <row r="12" spans="1:16" ht="13.2">
      <c r="A12" s="409" t="s">
        <v>27</v>
      </c>
      <c r="B12" s="409" t="s">
        <v>29</v>
      </c>
      <c r="C12" s="409"/>
      <c r="D12" s="504" t="s">
        <v>27</v>
      </c>
      <c r="E12" s="409" t="s">
        <v>283</v>
      </c>
      <c r="F12" s="409" t="s">
        <v>27</v>
      </c>
      <c r="G12" s="505" t="s">
        <v>283</v>
      </c>
      <c r="H12" s="409" t="s">
        <v>284</v>
      </c>
      <c r="I12" s="506"/>
      <c r="J12" s="408" t="s">
        <v>223</v>
      </c>
      <c r="K12" s="409" t="s">
        <v>223</v>
      </c>
      <c r="L12" s="507"/>
      <c r="M12" s="409" t="s">
        <v>223</v>
      </c>
      <c r="N12" s="409" t="s">
        <v>223</v>
      </c>
      <c r="O12" s="508"/>
      <c r="P12" s="409"/>
    </row>
    <row r="13" spans="1:16" s="19" customFormat="1" ht="13.2" outlineLevel="1">
      <c r="A13" s="633" t="s">
        <v>350</v>
      </c>
      <c r="B13" s="633"/>
      <c r="C13" s="633"/>
      <c r="D13" s="633"/>
      <c r="E13" s="633"/>
      <c r="F13" s="633"/>
      <c r="G13" s="633"/>
      <c r="H13" s="509"/>
      <c r="I13" s="510"/>
      <c r="J13" s="633" t="s">
        <v>247</v>
      </c>
      <c r="K13" s="633"/>
      <c r="L13" s="511"/>
      <c r="M13" s="633" t="s">
        <v>247</v>
      </c>
      <c r="N13" s="633"/>
      <c r="O13" s="512"/>
      <c r="P13" s="513"/>
    </row>
    <row r="14" spans="1:16" ht="13.2">
      <c r="A14" s="514" t="s">
        <v>1469</v>
      </c>
      <c r="B14" s="515" t="s">
        <v>711</v>
      </c>
      <c r="C14" s="114"/>
      <c r="D14" s="516" t="s">
        <v>393</v>
      </c>
      <c r="E14" s="131" t="s">
        <v>17</v>
      </c>
      <c r="F14" s="132"/>
      <c r="G14" s="133"/>
      <c r="H14" s="119"/>
      <c r="I14" s="492" t="s">
        <v>1470</v>
      </c>
      <c r="J14" s="517">
        <v>73101</v>
      </c>
      <c r="K14" s="518"/>
      <c r="M14" s="489">
        <v>81101</v>
      </c>
      <c r="N14" s="518"/>
      <c r="O14" s="519"/>
      <c r="P14" s="489" t="s">
        <v>711</v>
      </c>
    </row>
    <row r="15" spans="1:16" ht="13.2">
      <c r="A15" s="514" t="s">
        <v>722</v>
      </c>
      <c r="B15" s="515" t="s">
        <v>1471</v>
      </c>
      <c r="C15" s="114"/>
      <c r="D15" s="516" t="s">
        <v>1472</v>
      </c>
      <c r="E15" s="131" t="s">
        <v>17</v>
      </c>
      <c r="F15" s="132"/>
      <c r="G15" s="133"/>
      <c r="H15" s="119"/>
      <c r="I15" s="492" t="s">
        <v>1473</v>
      </c>
      <c r="J15" s="517">
        <v>73111</v>
      </c>
      <c r="K15" s="518"/>
      <c r="M15" s="489">
        <v>81102</v>
      </c>
      <c r="N15" s="518"/>
      <c r="O15" s="519"/>
      <c r="P15" s="489" t="s">
        <v>1471</v>
      </c>
    </row>
    <row r="16" spans="1:16" ht="13.2">
      <c r="A16" s="514" t="s">
        <v>1019</v>
      </c>
      <c r="B16" s="515" t="s">
        <v>1072</v>
      </c>
      <c r="C16" s="114"/>
      <c r="D16" s="516" t="s">
        <v>1472</v>
      </c>
      <c r="E16" s="131" t="s">
        <v>17</v>
      </c>
      <c r="F16" s="132"/>
      <c r="G16" s="133"/>
      <c r="H16" s="119"/>
      <c r="I16" s="492" t="s">
        <v>1473</v>
      </c>
      <c r="J16" s="517">
        <v>73111</v>
      </c>
      <c r="K16" s="518"/>
      <c r="M16" s="489">
        <v>81102</v>
      </c>
      <c r="N16" s="518"/>
      <c r="O16" s="519"/>
      <c r="P16" s="489" t="s">
        <v>1072</v>
      </c>
    </row>
    <row r="17" spans="1:17" ht="13.2">
      <c r="A17" s="514" t="s">
        <v>847</v>
      </c>
      <c r="B17" s="515" t="s">
        <v>724</v>
      </c>
      <c r="C17" s="114"/>
      <c r="D17" s="516" t="s">
        <v>1472</v>
      </c>
      <c r="E17" s="131" t="s">
        <v>17</v>
      </c>
      <c r="F17" s="132"/>
      <c r="G17" s="133"/>
      <c r="H17" s="119"/>
      <c r="I17" s="492" t="s">
        <v>1473</v>
      </c>
      <c r="J17" s="517">
        <v>73111</v>
      </c>
      <c r="K17" s="518"/>
      <c r="M17" s="489">
        <v>81102</v>
      </c>
      <c r="N17" s="518"/>
      <c r="O17" s="519"/>
      <c r="P17" s="489" t="s">
        <v>724</v>
      </c>
    </row>
    <row r="18" spans="1:17" ht="13.2">
      <c r="A18" s="514" t="s">
        <v>1022</v>
      </c>
      <c r="B18" s="515" t="s">
        <v>1073</v>
      </c>
      <c r="C18" s="114"/>
      <c r="D18" s="516" t="s">
        <v>393</v>
      </c>
      <c r="E18" s="131" t="s">
        <v>17</v>
      </c>
      <c r="F18" s="132"/>
      <c r="G18" s="133"/>
      <c r="H18" s="119"/>
      <c r="I18" s="492" t="s">
        <v>1470</v>
      </c>
      <c r="J18" s="517">
        <v>73101</v>
      </c>
      <c r="K18" s="518"/>
      <c r="M18" s="489">
        <v>81101</v>
      </c>
      <c r="N18" s="518"/>
      <c r="O18" s="519"/>
      <c r="P18" s="489" t="s">
        <v>1073</v>
      </c>
    </row>
    <row r="19" spans="1:17" ht="13.2">
      <c r="A19" s="514" t="s">
        <v>725</v>
      </c>
      <c r="B19" s="515" t="s">
        <v>1074</v>
      </c>
      <c r="C19" s="114"/>
      <c r="D19" s="516" t="s">
        <v>1472</v>
      </c>
      <c r="E19" s="131" t="s">
        <v>17</v>
      </c>
      <c r="F19" s="132"/>
      <c r="G19" s="133"/>
      <c r="H19" s="119"/>
      <c r="I19" s="492" t="s">
        <v>1473</v>
      </c>
      <c r="J19" s="517">
        <v>73111</v>
      </c>
      <c r="K19" s="518"/>
      <c r="M19" s="489">
        <v>81102</v>
      </c>
      <c r="N19" s="518"/>
      <c r="O19" s="519"/>
      <c r="P19" s="489" t="s">
        <v>1074</v>
      </c>
    </row>
    <row r="20" spans="1:17" ht="13.2">
      <c r="A20" s="514" t="s">
        <v>726</v>
      </c>
      <c r="B20" s="515" t="s">
        <v>727</v>
      </c>
      <c r="C20" s="114"/>
      <c r="D20" s="516" t="s">
        <v>1472</v>
      </c>
      <c r="E20" s="131" t="s">
        <v>17</v>
      </c>
      <c r="F20" s="132"/>
      <c r="G20" s="133"/>
      <c r="H20" s="119"/>
      <c r="I20" s="492" t="s">
        <v>1473</v>
      </c>
      <c r="J20" s="517">
        <v>73111</v>
      </c>
      <c r="K20" s="518"/>
      <c r="M20" s="489">
        <v>81102</v>
      </c>
      <c r="N20" s="518"/>
      <c r="O20" s="519"/>
      <c r="P20" s="489" t="s">
        <v>727</v>
      </c>
    </row>
    <row r="21" spans="1:17" ht="13.2">
      <c r="A21" s="514" t="s">
        <v>1092</v>
      </c>
      <c r="B21" s="515" t="s">
        <v>745</v>
      </c>
      <c r="C21" s="114"/>
      <c r="D21" s="516" t="s">
        <v>1474</v>
      </c>
      <c r="E21" s="131" t="s">
        <v>17</v>
      </c>
      <c r="F21" s="132"/>
      <c r="G21" s="133"/>
      <c r="H21" s="119"/>
      <c r="I21" s="492" t="s">
        <v>1475</v>
      </c>
      <c r="J21" s="517">
        <v>87404</v>
      </c>
      <c r="K21" s="518"/>
      <c r="M21" s="489">
        <v>87404</v>
      </c>
      <c r="N21" s="518"/>
      <c r="O21" s="519"/>
      <c r="P21" s="489" t="s">
        <v>745</v>
      </c>
    </row>
    <row r="22" spans="1:17" ht="13.2">
      <c r="A22" s="520" t="s">
        <v>1106</v>
      </c>
      <c r="B22" s="515" t="s">
        <v>745</v>
      </c>
      <c r="C22" s="114"/>
      <c r="D22" s="516" t="s">
        <v>1474</v>
      </c>
      <c r="E22" s="131" t="s">
        <v>17</v>
      </c>
      <c r="F22" s="132"/>
      <c r="G22" s="133"/>
      <c r="H22" s="119"/>
      <c r="I22" s="492" t="s">
        <v>1475</v>
      </c>
      <c r="J22" s="517">
        <v>87404</v>
      </c>
      <c r="K22" s="518"/>
      <c r="M22" s="489">
        <v>87404</v>
      </c>
      <c r="N22" s="518"/>
      <c r="O22" s="519"/>
      <c r="P22" s="489" t="s">
        <v>745</v>
      </c>
    </row>
    <row r="23" spans="1:17" ht="13.2">
      <c r="A23" s="520" t="s">
        <v>1215</v>
      </c>
      <c r="B23" s="515" t="s">
        <v>745</v>
      </c>
      <c r="C23" s="114"/>
      <c r="D23" s="516" t="s">
        <v>1474</v>
      </c>
      <c r="E23" s="131" t="s">
        <v>17</v>
      </c>
      <c r="F23" s="132"/>
      <c r="G23" s="133"/>
      <c r="H23" s="119"/>
      <c r="I23" s="492" t="s">
        <v>1475</v>
      </c>
      <c r="J23" s="517">
        <v>87404</v>
      </c>
      <c r="K23" s="518"/>
      <c r="M23" s="489">
        <v>87404</v>
      </c>
      <c r="N23" s="518"/>
      <c r="O23" s="519"/>
      <c r="P23" s="489" t="s">
        <v>745</v>
      </c>
    </row>
    <row r="24" spans="1:17" ht="13.2">
      <c r="A24" s="514" t="s">
        <v>909</v>
      </c>
      <c r="B24" s="515" t="s">
        <v>910</v>
      </c>
      <c r="C24" s="114"/>
      <c r="D24" s="516" t="s">
        <v>1472</v>
      </c>
      <c r="E24" s="131" t="s">
        <v>17</v>
      </c>
      <c r="F24" s="132"/>
      <c r="G24" s="133"/>
      <c r="H24" s="119"/>
      <c r="I24" s="492" t="s">
        <v>1473</v>
      </c>
      <c r="J24" s="517">
        <v>73111</v>
      </c>
      <c r="K24" s="518"/>
      <c r="M24" s="489">
        <v>81102</v>
      </c>
      <c r="N24" s="518"/>
      <c r="O24" s="519"/>
      <c r="P24" s="489" t="s">
        <v>910</v>
      </c>
    </row>
    <row r="25" spans="1:17" ht="13.2">
      <c r="A25" s="514" t="s">
        <v>848</v>
      </c>
      <c r="B25" s="515" t="s">
        <v>728</v>
      </c>
      <c r="C25" s="114"/>
      <c r="D25" s="516" t="s">
        <v>1472</v>
      </c>
      <c r="E25" s="131" t="s">
        <v>17</v>
      </c>
      <c r="F25" s="132"/>
      <c r="G25" s="133"/>
      <c r="H25" s="119"/>
      <c r="I25" s="492" t="s">
        <v>1473</v>
      </c>
      <c r="J25" s="517">
        <v>73111</v>
      </c>
      <c r="K25" s="518"/>
      <c r="M25" s="489">
        <v>81102</v>
      </c>
      <c r="N25" s="518"/>
      <c r="O25" s="519"/>
      <c r="P25" s="489" t="s">
        <v>728</v>
      </c>
    </row>
    <row r="26" spans="1:17" ht="13.2">
      <c r="A26" s="514" t="s">
        <v>974</v>
      </c>
      <c r="B26" s="515" t="s">
        <v>729</v>
      </c>
      <c r="C26" s="114"/>
      <c r="D26" s="516" t="s">
        <v>1472</v>
      </c>
      <c r="E26" s="131" t="s">
        <v>17</v>
      </c>
      <c r="F26" s="132"/>
      <c r="G26" s="133"/>
      <c r="H26" s="119"/>
      <c r="I26" s="492" t="s">
        <v>1473</v>
      </c>
      <c r="J26" s="517">
        <v>73111</v>
      </c>
      <c r="K26" s="518"/>
      <c r="M26" s="489">
        <v>81102</v>
      </c>
      <c r="N26" s="518"/>
      <c r="O26" s="519"/>
      <c r="P26" s="489" t="s">
        <v>729</v>
      </c>
    </row>
    <row r="27" spans="1:17" ht="13.2">
      <c r="A27" s="514" t="s">
        <v>972</v>
      </c>
      <c r="B27" s="515" t="s">
        <v>973</v>
      </c>
      <c r="C27" s="114"/>
      <c r="D27" s="516" t="s">
        <v>1472</v>
      </c>
      <c r="E27" s="131" t="s">
        <v>17</v>
      </c>
      <c r="F27" s="132"/>
      <c r="G27" s="133"/>
      <c r="H27" s="119"/>
      <c r="I27" s="492" t="s">
        <v>1473</v>
      </c>
      <c r="J27" s="517">
        <v>73111</v>
      </c>
      <c r="K27" s="518"/>
      <c r="M27" s="489">
        <v>81102</v>
      </c>
      <c r="N27" s="518"/>
      <c r="O27" s="519"/>
      <c r="P27" s="489" t="s">
        <v>973</v>
      </c>
    </row>
    <row r="28" spans="1:17" ht="13.2">
      <c r="A28" s="514" t="s">
        <v>1027</v>
      </c>
      <c r="B28" s="515" t="s">
        <v>730</v>
      </c>
      <c r="C28" s="114"/>
      <c r="D28" s="516" t="s">
        <v>393</v>
      </c>
      <c r="E28" s="131" t="s">
        <v>17</v>
      </c>
      <c r="F28" s="132"/>
      <c r="G28" s="133"/>
      <c r="H28" s="119"/>
      <c r="I28" s="492" t="s">
        <v>1470</v>
      </c>
      <c r="J28" s="517">
        <v>73101</v>
      </c>
      <c r="K28" s="518"/>
      <c r="M28" s="489">
        <v>81101</v>
      </c>
      <c r="N28" s="518"/>
      <c r="O28" s="519"/>
      <c r="P28" s="489" t="s">
        <v>730</v>
      </c>
    </row>
    <row r="29" spans="1:17" ht="13.2">
      <c r="A29" s="514" t="s">
        <v>984</v>
      </c>
      <c r="B29" s="515" t="s">
        <v>1070</v>
      </c>
      <c r="C29" s="114"/>
      <c r="D29" s="516"/>
      <c r="E29" s="131"/>
      <c r="F29" s="132"/>
      <c r="G29" s="133"/>
      <c r="H29" s="119"/>
      <c r="I29" s="492"/>
      <c r="J29" s="517"/>
      <c r="K29" s="518"/>
      <c r="M29" s="489"/>
      <c r="N29" s="518"/>
      <c r="O29" s="519"/>
      <c r="P29" s="489"/>
      <c r="Q29" s="117" t="s">
        <v>1476</v>
      </c>
    </row>
    <row r="30" spans="1:17" ht="13.2">
      <c r="A30" s="514" t="s">
        <v>986</v>
      </c>
      <c r="B30" s="515" t="s">
        <v>988</v>
      </c>
      <c r="C30" s="114"/>
      <c r="D30" s="516"/>
      <c r="E30" s="131"/>
      <c r="F30" s="132"/>
      <c r="G30" s="133"/>
      <c r="H30" s="119"/>
      <c r="I30" s="492"/>
      <c r="J30" s="517"/>
      <c r="K30" s="518"/>
      <c r="M30" s="489"/>
      <c r="N30" s="518"/>
      <c r="O30" s="519"/>
      <c r="P30" s="489"/>
      <c r="Q30" s="117" t="s">
        <v>1476</v>
      </c>
    </row>
    <row r="31" spans="1:17" ht="13.2">
      <c r="A31" s="514" t="s">
        <v>989</v>
      </c>
      <c r="B31" s="515" t="s">
        <v>990</v>
      </c>
      <c r="C31" s="114"/>
      <c r="D31" s="516" t="s">
        <v>393</v>
      </c>
      <c r="E31" s="131" t="s">
        <v>17</v>
      </c>
      <c r="F31" s="132"/>
      <c r="G31" s="133"/>
      <c r="H31" s="119"/>
      <c r="I31" s="492" t="s">
        <v>1470</v>
      </c>
      <c r="J31" s="517">
        <v>73101</v>
      </c>
      <c r="K31" s="518"/>
      <c r="M31" s="489">
        <v>81101</v>
      </c>
      <c r="N31" s="518"/>
      <c r="O31" s="519"/>
      <c r="P31" s="489" t="s">
        <v>990</v>
      </c>
    </row>
    <row r="32" spans="1:17" ht="13.2">
      <c r="A32" s="514" t="s">
        <v>1477</v>
      </c>
      <c r="B32" s="515" t="s">
        <v>1013</v>
      </c>
      <c r="C32" s="114"/>
      <c r="D32" s="516" t="s">
        <v>393</v>
      </c>
      <c r="E32" s="131" t="s">
        <v>17</v>
      </c>
      <c r="F32" s="132" t="s">
        <v>55</v>
      </c>
      <c r="G32" s="133"/>
      <c r="H32" s="119"/>
      <c r="I32" s="492" t="s">
        <v>1470</v>
      </c>
      <c r="J32" s="517">
        <v>73101</v>
      </c>
      <c r="K32" s="518"/>
      <c r="M32" s="489">
        <v>81101</v>
      </c>
      <c r="N32" s="518"/>
      <c r="O32" s="519"/>
      <c r="P32" s="489" t="s">
        <v>1013</v>
      </c>
    </row>
    <row r="33" spans="1:16" ht="13.2">
      <c r="A33" s="514" t="s">
        <v>1478</v>
      </c>
      <c r="B33" s="515" t="s">
        <v>1011</v>
      </c>
      <c r="C33" s="114"/>
      <c r="D33" s="516" t="s">
        <v>1479</v>
      </c>
      <c r="E33" s="131" t="s">
        <v>17</v>
      </c>
      <c r="F33" s="132" t="s">
        <v>55</v>
      </c>
      <c r="G33" s="133"/>
      <c r="H33" s="119"/>
      <c r="I33" s="492" t="s">
        <v>1480</v>
      </c>
      <c r="J33" s="517">
        <v>32203</v>
      </c>
      <c r="K33" s="518"/>
      <c r="M33" s="489">
        <v>32203</v>
      </c>
      <c r="N33" s="518"/>
      <c r="O33" s="519"/>
      <c r="P33" s="489" t="s">
        <v>1011</v>
      </c>
    </row>
    <row r="34" spans="1:16" ht="13.2">
      <c r="A34" s="520" t="s">
        <v>1154</v>
      </c>
      <c r="B34" s="515" t="s">
        <v>1073</v>
      </c>
      <c r="C34" s="114"/>
      <c r="D34" s="516" t="s">
        <v>393</v>
      </c>
      <c r="E34" s="131" t="s">
        <v>17</v>
      </c>
      <c r="F34" s="132"/>
      <c r="G34" s="133"/>
      <c r="H34" s="119"/>
      <c r="I34" s="492" t="s">
        <v>1470</v>
      </c>
      <c r="J34" s="517">
        <v>73101</v>
      </c>
      <c r="K34" s="518"/>
      <c r="M34" s="489">
        <v>81101</v>
      </c>
      <c r="N34" s="518"/>
      <c r="O34" s="519"/>
      <c r="P34" s="489" t="s">
        <v>1073</v>
      </c>
    </row>
    <row r="35" spans="1:16" ht="13.2">
      <c r="A35" s="520" t="s">
        <v>1155</v>
      </c>
      <c r="B35" s="515" t="s">
        <v>1471</v>
      </c>
      <c r="C35" s="114"/>
      <c r="D35" s="516" t="s">
        <v>1472</v>
      </c>
      <c r="E35" s="131" t="s">
        <v>17</v>
      </c>
      <c r="F35" s="132"/>
      <c r="G35" s="133"/>
      <c r="H35" s="119"/>
      <c r="I35" s="492" t="s">
        <v>1473</v>
      </c>
      <c r="J35" s="517">
        <v>73111</v>
      </c>
      <c r="K35" s="518"/>
      <c r="M35" s="489">
        <v>81102</v>
      </c>
      <c r="N35" s="518"/>
      <c r="O35" s="519"/>
      <c r="P35" s="489" t="s">
        <v>1471</v>
      </c>
    </row>
    <row r="36" spans="1:16" ht="13.2">
      <c r="A36" s="520" t="s">
        <v>1156</v>
      </c>
      <c r="B36" s="515" t="s">
        <v>1072</v>
      </c>
      <c r="C36" s="114"/>
      <c r="D36" s="516" t="s">
        <v>1472</v>
      </c>
      <c r="E36" s="131" t="s">
        <v>17</v>
      </c>
      <c r="F36" s="132"/>
      <c r="G36" s="133"/>
      <c r="H36" s="119"/>
      <c r="I36" s="492" t="s">
        <v>1473</v>
      </c>
      <c r="J36" s="517">
        <v>73111</v>
      </c>
      <c r="K36" s="518"/>
      <c r="M36" s="489">
        <v>81102</v>
      </c>
      <c r="N36" s="518"/>
      <c r="O36" s="519"/>
      <c r="P36" s="489" t="s">
        <v>1072</v>
      </c>
    </row>
    <row r="37" spans="1:16" ht="13.2">
      <c r="A37" s="520" t="s">
        <v>1157</v>
      </c>
      <c r="B37" s="515" t="s">
        <v>1074</v>
      </c>
      <c r="C37" s="114"/>
      <c r="D37" s="516" t="s">
        <v>1472</v>
      </c>
      <c r="E37" s="131" t="s">
        <v>17</v>
      </c>
      <c r="F37" s="132"/>
      <c r="G37" s="133"/>
      <c r="H37" s="119"/>
      <c r="I37" s="492" t="s">
        <v>1473</v>
      </c>
      <c r="J37" s="517">
        <v>73111</v>
      </c>
      <c r="K37" s="518"/>
      <c r="M37" s="489">
        <v>81102</v>
      </c>
      <c r="N37" s="518"/>
      <c r="O37" s="519"/>
      <c r="P37" s="489" t="s">
        <v>1074</v>
      </c>
    </row>
    <row r="38" spans="1:16" ht="13.2">
      <c r="A38" s="520" t="s">
        <v>1158</v>
      </c>
      <c r="B38" s="515" t="s">
        <v>724</v>
      </c>
      <c r="C38" s="114"/>
      <c r="D38" s="516" t="s">
        <v>1472</v>
      </c>
      <c r="E38" s="131" t="s">
        <v>17</v>
      </c>
      <c r="F38" s="132"/>
      <c r="G38" s="133"/>
      <c r="H38" s="119"/>
      <c r="I38" s="492" t="s">
        <v>1473</v>
      </c>
      <c r="J38" s="517">
        <v>73111</v>
      </c>
      <c r="K38" s="518"/>
      <c r="M38" s="489">
        <v>81102</v>
      </c>
      <c r="N38" s="518"/>
      <c r="O38" s="519"/>
      <c r="P38" s="489" t="s">
        <v>724</v>
      </c>
    </row>
    <row r="39" spans="1:16" ht="13.2">
      <c r="A39" s="520" t="s">
        <v>1159</v>
      </c>
      <c r="B39" s="515" t="s">
        <v>727</v>
      </c>
      <c r="C39" s="114"/>
      <c r="D39" s="516" t="s">
        <v>1472</v>
      </c>
      <c r="E39" s="131" t="s">
        <v>17</v>
      </c>
      <c r="F39" s="132"/>
      <c r="G39" s="133"/>
      <c r="H39" s="119"/>
      <c r="I39" s="492" t="s">
        <v>1473</v>
      </c>
      <c r="J39" s="517">
        <v>73111</v>
      </c>
      <c r="K39" s="518"/>
      <c r="M39" s="489">
        <v>81102</v>
      </c>
      <c r="N39" s="518"/>
      <c r="O39" s="519"/>
      <c r="P39" s="489" t="s">
        <v>727</v>
      </c>
    </row>
    <row r="40" spans="1:16" ht="13.2">
      <c r="A40" s="520" t="s">
        <v>1160</v>
      </c>
      <c r="B40" s="515" t="s">
        <v>973</v>
      </c>
      <c r="C40" s="114"/>
      <c r="D40" s="516" t="s">
        <v>1472</v>
      </c>
      <c r="E40" s="131" t="s">
        <v>17</v>
      </c>
      <c r="F40" s="132"/>
      <c r="G40" s="133"/>
      <c r="H40" s="119"/>
      <c r="I40" s="492" t="s">
        <v>1473</v>
      </c>
      <c r="J40" s="517">
        <v>73111</v>
      </c>
      <c r="K40" s="518"/>
      <c r="M40" s="489">
        <v>81102</v>
      </c>
      <c r="N40" s="518"/>
      <c r="O40" s="519"/>
      <c r="P40" s="489" t="s">
        <v>973</v>
      </c>
    </row>
    <row r="41" spans="1:16" ht="13.2">
      <c r="A41" s="520" t="s">
        <v>1162</v>
      </c>
      <c r="B41" s="515" t="s">
        <v>729</v>
      </c>
      <c r="C41" s="114"/>
      <c r="D41" s="516" t="s">
        <v>1472</v>
      </c>
      <c r="E41" s="131" t="s">
        <v>17</v>
      </c>
      <c r="F41" s="132"/>
      <c r="G41" s="133"/>
      <c r="H41" s="119"/>
      <c r="I41" s="492" t="s">
        <v>1473</v>
      </c>
      <c r="J41" s="517">
        <v>73111</v>
      </c>
      <c r="K41" s="518"/>
      <c r="M41" s="489">
        <v>81102</v>
      </c>
      <c r="N41" s="518"/>
      <c r="O41" s="519"/>
      <c r="P41" s="489" t="s">
        <v>729</v>
      </c>
    </row>
    <row r="42" spans="1:16" ht="13.2">
      <c r="A42" s="520" t="s">
        <v>1161</v>
      </c>
      <c r="B42" s="515" t="s">
        <v>728</v>
      </c>
      <c r="C42" s="114"/>
      <c r="D42" s="516" t="s">
        <v>1472</v>
      </c>
      <c r="E42" s="131" t="s">
        <v>17</v>
      </c>
      <c r="F42" s="132"/>
      <c r="G42" s="133"/>
      <c r="H42" s="119"/>
      <c r="I42" s="492" t="s">
        <v>1473</v>
      </c>
      <c r="J42" s="517">
        <v>73111</v>
      </c>
      <c r="K42" s="518"/>
      <c r="M42" s="489">
        <v>81102</v>
      </c>
      <c r="N42" s="518"/>
      <c r="O42" s="519"/>
      <c r="P42" s="489" t="s">
        <v>728</v>
      </c>
    </row>
    <row r="43" spans="1:16" ht="13.2">
      <c r="A43" s="514" t="s">
        <v>1031</v>
      </c>
      <c r="B43" s="515" t="s">
        <v>732</v>
      </c>
      <c r="C43" s="114"/>
      <c r="D43" s="516" t="s">
        <v>393</v>
      </c>
      <c r="E43" s="131" t="s">
        <v>17</v>
      </c>
      <c r="F43" s="132" t="s">
        <v>55</v>
      </c>
      <c r="G43" s="133"/>
      <c r="H43" s="119"/>
      <c r="I43" s="492" t="s">
        <v>1481</v>
      </c>
      <c r="J43" s="517">
        <v>73203</v>
      </c>
      <c r="K43" s="518"/>
      <c r="M43" s="489">
        <v>81103</v>
      </c>
      <c r="N43" s="518"/>
      <c r="O43" s="519"/>
      <c r="P43" s="489" t="s">
        <v>732</v>
      </c>
    </row>
    <row r="44" spans="1:16" ht="13.2">
      <c r="A44" s="514" t="s">
        <v>961</v>
      </c>
      <c r="B44" s="515" t="s">
        <v>1032</v>
      </c>
      <c r="C44" s="114"/>
      <c r="D44" s="516" t="s">
        <v>1482</v>
      </c>
      <c r="E44" s="131" t="s">
        <v>17</v>
      </c>
      <c r="F44" s="132"/>
      <c r="G44" s="133"/>
      <c r="H44" s="119"/>
      <c r="I44" s="492" t="s">
        <v>1483</v>
      </c>
      <c r="J44" s="517">
        <v>73203</v>
      </c>
      <c r="K44" s="518"/>
      <c r="M44" s="489">
        <v>81103</v>
      </c>
      <c r="N44" s="518"/>
      <c r="O44" s="519"/>
      <c r="P44" s="489" t="s">
        <v>1032</v>
      </c>
    </row>
    <row r="45" spans="1:16" ht="13.2">
      <c r="A45" s="514" t="s">
        <v>1139</v>
      </c>
      <c r="B45" s="515" t="s">
        <v>736</v>
      </c>
      <c r="C45" s="114"/>
      <c r="D45" s="516" t="s">
        <v>1484</v>
      </c>
      <c r="E45" s="131" t="s">
        <v>17</v>
      </c>
      <c r="F45" s="132"/>
      <c r="G45" s="133"/>
      <c r="H45" s="119"/>
      <c r="I45" s="492" t="s">
        <v>1481</v>
      </c>
      <c r="J45" s="517">
        <v>73203</v>
      </c>
      <c r="K45" s="518"/>
      <c r="M45" s="489">
        <v>81103</v>
      </c>
      <c r="N45" s="518"/>
      <c r="O45" s="519"/>
      <c r="P45" s="489" t="s">
        <v>736</v>
      </c>
    </row>
    <row r="46" spans="1:16" ht="13.2">
      <c r="A46" s="514" t="s">
        <v>852</v>
      </c>
      <c r="B46" s="515" t="s">
        <v>738</v>
      </c>
      <c r="C46" s="114"/>
      <c r="D46" s="516" t="s">
        <v>1484</v>
      </c>
      <c r="E46" s="131" t="s">
        <v>17</v>
      </c>
      <c r="F46" s="132"/>
      <c r="G46" s="133"/>
      <c r="H46" s="119"/>
      <c r="I46" s="492" t="s">
        <v>1481</v>
      </c>
      <c r="J46" s="517">
        <v>73203</v>
      </c>
      <c r="K46" s="518"/>
      <c r="M46" s="489">
        <v>81103</v>
      </c>
      <c r="N46" s="518"/>
      <c r="O46" s="519"/>
      <c r="P46" s="489" t="s">
        <v>738</v>
      </c>
    </row>
    <row r="47" spans="1:16" ht="13.2">
      <c r="A47" s="514" t="s">
        <v>1140</v>
      </c>
      <c r="B47" s="515" t="s">
        <v>1135</v>
      </c>
      <c r="C47" s="114"/>
      <c r="D47" s="516" t="s">
        <v>1484</v>
      </c>
      <c r="E47" s="131" t="s">
        <v>17</v>
      </c>
      <c r="F47" s="132"/>
      <c r="G47" s="133"/>
      <c r="H47" s="119"/>
      <c r="I47" s="492" t="s">
        <v>1481</v>
      </c>
      <c r="J47" s="517">
        <v>73203</v>
      </c>
      <c r="K47" s="518"/>
      <c r="M47" s="489">
        <v>81103</v>
      </c>
      <c r="N47" s="518"/>
      <c r="O47" s="519"/>
      <c r="P47" s="489" t="s">
        <v>1135</v>
      </c>
    </row>
    <row r="48" spans="1:16" ht="13.2">
      <c r="A48" s="514" t="s">
        <v>1485</v>
      </c>
      <c r="B48" s="515" t="s">
        <v>742</v>
      </c>
      <c r="C48" s="114"/>
      <c r="D48" s="516" t="s">
        <v>1484</v>
      </c>
      <c r="E48" s="131" t="s">
        <v>17</v>
      </c>
      <c r="F48" s="132"/>
      <c r="G48" s="133"/>
      <c r="H48" s="119"/>
      <c r="I48" s="492" t="s">
        <v>1481</v>
      </c>
      <c r="J48" s="517">
        <v>73203</v>
      </c>
      <c r="K48" s="518"/>
      <c r="M48" s="489">
        <v>81103</v>
      </c>
      <c r="N48" s="518"/>
      <c r="O48" s="519"/>
      <c r="P48" s="489" t="s">
        <v>742</v>
      </c>
    </row>
    <row r="49" spans="1:20" ht="13.2">
      <c r="A49" s="514" t="s">
        <v>1486</v>
      </c>
      <c r="B49" s="515" t="s">
        <v>1487</v>
      </c>
      <c r="C49" s="114"/>
      <c r="D49" s="516" t="s">
        <v>1474</v>
      </c>
      <c r="E49" s="131" t="s">
        <v>17</v>
      </c>
      <c r="F49" s="132"/>
      <c r="G49" s="133"/>
      <c r="H49" s="119"/>
      <c r="I49" s="492" t="s">
        <v>1475</v>
      </c>
      <c r="J49" s="517">
        <v>87404</v>
      </c>
      <c r="K49" s="518"/>
      <c r="M49" s="489">
        <v>87404</v>
      </c>
      <c r="N49" s="518"/>
      <c r="O49" s="519"/>
      <c r="P49" s="489" t="s">
        <v>1487</v>
      </c>
    </row>
    <row r="50" spans="1:20" ht="13.2">
      <c r="A50" s="514" t="s">
        <v>1488</v>
      </c>
      <c r="B50" s="515" t="s">
        <v>1489</v>
      </c>
      <c r="C50" s="114"/>
      <c r="D50" s="516" t="s">
        <v>1484</v>
      </c>
      <c r="E50" s="131" t="s">
        <v>17</v>
      </c>
      <c r="F50" s="132"/>
      <c r="G50" s="133"/>
      <c r="H50" s="119"/>
      <c r="I50" s="492" t="s">
        <v>1481</v>
      </c>
      <c r="J50" s="517">
        <v>73203</v>
      </c>
      <c r="K50" s="518"/>
      <c r="M50" s="489">
        <v>81103</v>
      </c>
      <c r="N50" s="518"/>
      <c r="O50" s="519"/>
      <c r="P50" s="489" t="s">
        <v>1489</v>
      </c>
    </row>
    <row r="51" spans="1:20" ht="13.2">
      <c r="A51" s="514" t="s">
        <v>1490</v>
      </c>
      <c r="B51" s="515" t="s">
        <v>1491</v>
      </c>
      <c r="C51" s="114"/>
      <c r="D51" s="516" t="s">
        <v>1484</v>
      </c>
      <c r="E51" s="131" t="s">
        <v>17</v>
      </c>
      <c r="F51" s="132"/>
      <c r="G51" s="133"/>
      <c r="H51" s="119"/>
      <c r="I51" s="492" t="s">
        <v>1481</v>
      </c>
      <c r="J51" s="517">
        <v>73203</v>
      </c>
      <c r="K51" s="518"/>
      <c r="M51" s="489">
        <v>81103</v>
      </c>
      <c r="N51" s="518"/>
      <c r="O51" s="519"/>
      <c r="P51" s="489" t="s">
        <v>1491</v>
      </c>
    </row>
    <row r="52" spans="1:20" ht="13.2">
      <c r="A52" s="514" t="s">
        <v>1492</v>
      </c>
      <c r="B52" s="515" t="s">
        <v>1493</v>
      </c>
      <c r="C52" s="114"/>
      <c r="D52" s="516" t="s">
        <v>1484</v>
      </c>
      <c r="E52" s="131" t="s">
        <v>17</v>
      </c>
      <c r="F52" s="132"/>
      <c r="G52" s="133"/>
      <c r="H52" s="119"/>
      <c r="I52" s="492" t="s">
        <v>1481</v>
      </c>
      <c r="J52" s="517">
        <v>73203</v>
      </c>
      <c r="K52" s="518"/>
      <c r="M52" s="489">
        <v>81103</v>
      </c>
      <c r="N52" s="518"/>
      <c r="O52" s="519"/>
      <c r="P52" s="489" t="s">
        <v>1493</v>
      </c>
    </row>
    <row r="53" spans="1:20" ht="13.2">
      <c r="A53" s="514" t="s">
        <v>1494</v>
      </c>
      <c r="B53" s="515" t="s">
        <v>761</v>
      </c>
      <c r="C53" s="114"/>
      <c r="D53" s="516" t="s">
        <v>1484</v>
      </c>
      <c r="E53" s="131" t="s">
        <v>17</v>
      </c>
      <c r="F53" s="132"/>
      <c r="G53" s="133"/>
      <c r="H53" s="119"/>
      <c r="I53" s="492" t="s">
        <v>1481</v>
      </c>
      <c r="J53" s="517">
        <v>73203</v>
      </c>
      <c r="K53" s="518"/>
      <c r="M53" s="489">
        <v>81103</v>
      </c>
      <c r="N53" s="518"/>
      <c r="O53" s="519"/>
      <c r="P53" s="489" t="s">
        <v>761</v>
      </c>
    </row>
    <row r="54" spans="1:20" ht="13.2">
      <c r="A54" s="514" t="s">
        <v>904</v>
      </c>
      <c r="B54" s="515" t="s">
        <v>763</v>
      </c>
      <c r="C54" s="114"/>
      <c r="D54" s="516" t="s">
        <v>1484</v>
      </c>
      <c r="E54" s="131" t="s">
        <v>17</v>
      </c>
      <c r="F54" s="132"/>
      <c r="G54" s="133"/>
      <c r="H54" s="119"/>
      <c r="I54" s="492" t="s">
        <v>1481</v>
      </c>
      <c r="J54" s="517">
        <v>73203</v>
      </c>
      <c r="K54" s="518"/>
      <c r="M54" s="489">
        <v>81103</v>
      </c>
      <c r="N54" s="518"/>
      <c r="O54" s="519"/>
      <c r="P54" s="489" t="s">
        <v>763</v>
      </c>
    </row>
    <row r="55" spans="1:20" ht="13.2">
      <c r="A55" s="514" t="s">
        <v>1141</v>
      </c>
      <c r="B55" s="515" t="s">
        <v>1035</v>
      </c>
      <c r="C55" s="114"/>
      <c r="D55" s="516" t="s">
        <v>1484</v>
      </c>
      <c r="E55" s="131" t="s">
        <v>17</v>
      </c>
      <c r="F55" s="132"/>
      <c r="G55" s="133"/>
      <c r="H55" s="119"/>
      <c r="I55" s="492" t="s">
        <v>1481</v>
      </c>
      <c r="J55" s="517">
        <v>73203</v>
      </c>
      <c r="K55" s="518"/>
      <c r="M55" s="489">
        <v>81103</v>
      </c>
      <c r="N55" s="518"/>
      <c r="O55" s="519"/>
      <c r="P55" s="489" t="s">
        <v>1035</v>
      </c>
    </row>
    <row r="56" spans="1:20" ht="13.2">
      <c r="A56" s="514" t="s">
        <v>1495</v>
      </c>
      <c r="B56" s="515" t="s">
        <v>767</v>
      </c>
      <c r="C56" s="114"/>
      <c r="D56" s="516" t="s">
        <v>1484</v>
      </c>
      <c r="E56" s="131" t="s">
        <v>17</v>
      </c>
      <c r="F56" s="132"/>
      <c r="G56" s="133"/>
      <c r="H56" s="119"/>
      <c r="I56" s="492" t="s">
        <v>1481</v>
      </c>
      <c r="J56" s="517">
        <v>73203</v>
      </c>
      <c r="K56" s="518"/>
      <c r="M56" s="489">
        <v>81103</v>
      </c>
      <c r="N56" s="518"/>
      <c r="O56" s="519"/>
      <c r="P56" s="489" t="s">
        <v>767</v>
      </c>
    </row>
    <row r="57" spans="1:20" ht="13.2">
      <c r="A57" s="514" t="s">
        <v>1496</v>
      </c>
      <c r="B57" s="515" t="s">
        <v>1037</v>
      </c>
      <c r="C57" s="114"/>
      <c r="D57" s="516" t="s">
        <v>1484</v>
      </c>
      <c r="E57" s="131" t="s">
        <v>17</v>
      </c>
      <c r="F57" s="132"/>
      <c r="G57" s="133"/>
      <c r="H57" s="119"/>
      <c r="I57" s="492" t="s">
        <v>1481</v>
      </c>
      <c r="J57" s="517">
        <v>73203</v>
      </c>
      <c r="K57" s="518"/>
      <c r="M57" s="489">
        <v>81103</v>
      </c>
      <c r="N57" s="518"/>
      <c r="O57" s="519"/>
      <c r="P57" s="489" t="s">
        <v>1037</v>
      </c>
    </row>
    <row r="58" spans="1:20" s="524" customFormat="1" ht="13.2">
      <c r="A58" s="514" t="s">
        <v>1497</v>
      </c>
      <c r="B58" s="515" t="s">
        <v>772</v>
      </c>
      <c r="C58" s="134"/>
      <c r="D58" s="516"/>
      <c r="E58" s="131"/>
      <c r="F58" s="132"/>
      <c r="G58" s="133"/>
      <c r="H58" s="119"/>
      <c r="I58" s="521"/>
      <c r="J58" s="517" t="s">
        <v>137</v>
      </c>
      <c r="K58" s="518"/>
      <c r="L58" s="522"/>
      <c r="M58" s="489" t="s">
        <v>137</v>
      </c>
      <c r="N58" s="518"/>
      <c r="O58" s="523"/>
      <c r="P58" s="489"/>
      <c r="Q58" s="124" t="s">
        <v>1498</v>
      </c>
      <c r="R58" s="124"/>
      <c r="S58" s="124"/>
      <c r="T58" s="124"/>
    </row>
    <row r="59" spans="1:20" s="524" customFormat="1" ht="13.2">
      <c r="A59" s="514" t="s">
        <v>905</v>
      </c>
      <c r="B59" s="515" t="s">
        <v>774</v>
      </c>
      <c r="C59" s="134"/>
      <c r="D59" s="516"/>
      <c r="E59" s="131"/>
      <c r="F59" s="132"/>
      <c r="G59" s="133"/>
      <c r="H59" s="119"/>
      <c r="I59" s="521"/>
      <c r="J59" s="517" t="s">
        <v>137</v>
      </c>
      <c r="K59" s="518"/>
      <c r="L59" s="522"/>
      <c r="M59" s="489" t="s">
        <v>137</v>
      </c>
      <c r="N59" s="518"/>
      <c r="O59" s="523"/>
      <c r="P59" s="489"/>
      <c r="Q59" s="124" t="s">
        <v>1498</v>
      </c>
      <c r="R59" s="124"/>
      <c r="S59" s="124"/>
      <c r="T59" s="124"/>
    </row>
    <row r="60" spans="1:20" ht="13.2">
      <c r="A60" s="514" t="s">
        <v>1499</v>
      </c>
      <c r="B60" s="515" t="s">
        <v>1500</v>
      </c>
      <c r="C60" s="114"/>
      <c r="D60" s="516" t="s">
        <v>1501</v>
      </c>
      <c r="E60" s="131" t="s">
        <v>17</v>
      </c>
      <c r="F60" s="132"/>
      <c r="G60" s="133"/>
      <c r="H60" s="119"/>
      <c r="I60" s="492" t="s">
        <v>1502</v>
      </c>
      <c r="J60" s="517">
        <v>86206</v>
      </c>
      <c r="K60" s="518"/>
      <c r="M60" s="489">
        <v>86206</v>
      </c>
      <c r="N60" s="518"/>
      <c r="O60" s="519"/>
      <c r="P60" s="489" t="s">
        <v>1500</v>
      </c>
    </row>
    <row r="61" spans="1:20" ht="13.2">
      <c r="A61" s="514" t="s">
        <v>780</v>
      </c>
      <c r="B61" s="515" t="s">
        <v>781</v>
      </c>
      <c r="C61" s="114"/>
      <c r="D61" s="516" t="s">
        <v>1484</v>
      </c>
      <c r="E61" s="131" t="s">
        <v>17</v>
      </c>
      <c r="F61" s="132"/>
      <c r="G61" s="133"/>
      <c r="H61" s="119"/>
      <c r="I61" s="492" t="s">
        <v>1481</v>
      </c>
      <c r="J61" s="517">
        <v>73203</v>
      </c>
      <c r="K61" s="518"/>
      <c r="M61" s="489">
        <v>81103</v>
      </c>
      <c r="N61" s="518"/>
      <c r="O61" s="519"/>
      <c r="P61" s="489" t="s">
        <v>781</v>
      </c>
    </row>
    <row r="62" spans="1:20" ht="13.2">
      <c r="A62" s="514" t="s">
        <v>785</v>
      </c>
      <c r="B62" s="515" t="s">
        <v>786</v>
      </c>
      <c r="C62" s="114"/>
      <c r="D62" s="516" t="s">
        <v>1484</v>
      </c>
      <c r="E62" s="131" t="s">
        <v>17</v>
      </c>
      <c r="F62" s="132"/>
      <c r="G62" s="133"/>
      <c r="H62" s="119"/>
      <c r="I62" s="492" t="s">
        <v>1481</v>
      </c>
      <c r="J62" s="517">
        <v>73203</v>
      </c>
      <c r="K62" s="518"/>
      <c r="M62" s="489">
        <v>81103</v>
      </c>
      <c r="N62" s="518"/>
      <c r="O62" s="519"/>
      <c r="P62" s="489" t="s">
        <v>786</v>
      </c>
    </row>
    <row r="63" spans="1:20" ht="13.2">
      <c r="A63" s="514" t="s">
        <v>970</v>
      </c>
      <c r="B63" s="515" t="s">
        <v>971</v>
      </c>
      <c r="C63" s="114"/>
      <c r="D63" s="516" t="s">
        <v>393</v>
      </c>
      <c r="E63" s="131" t="s">
        <v>17</v>
      </c>
      <c r="F63" s="132"/>
      <c r="G63" s="133"/>
      <c r="H63" s="119"/>
      <c r="I63" s="492" t="s">
        <v>1470</v>
      </c>
      <c r="J63" s="517">
        <v>73101</v>
      </c>
      <c r="K63" s="518"/>
      <c r="M63" s="489">
        <v>81101</v>
      </c>
      <c r="N63" s="518"/>
      <c r="O63" s="519"/>
      <c r="P63" s="489" t="s">
        <v>971</v>
      </c>
    </row>
    <row r="64" spans="1:20" ht="13.2">
      <c r="A64" s="525" t="s">
        <v>1143</v>
      </c>
      <c r="B64" s="526" t="s">
        <v>1146</v>
      </c>
      <c r="C64" s="527"/>
      <c r="D64" s="528" t="s">
        <v>1484</v>
      </c>
      <c r="E64" s="529" t="s">
        <v>17</v>
      </c>
      <c r="F64" s="529"/>
      <c r="G64" s="530"/>
      <c r="H64" s="527"/>
      <c r="I64" s="531" t="s">
        <v>1481</v>
      </c>
      <c r="J64" s="532">
        <v>73203</v>
      </c>
      <c r="K64" s="533"/>
      <c r="L64" s="534"/>
      <c r="M64" s="237">
        <v>81103</v>
      </c>
      <c r="N64" s="533"/>
      <c r="O64" s="535"/>
      <c r="P64" s="237" t="s">
        <v>736</v>
      </c>
    </row>
    <row r="65" spans="1:16" ht="13.2">
      <c r="A65" s="525" t="s">
        <v>1144</v>
      </c>
      <c r="B65" s="526" t="s">
        <v>1145</v>
      </c>
      <c r="C65" s="527"/>
      <c r="D65" s="528" t="s">
        <v>1484</v>
      </c>
      <c r="E65" s="529" t="s">
        <v>17</v>
      </c>
      <c r="F65" s="529"/>
      <c r="G65" s="530"/>
      <c r="H65" s="527"/>
      <c r="I65" s="531" t="s">
        <v>1481</v>
      </c>
      <c r="J65" s="532">
        <v>73203</v>
      </c>
      <c r="K65" s="533"/>
      <c r="L65" s="534"/>
      <c r="M65" s="237">
        <v>81103</v>
      </c>
      <c r="N65" s="533"/>
      <c r="O65" s="535"/>
      <c r="P65" s="237" t="s">
        <v>1135</v>
      </c>
    </row>
    <row r="66" spans="1:16" ht="13.2">
      <c r="A66" s="536" t="s">
        <v>1163</v>
      </c>
      <c r="B66" s="526" t="s">
        <v>1152</v>
      </c>
      <c r="C66" s="527"/>
      <c r="D66" s="528" t="s">
        <v>1484</v>
      </c>
      <c r="E66" s="529" t="s">
        <v>17</v>
      </c>
      <c r="F66" s="529"/>
      <c r="G66" s="530"/>
      <c r="H66" s="527"/>
      <c r="I66" s="531" t="s">
        <v>1481</v>
      </c>
      <c r="J66" s="532">
        <v>73203</v>
      </c>
      <c r="K66" s="533"/>
      <c r="L66" s="534"/>
      <c r="M66" s="237">
        <v>81103</v>
      </c>
      <c r="N66" s="533"/>
      <c r="O66" s="535"/>
      <c r="P66" s="237" t="s">
        <v>1503</v>
      </c>
    </row>
    <row r="67" spans="1:16" ht="13.2">
      <c r="A67" s="520" t="s">
        <v>1179</v>
      </c>
      <c r="B67" s="515" t="s">
        <v>1135</v>
      </c>
      <c r="C67" s="114"/>
      <c r="D67" s="516" t="s">
        <v>1484</v>
      </c>
      <c r="E67" s="131" t="s">
        <v>17</v>
      </c>
      <c r="F67" s="132"/>
      <c r="G67" s="133"/>
      <c r="H67" s="119"/>
      <c r="I67" s="492" t="s">
        <v>1481</v>
      </c>
      <c r="J67" s="517">
        <v>73203</v>
      </c>
      <c r="K67" s="518"/>
      <c r="M67" s="489">
        <v>81103</v>
      </c>
      <c r="N67" s="518"/>
      <c r="O67" s="519"/>
      <c r="P67" s="489" t="s">
        <v>1135</v>
      </c>
    </row>
    <row r="68" spans="1:16" ht="13.2">
      <c r="A68" s="520" t="s">
        <v>1181</v>
      </c>
      <c r="B68" s="515" t="s">
        <v>736</v>
      </c>
      <c r="C68" s="114"/>
      <c r="D68" s="516" t="s">
        <v>1484</v>
      </c>
      <c r="E68" s="131" t="s">
        <v>17</v>
      </c>
      <c r="F68" s="132"/>
      <c r="G68" s="133"/>
      <c r="H68" s="119"/>
      <c r="I68" s="492" t="s">
        <v>1481</v>
      </c>
      <c r="J68" s="517">
        <v>73203</v>
      </c>
      <c r="K68" s="518"/>
      <c r="M68" s="489">
        <v>81103</v>
      </c>
      <c r="N68" s="518"/>
      <c r="O68" s="519"/>
      <c r="P68" s="489" t="s">
        <v>736</v>
      </c>
    </row>
    <row r="69" spans="1:16" ht="13.2">
      <c r="A69" s="520" t="s">
        <v>1183</v>
      </c>
      <c r="B69" s="515" t="s">
        <v>1184</v>
      </c>
      <c r="C69" s="114"/>
      <c r="D69" s="516" t="s">
        <v>1484</v>
      </c>
      <c r="E69" s="131" t="s">
        <v>17</v>
      </c>
      <c r="F69" s="132"/>
      <c r="G69" s="133"/>
      <c r="H69" s="119"/>
      <c r="I69" s="492" t="s">
        <v>1481</v>
      </c>
      <c r="J69" s="517">
        <v>73203</v>
      </c>
      <c r="K69" s="518"/>
      <c r="M69" s="489">
        <v>81103</v>
      </c>
      <c r="N69" s="518"/>
      <c r="O69" s="519"/>
      <c r="P69" s="489" t="s">
        <v>1184</v>
      </c>
    </row>
    <row r="70" spans="1:16" ht="13.2">
      <c r="A70" s="520" t="s">
        <v>1185</v>
      </c>
      <c r="B70" s="515" t="s">
        <v>1051</v>
      </c>
      <c r="C70" s="114"/>
      <c r="D70" s="516" t="s">
        <v>1504</v>
      </c>
      <c r="E70" s="131" t="s">
        <v>17</v>
      </c>
      <c r="F70" s="132"/>
      <c r="G70" s="133"/>
      <c r="H70" s="119"/>
      <c r="I70" s="492" t="s">
        <v>1505</v>
      </c>
      <c r="J70" s="517">
        <v>73136</v>
      </c>
      <c r="K70" s="518"/>
      <c r="M70" s="489">
        <v>81522</v>
      </c>
      <c r="N70" s="518"/>
      <c r="O70" s="519"/>
      <c r="P70" s="489" t="s">
        <v>1051</v>
      </c>
    </row>
    <row r="71" spans="1:16" ht="13.2">
      <c r="A71" s="514" t="s">
        <v>1038</v>
      </c>
      <c r="B71" s="515" t="s">
        <v>1110</v>
      </c>
      <c r="C71" s="114"/>
      <c r="D71" s="516" t="s">
        <v>1506</v>
      </c>
      <c r="E71" s="131" t="s">
        <v>17</v>
      </c>
      <c r="F71" s="132"/>
      <c r="G71" s="133"/>
      <c r="H71" s="119"/>
      <c r="I71" s="492" t="s">
        <v>1507</v>
      </c>
      <c r="J71" s="517">
        <v>73201</v>
      </c>
      <c r="K71" s="518"/>
      <c r="M71" s="489">
        <v>81401</v>
      </c>
      <c r="N71" s="518"/>
      <c r="O71" s="519"/>
      <c r="P71" s="489" t="s">
        <v>1110</v>
      </c>
    </row>
    <row r="72" spans="1:16" ht="13.2">
      <c r="A72" s="514" t="s">
        <v>1039</v>
      </c>
      <c r="B72" s="515" t="s">
        <v>1040</v>
      </c>
      <c r="C72" s="114"/>
      <c r="D72" s="516" t="s">
        <v>1484</v>
      </c>
      <c r="E72" s="131" t="s">
        <v>17</v>
      </c>
      <c r="F72" s="132"/>
      <c r="G72" s="133"/>
      <c r="H72" s="119"/>
      <c r="I72" s="492" t="s">
        <v>1481</v>
      </c>
      <c r="J72" s="517">
        <v>73203</v>
      </c>
      <c r="K72" s="518"/>
      <c r="M72" s="489">
        <v>81103</v>
      </c>
      <c r="N72" s="518"/>
      <c r="O72" s="519"/>
      <c r="P72" s="489" t="s">
        <v>1040</v>
      </c>
    </row>
    <row r="73" spans="1:16" ht="13.2">
      <c r="A73" s="514" t="s">
        <v>1041</v>
      </c>
      <c r="B73" s="515" t="s">
        <v>789</v>
      </c>
      <c r="C73" s="114"/>
      <c r="D73" s="516" t="s">
        <v>1484</v>
      </c>
      <c r="E73" s="131" t="s">
        <v>17</v>
      </c>
      <c r="F73" s="132"/>
      <c r="G73" s="133"/>
      <c r="H73" s="119"/>
      <c r="I73" s="492" t="s">
        <v>1481</v>
      </c>
      <c r="J73" s="517">
        <v>73203</v>
      </c>
      <c r="K73" s="518"/>
      <c r="M73" s="489">
        <v>81103</v>
      </c>
      <c r="N73" s="518"/>
      <c r="O73" s="519"/>
      <c r="P73" s="489" t="s">
        <v>789</v>
      </c>
    </row>
    <row r="74" spans="1:16" ht="13.2">
      <c r="A74" s="520" t="s">
        <v>1175</v>
      </c>
      <c r="B74" s="515" t="s">
        <v>1110</v>
      </c>
      <c r="C74" s="114"/>
      <c r="D74" s="516" t="s">
        <v>1506</v>
      </c>
      <c r="E74" s="131" t="s">
        <v>17</v>
      </c>
      <c r="F74" s="132"/>
      <c r="G74" s="133"/>
      <c r="H74" s="119"/>
      <c r="I74" s="492" t="s">
        <v>1507</v>
      </c>
      <c r="J74" s="517">
        <v>73201</v>
      </c>
      <c r="K74" s="518"/>
      <c r="M74" s="489">
        <v>81401</v>
      </c>
      <c r="N74" s="518"/>
      <c r="O74" s="519"/>
      <c r="P74" s="489" t="s">
        <v>1110</v>
      </c>
    </row>
    <row r="75" spans="1:16" ht="13.2">
      <c r="A75" s="514" t="s">
        <v>1042</v>
      </c>
      <c r="B75" s="515" t="s">
        <v>1508</v>
      </c>
      <c r="C75" s="114"/>
      <c r="D75" s="516" t="s">
        <v>1484</v>
      </c>
      <c r="E75" s="131" t="s">
        <v>17</v>
      </c>
      <c r="F75" s="132"/>
      <c r="G75" s="133"/>
      <c r="H75" s="119"/>
      <c r="I75" s="492" t="s">
        <v>1481</v>
      </c>
      <c r="J75" s="517">
        <v>73203</v>
      </c>
      <c r="K75" s="518"/>
      <c r="M75" s="489">
        <v>81103</v>
      </c>
      <c r="N75" s="518"/>
      <c r="O75" s="519"/>
      <c r="P75" s="489" t="s">
        <v>1508</v>
      </c>
    </row>
    <row r="76" spans="1:16" ht="13.2">
      <c r="A76" s="514" t="s">
        <v>1043</v>
      </c>
      <c r="B76" s="515" t="s">
        <v>853</v>
      </c>
      <c r="C76" s="114"/>
      <c r="D76" s="516" t="s">
        <v>1509</v>
      </c>
      <c r="E76" s="131" t="s">
        <v>17</v>
      </c>
      <c r="F76" s="132"/>
      <c r="G76" s="133"/>
      <c r="H76" s="119"/>
      <c r="I76" s="492" t="s">
        <v>1510</v>
      </c>
      <c r="J76" s="517">
        <v>73110</v>
      </c>
      <c r="K76" s="518"/>
      <c r="M76" s="489">
        <v>81104</v>
      </c>
      <c r="N76" s="518"/>
      <c r="O76" s="519"/>
      <c r="P76" s="489" t="s">
        <v>853</v>
      </c>
    </row>
    <row r="77" spans="1:16" ht="13.2">
      <c r="A77" s="514" t="s">
        <v>1045</v>
      </c>
      <c r="B77" s="515" t="s">
        <v>1046</v>
      </c>
      <c r="C77" s="114"/>
      <c r="D77" s="516" t="s">
        <v>1511</v>
      </c>
      <c r="E77" s="131" t="s">
        <v>17</v>
      </c>
      <c r="F77" s="132"/>
      <c r="G77" s="133"/>
      <c r="H77" s="119"/>
      <c r="I77" s="492" t="s">
        <v>1512</v>
      </c>
      <c r="J77" s="517">
        <v>73110</v>
      </c>
      <c r="K77" s="518"/>
      <c r="M77" s="489">
        <v>81104</v>
      </c>
      <c r="N77" s="518"/>
      <c r="O77" s="519"/>
      <c r="P77" s="489" t="s">
        <v>1046</v>
      </c>
    </row>
    <row r="78" spans="1:16" ht="13.2">
      <c r="A78" s="514" t="s">
        <v>1047</v>
      </c>
      <c r="B78" s="515" t="s">
        <v>1048</v>
      </c>
      <c r="C78" s="114"/>
      <c r="D78" s="516" t="s">
        <v>1511</v>
      </c>
      <c r="E78" s="131" t="s">
        <v>17</v>
      </c>
      <c r="F78" s="132"/>
      <c r="G78" s="133"/>
      <c r="H78" s="119"/>
      <c r="I78" s="492" t="s">
        <v>1512</v>
      </c>
      <c r="J78" s="517">
        <v>73110</v>
      </c>
      <c r="K78" s="518"/>
      <c r="M78" s="489">
        <v>81104</v>
      </c>
      <c r="N78" s="518"/>
      <c r="O78" s="519"/>
      <c r="P78" s="489" t="s">
        <v>1048</v>
      </c>
    </row>
    <row r="79" spans="1:16" ht="13.2">
      <c r="A79" s="514" t="s">
        <v>1050</v>
      </c>
      <c r="B79" s="515" t="s">
        <v>1051</v>
      </c>
      <c r="C79" s="114"/>
      <c r="D79" s="516" t="s">
        <v>1504</v>
      </c>
      <c r="E79" s="131" t="s">
        <v>17</v>
      </c>
      <c r="F79" s="132"/>
      <c r="G79" s="133"/>
      <c r="H79" s="119"/>
      <c r="I79" s="492" t="s">
        <v>1505</v>
      </c>
      <c r="J79" s="517">
        <v>73136</v>
      </c>
      <c r="K79" s="518"/>
      <c r="M79" s="489">
        <v>81522</v>
      </c>
      <c r="N79" s="518"/>
      <c r="O79" s="519"/>
      <c r="P79" s="489" t="s">
        <v>1051</v>
      </c>
    </row>
    <row r="80" spans="1:16" ht="13.2">
      <c r="A80" s="514" t="s">
        <v>1077</v>
      </c>
      <c r="B80" s="515" t="s">
        <v>1078</v>
      </c>
      <c r="C80" s="114"/>
      <c r="D80" s="516" t="s">
        <v>1504</v>
      </c>
      <c r="E80" s="131" t="s">
        <v>17</v>
      </c>
      <c r="F80" s="132"/>
      <c r="G80" s="133"/>
      <c r="H80" s="119"/>
      <c r="I80" s="492" t="s">
        <v>1505</v>
      </c>
      <c r="J80" s="517">
        <v>73136</v>
      </c>
      <c r="K80" s="518"/>
      <c r="M80" s="489">
        <v>81522</v>
      </c>
      <c r="N80" s="518"/>
      <c r="O80" s="519"/>
      <c r="P80" s="489" t="s">
        <v>1078</v>
      </c>
    </row>
    <row r="81" spans="1:17" ht="13.2">
      <c r="A81" s="514" t="s">
        <v>1080</v>
      </c>
      <c r="B81" s="515" t="s">
        <v>1102</v>
      </c>
      <c r="C81" s="114"/>
      <c r="D81" s="516" t="s">
        <v>1504</v>
      </c>
      <c r="E81" s="131" t="s">
        <v>17</v>
      </c>
      <c r="F81" s="132"/>
      <c r="G81" s="133"/>
      <c r="H81" s="119"/>
      <c r="I81" s="492" t="s">
        <v>1505</v>
      </c>
      <c r="J81" s="517">
        <v>73136</v>
      </c>
      <c r="K81" s="518"/>
      <c r="M81" s="489">
        <v>81522</v>
      </c>
      <c r="N81" s="518"/>
      <c r="O81" s="519"/>
      <c r="P81" s="489" t="s">
        <v>1102</v>
      </c>
    </row>
    <row r="82" spans="1:17" ht="13.2">
      <c r="A82" s="514" t="s">
        <v>1081</v>
      </c>
      <c r="B82" s="515" t="s">
        <v>1103</v>
      </c>
      <c r="C82" s="114"/>
      <c r="D82" s="516" t="s">
        <v>1504</v>
      </c>
      <c r="E82" s="131" t="s">
        <v>17</v>
      </c>
      <c r="F82" s="132"/>
      <c r="G82" s="133"/>
      <c r="H82" s="119"/>
      <c r="I82" s="492" t="s">
        <v>1505</v>
      </c>
      <c r="J82" s="517">
        <v>73136</v>
      </c>
      <c r="K82" s="518"/>
      <c r="M82" s="489">
        <v>81522</v>
      </c>
      <c r="N82" s="518"/>
      <c r="O82" s="519"/>
      <c r="P82" s="489" t="s">
        <v>1103</v>
      </c>
    </row>
    <row r="83" spans="1:17" ht="13.2">
      <c r="A83" s="514" t="s">
        <v>1082</v>
      </c>
      <c r="B83" s="515" t="s">
        <v>1104</v>
      </c>
      <c r="C83" s="114"/>
      <c r="D83" s="516" t="s">
        <v>1504</v>
      </c>
      <c r="E83" s="131" t="s">
        <v>17</v>
      </c>
      <c r="F83" s="132"/>
      <c r="G83" s="133"/>
      <c r="H83" s="119"/>
      <c r="I83" s="492" t="s">
        <v>1505</v>
      </c>
      <c r="J83" s="517">
        <v>73136</v>
      </c>
      <c r="K83" s="518"/>
      <c r="M83" s="489">
        <v>81522</v>
      </c>
      <c r="N83" s="518"/>
      <c r="O83" s="519"/>
      <c r="P83" s="489" t="s">
        <v>1104</v>
      </c>
    </row>
    <row r="84" spans="1:17" ht="13.2">
      <c r="A84" s="514" t="s">
        <v>1513</v>
      </c>
      <c r="B84" s="515" t="s">
        <v>802</v>
      </c>
      <c r="C84" s="114"/>
      <c r="D84" s="516" t="s">
        <v>1504</v>
      </c>
      <c r="E84" s="131" t="s">
        <v>17</v>
      </c>
      <c r="F84" s="132"/>
      <c r="G84" s="133"/>
      <c r="H84" s="119"/>
      <c r="I84" s="492" t="s">
        <v>1505</v>
      </c>
      <c r="J84" s="517">
        <v>73136</v>
      </c>
      <c r="K84" s="518"/>
      <c r="M84" s="489">
        <v>81522</v>
      </c>
      <c r="N84" s="518"/>
      <c r="O84" s="519"/>
      <c r="P84" s="489" t="s">
        <v>802</v>
      </c>
    </row>
    <row r="85" spans="1:17" ht="13.2">
      <c r="A85" s="514" t="s">
        <v>805</v>
      </c>
      <c r="B85" s="515" t="s">
        <v>850</v>
      </c>
      <c r="C85" s="114"/>
      <c r="D85" s="516" t="s">
        <v>1504</v>
      </c>
      <c r="E85" s="131" t="s">
        <v>17</v>
      </c>
      <c r="F85" s="132"/>
      <c r="G85" s="133"/>
      <c r="H85" s="119"/>
      <c r="I85" s="492" t="s">
        <v>1505</v>
      </c>
      <c r="J85" s="517">
        <v>73136</v>
      </c>
      <c r="K85" s="518"/>
      <c r="M85" s="489">
        <v>81522</v>
      </c>
      <c r="N85" s="518"/>
      <c r="O85" s="519"/>
      <c r="P85" s="489" t="s">
        <v>850</v>
      </c>
    </row>
    <row r="86" spans="1:17" ht="13.2">
      <c r="A86" s="514" t="s">
        <v>808</v>
      </c>
      <c r="B86" s="515" t="s">
        <v>940</v>
      </c>
      <c r="C86" s="114"/>
      <c r="D86" s="516" t="s">
        <v>1504</v>
      </c>
      <c r="E86" s="131" t="s">
        <v>17</v>
      </c>
      <c r="F86" s="132"/>
      <c r="G86" s="133"/>
      <c r="H86" s="119"/>
      <c r="I86" s="492" t="s">
        <v>1505</v>
      </c>
      <c r="J86" s="517">
        <v>73136</v>
      </c>
      <c r="K86" s="518"/>
      <c r="M86" s="489">
        <v>81522</v>
      </c>
      <c r="N86" s="518"/>
      <c r="O86" s="519"/>
      <c r="P86" s="489" t="s">
        <v>940</v>
      </c>
    </row>
    <row r="87" spans="1:17" ht="13.2">
      <c r="A87" s="514" t="s">
        <v>812</v>
      </c>
      <c r="B87" s="515" t="s">
        <v>941</v>
      </c>
      <c r="C87" s="114"/>
      <c r="D87" s="516" t="s">
        <v>1504</v>
      </c>
      <c r="E87" s="131" t="s">
        <v>17</v>
      </c>
      <c r="F87" s="132"/>
      <c r="G87" s="133"/>
      <c r="H87" s="119"/>
      <c r="I87" s="492" t="s">
        <v>1505</v>
      </c>
      <c r="J87" s="517">
        <v>73136</v>
      </c>
      <c r="K87" s="518"/>
      <c r="M87" s="489">
        <v>81522</v>
      </c>
      <c r="N87" s="518"/>
      <c r="O87" s="519"/>
      <c r="P87" s="489" t="s">
        <v>941</v>
      </c>
    </row>
    <row r="88" spans="1:17" ht="13.2">
      <c r="A88" s="514" t="s">
        <v>923</v>
      </c>
      <c r="B88" s="515" t="s">
        <v>934</v>
      </c>
      <c r="C88" s="114"/>
      <c r="D88" s="516" t="s">
        <v>1504</v>
      </c>
      <c r="E88" s="131" t="s">
        <v>17</v>
      </c>
      <c r="F88" s="132"/>
      <c r="G88" s="133"/>
      <c r="H88" s="119"/>
      <c r="I88" s="492" t="s">
        <v>1505</v>
      </c>
      <c r="J88" s="517">
        <v>73136</v>
      </c>
      <c r="K88" s="518"/>
      <c r="M88" s="489">
        <v>81522</v>
      </c>
      <c r="N88" s="518"/>
      <c r="O88" s="519"/>
      <c r="P88" s="489" t="s">
        <v>934</v>
      </c>
    </row>
    <row r="89" spans="1:17" ht="13.2">
      <c r="A89" s="514" t="s">
        <v>924</v>
      </c>
      <c r="B89" s="515" t="s">
        <v>935</v>
      </c>
      <c r="C89" s="114"/>
      <c r="D89" s="516" t="s">
        <v>1504</v>
      </c>
      <c r="E89" s="131" t="s">
        <v>17</v>
      </c>
      <c r="F89" s="132"/>
      <c r="G89" s="133"/>
      <c r="H89" s="119"/>
      <c r="I89" s="492" t="s">
        <v>1505</v>
      </c>
      <c r="J89" s="517">
        <v>73136</v>
      </c>
      <c r="K89" s="518"/>
      <c r="M89" s="489">
        <v>81522</v>
      </c>
      <c r="N89" s="518"/>
      <c r="O89" s="519"/>
      <c r="P89" s="489" t="s">
        <v>935</v>
      </c>
    </row>
    <row r="90" spans="1:17" ht="13.2">
      <c r="A90" s="514" t="s">
        <v>925</v>
      </c>
      <c r="B90" s="515" t="s">
        <v>936</v>
      </c>
      <c r="C90" s="114"/>
      <c r="D90" s="516" t="s">
        <v>1504</v>
      </c>
      <c r="E90" s="131" t="s">
        <v>17</v>
      </c>
      <c r="F90" s="132"/>
      <c r="G90" s="133"/>
      <c r="H90" s="119"/>
      <c r="I90" s="492" t="s">
        <v>1505</v>
      </c>
      <c r="J90" s="517">
        <v>73136</v>
      </c>
      <c r="K90" s="518"/>
      <c r="M90" s="489">
        <v>81522</v>
      </c>
      <c r="N90" s="518"/>
      <c r="O90" s="519"/>
      <c r="P90" s="489" t="s">
        <v>936</v>
      </c>
    </row>
    <row r="91" spans="1:17" ht="13.2">
      <c r="A91" s="514" t="s">
        <v>926</v>
      </c>
      <c r="B91" s="515" t="s">
        <v>937</v>
      </c>
      <c r="C91" s="114"/>
      <c r="D91" s="516" t="s">
        <v>1504</v>
      </c>
      <c r="E91" s="131" t="s">
        <v>17</v>
      </c>
      <c r="F91" s="132"/>
      <c r="G91" s="133"/>
      <c r="H91" s="119"/>
      <c r="I91" s="492" t="s">
        <v>1505</v>
      </c>
      <c r="J91" s="517">
        <v>73136</v>
      </c>
      <c r="K91" s="518"/>
      <c r="M91" s="489">
        <v>81522</v>
      </c>
      <c r="N91" s="518"/>
      <c r="O91" s="519"/>
      <c r="P91" s="489" t="s">
        <v>937</v>
      </c>
    </row>
    <row r="92" spans="1:17" ht="13.2">
      <c r="A92" s="514" t="s">
        <v>812</v>
      </c>
      <c r="B92" s="515" t="s">
        <v>813</v>
      </c>
      <c r="C92" s="114"/>
      <c r="D92" s="516" t="s">
        <v>1504</v>
      </c>
      <c r="E92" s="131" t="s">
        <v>17</v>
      </c>
      <c r="F92" s="132"/>
      <c r="G92" s="133"/>
      <c r="H92" s="119"/>
      <c r="I92" s="492" t="s">
        <v>1505</v>
      </c>
      <c r="J92" s="517">
        <v>73136</v>
      </c>
      <c r="K92" s="518"/>
      <c r="M92" s="489">
        <v>81522</v>
      </c>
      <c r="N92" s="518"/>
      <c r="O92" s="519"/>
      <c r="P92" s="489" t="s">
        <v>813</v>
      </c>
    </row>
    <row r="93" spans="1:17" ht="13.2">
      <c r="A93" s="514" t="s">
        <v>851</v>
      </c>
      <c r="B93" s="515" t="s">
        <v>815</v>
      </c>
      <c r="C93" s="114"/>
      <c r="D93" s="516" t="s">
        <v>1504</v>
      </c>
      <c r="E93" s="131" t="s">
        <v>17</v>
      </c>
      <c r="F93" s="132"/>
      <c r="G93" s="133"/>
      <c r="H93" s="119"/>
      <c r="I93" s="492" t="s">
        <v>1505</v>
      </c>
      <c r="J93" s="517">
        <v>73136</v>
      </c>
      <c r="K93" s="518"/>
      <c r="M93" s="489">
        <v>81522</v>
      </c>
      <c r="N93" s="518"/>
      <c r="O93" s="519"/>
      <c r="P93" s="489" t="s">
        <v>815</v>
      </c>
    </row>
    <row r="94" spans="1:17" ht="13.2">
      <c r="A94" s="514" t="s">
        <v>817</v>
      </c>
      <c r="B94" s="515" t="s">
        <v>1261</v>
      </c>
      <c r="C94" s="114"/>
      <c r="D94" s="516"/>
      <c r="E94" s="131"/>
      <c r="F94" s="132"/>
      <c r="G94" s="133"/>
      <c r="H94" s="119"/>
      <c r="I94" s="492" t="s">
        <v>1514</v>
      </c>
      <c r="J94" s="517"/>
      <c r="K94" s="518"/>
      <c r="M94" s="489">
        <v>81101</v>
      </c>
      <c r="N94" s="518"/>
      <c r="O94" s="519"/>
      <c r="P94" s="489" t="s">
        <v>1261</v>
      </c>
      <c r="Q94" s="117" t="s">
        <v>1515</v>
      </c>
    </row>
    <row r="95" spans="1:17" ht="13.2">
      <c r="A95" s="514" t="s">
        <v>818</v>
      </c>
      <c r="B95" s="515" t="s">
        <v>1262</v>
      </c>
      <c r="C95" s="114"/>
      <c r="D95" s="516"/>
      <c r="E95" s="131"/>
      <c r="F95" s="132"/>
      <c r="G95" s="133"/>
      <c r="H95" s="119"/>
      <c r="I95" s="492" t="s">
        <v>1516</v>
      </c>
      <c r="J95" s="517"/>
      <c r="K95" s="518"/>
      <c r="M95" s="489">
        <v>81101</v>
      </c>
      <c r="N95" s="518"/>
      <c r="O95" s="519"/>
      <c r="P95" s="489" t="s">
        <v>1262</v>
      </c>
      <c r="Q95" s="117" t="s">
        <v>1515</v>
      </c>
    </row>
    <row r="96" spans="1:17" ht="13.2">
      <c r="A96" s="514" t="s">
        <v>820</v>
      </c>
      <c r="B96" s="515" t="s">
        <v>1263</v>
      </c>
      <c r="C96" s="114"/>
      <c r="D96" s="516"/>
      <c r="E96" s="131"/>
      <c r="F96" s="132"/>
      <c r="G96" s="133"/>
      <c r="H96" s="119"/>
      <c r="I96" s="492" t="s">
        <v>1517</v>
      </c>
      <c r="J96" s="517"/>
      <c r="K96" s="518"/>
      <c r="M96" s="489">
        <v>86207</v>
      </c>
      <c r="N96" s="518"/>
      <c r="O96" s="519"/>
      <c r="P96" s="489" t="s">
        <v>1263</v>
      </c>
      <c r="Q96" s="117" t="s">
        <v>1515</v>
      </c>
    </row>
    <row r="97" spans="1:17" ht="13.2">
      <c r="A97" s="514" t="s">
        <v>821</v>
      </c>
      <c r="B97" s="515" t="s">
        <v>1002</v>
      </c>
      <c r="C97" s="114"/>
      <c r="D97" s="516"/>
      <c r="E97" s="131"/>
      <c r="F97" s="132"/>
      <c r="G97" s="133"/>
      <c r="H97" s="119"/>
      <c r="I97" s="492" t="s">
        <v>1517</v>
      </c>
      <c r="J97" s="517"/>
      <c r="K97" s="518"/>
      <c r="M97" s="489">
        <v>86207</v>
      </c>
      <c r="N97" s="518"/>
      <c r="O97" s="519"/>
      <c r="P97" s="489" t="s">
        <v>1002</v>
      </c>
      <c r="Q97" s="117" t="s">
        <v>1515</v>
      </c>
    </row>
    <row r="98" spans="1:17" ht="13.2">
      <c r="A98" s="514" t="s">
        <v>822</v>
      </c>
      <c r="B98" s="515" t="s">
        <v>1264</v>
      </c>
      <c r="C98" s="114"/>
      <c r="D98" s="516"/>
      <c r="E98" s="131"/>
      <c r="F98" s="132"/>
      <c r="G98" s="133"/>
      <c r="H98" s="119"/>
      <c r="I98" s="492" t="s">
        <v>1518</v>
      </c>
      <c r="J98" s="517"/>
      <c r="K98" s="518"/>
      <c r="M98" s="489">
        <v>86207</v>
      </c>
      <c r="N98" s="518"/>
      <c r="O98" s="519"/>
      <c r="P98" s="489" t="s">
        <v>1264</v>
      </c>
      <c r="Q98" s="117" t="s">
        <v>1515</v>
      </c>
    </row>
    <row r="99" spans="1:17" ht="13.2">
      <c r="A99" s="514" t="s">
        <v>824</v>
      </c>
      <c r="B99" s="515" t="s">
        <v>1003</v>
      </c>
      <c r="C99" s="114"/>
      <c r="D99" s="516"/>
      <c r="E99" s="131"/>
      <c r="F99" s="132"/>
      <c r="G99" s="133"/>
      <c r="H99" s="119"/>
      <c r="I99" s="492" t="s">
        <v>1519</v>
      </c>
      <c r="J99" s="517"/>
      <c r="K99" s="518"/>
      <c r="M99" s="489">
        <v>86207</v>
      </c>
      <c r="N99" s="518"/>
      <c r="O99" s="519"/>
      <c r="P99" s="489" t="s">
        <v>1003</v>
      </c>
      <c r="Q99" s="117" t="s">
        <v>1515</v>
      </c>
    </row>
    <row r="100" spans="1:17" ht="13.2">
      <c r="A100" s="514" t="s">
        <v>826</v>
      </c>
      <c r="B100" s="515" t="s">
        <v>1265</v>
      </c>
      <c r="C100" s="114"/>
      <c r="D100" s="516"/>
      <c r="E100" s="131"/>
      <c r="F100" s="132"/>
      <c r="G100" s="133"/>
      <c r="H100" s="119"/>
      <c r="I100" s="492" t="s">
        <v>1520</v>
      </c>
      <c r="J100" s="517"/>
      <c r="K100" s="518"/>
      <c r="M100" s="489">
        <v>86207</v>
      </c>
      <c r="N100" s="518"/>
      <c r="O100" s="519"/>
      <c r="P100" s="489" t="s">
        <v>1265</v>
      </c>
      <c r="Q100" s="117" t="s">
        <v>1515</v>
      </c>
    </row>
    <row r="101" spans="1:17" ht="13.2">
      <c r="A101" s="514" t="s">
        <v>827</v>
      </c>
      <c r="B101" s="515" t="s">
        <v>1266</v>
      </c>
      <c r="C101" s="114"/>
      <c r="D101" s="516"/>
      <c r="E101" s="131"/>
      <c r="F101" s="132"/>
      <c r="G101" s="133"/>
      <c r="H101" s="119"/>
      <c r="I101" s="492" t="s">
        <v>1521</v>
      </c>
      <c r="J101" s="517"/>
      <c r="K101" s="518"/>
      <c r="M101" s="489">
        <v>81205</v>
      </c>
      <c r="N101" s="518"/>
      <c r="O101" s="519"/>
      <c r="P101" s="489" t="s">
        <v>1266</v>
      </c>
      <c r="Q101" s="117" t="s">
        <v>1515</v>
      </c>
    </row>
    <row r="102" spans="1:17" ht="13.2">
      <c r="A102" s="514" t="s">
        <v>829</v>
      </c>
      <c r="B102" s="515" t="s">
        <v>1004</v>
      </c>
      <c r="C102" s="114"/>
      <c r="D102" s="516"/>
      <c r="E102" s="131"/>
      <c r="F102" s="132"/>
      <c r="G102" s="133"/>
      <c r="H102" s="119"/>
      <c r="I102" s="492" t="s">
        <v>1521</v>
      </c>
      <c r="J102" s="517"/>
      <c r="K102" s="518"/>
      <c r="M102" s="489">
        <v>81205</v>
      </c>
      <c r="N102" s="518"/>
      <c r="O102" s="519"/>
      <c r="P102" s="489" t="s">
        <v>1004</v>
      </c>
      <c r="Q102" s="117" t="s">
        <v>1515</v>
      </c>
    </row>
    <row r="103" spans="1:17" ht="13.2">
      <c r="A103" s="514" t="s">
        <v>832</v>
      </c>
      <c r="B103" s="515" t="s">
        <v>1054</v>
      </c>
      <c r="C103" s="114"/>
      <c r="D103" s="516"/>
      <c r="E103" s="131"/>
      <c r="F103" s="132"/>
      <c r="G103" s="133"/>
      <c r="H103" s="119"/>
      <c r="I103" s="492" t="s">
        <v>1522</v>
      </c>
      <c r="J103" s="517"/>
      <c r="K103" s="518"/>
      <c r="M103" s="489">
        <v>86207</v>
      </c>
      <c r="N103" s="518"/>
      <c r="O103" s="519"/>
      <c r="P103" s="489" t="s">
        <v>1054</v>
      </c>
      <c r="Q103" s="117" t="s">
        <v>1515</v>
      </c>
    </row>
    <row r="104" spans="1:17" ht="13.2">
      <c r="A104" s="514" t="s">
        <v>833</v>
      </c>
      <c r="B104" s="515" t="s">
        <v>1267</v>
      </c>
      <c r="C104" s="114"/>
      <c r="D104" s="516"/>
      <c r="E104" s="131"/>
      <c r="F104" s="132"/>
      <c r="G104" s="133"/>
      <c r="H104" s="119"/>
      <c r="I104" s="492" t="s">
        <v>1522</v>
      </c>
      <c r="J104" s="517"/>
      <c r="K104" s="518"/>
      <c r="M104" s="489">
        <v>86207</v>
      </c>
      <c r="N104" s="518"/>
      <c r="O104" s="519"/>
      <c r="P104" s="489" t="s">
        <v>1267</v>
      </c>
      <c r="Q104" s="117" t="s">
        <v>1515</v>
      </c>
    </row>
    <row r="105" spans="1:17" ht="13.2">
      <c r="A105" s="514" t="s">
        <v>834</v>
      </c>
      <c r="B105" s="515" t="s">
        <v>1268</v>
      </c>
      <c r="C105" s="114"/>
      <c r="D105" s="516"/>
      <c r="E105" s="131"/>
      <c r="F105" s="132"/>
      <c r="G105" s="133"/>
      <c r="H105" s="119"/>
      <c r="I105" s="492" t="s">
        <v>1523</v>
      </c>
      <c r="J105" s="517"/>
      <c r="K105" s="518"/>
      <c r="M105" s="489">
        <v>86207</v>
      </c>
      <c r="N105" s="518"/>
      <c r="O105" s="519"/>
      <c r="P105" s="489" t="s">
        <v>1268</v>
      </c>
      <c r="Q105" s="117" t="s">
        <v>1515</v>
      </c>
    </row>
    <row r="106" spans="1:17" s="548" customFormat="1" ht="13.2">
      <c r="A106" s="537" t="s">
        <v>835</v>
      </c>
      <c r="B106" s="538" t="s">
        <v>1005</v>
      </c>
      <c r="C106" s="539"/>
      <c r="D106" s="540"/>
      <c r="E106" s="541"/>
      <c r="F106" s="542"/>
      <c r="G106" s="543"/>
      <c r="H106" s="544"/>
      <c r="I106" s="492" t="s">
        <v>1517</v>
      </c>
      <c r="J106" s="545"/>
      <c r="K106" s="546"/>
      <c r="L106" s="547"/>
      <c r="M106" s="489">
        <v>86207</v>
      </c>
      <c r="N106" s="518"/>
      <c r="O106" s="519"/>
      <c r="P106" s="489" t="s">
        <v>1005</v>
      </c>
      <c r="Q106" s="117" t="s">
        <v>1515</v>
      </c>
    </row>
    <row r="107" spans="1:17" ht="13.2">
      <c r="A107" s="514" t="s">
        <v>836</v>
      </c>
      <c r="B107" s="515" t="s">
        <v>745</v>
      </c>
      <c r="C107" s="114"/>
      <c r="D107" s="516"/>
      <c r="E107" s="131"/>
      <c r="F107" s="132"/>
      <c r="G107" s="133"/>
      <c r="H107" s="119"/>
      <c r="I107" s="492" t="s">
        <v>1524</v>
      </c>
      <c r="J107" s="517"/>
      <c r="K107" s="518"/>
      <c r="M107" s="489">
        <v>86207</v>
      </c>
      <c r="N107" s="518"/>
      <c r="O107" s="519"/>
      <c r="P107" s="489" t="s">
        <v>745</v>
      </c>
      <c r="Q107" s="117" t="s">
        <v>1515</v>
      </c>
    </row>
    <row r="108" spans="1:17" ht="13.2">
      <c r="A108" s="514" t="s">
        <v>993</v>
      </c>
      <c r="B108" s="515" t="s">
        <v>1204</v>
      </c>
      <c r="C108" s="114"/>
      <c r="D108" s="516"/>
      <c r="E108" s="131"/>
      <c r="F108" s="132"/>
      <c r="G108" s="133"/>
      <c r="H108" s="119"/>
      <c r="I108" s="492" t="s">
        <v>1525</v>
      </c>
      <c r="J108" s="517"/>
      <c r="K108" s="518"/>
      <c r="M108" s="489">
        <v>81104</v>
      </c>
      <c r="N108" s="518"/>
      <c r="O108" s="519"/>
      <c r="P108" s="489" t="s">
        <v>1204</v>
      </c>
      <c r="Q108" s="117" t="s">
        <v>1515</v>
      </c>
    </row>
    <row r="109" spans="1:17" ht="13.2">
      <c r="A109" s="514" t="s">
        <v>999</v>
      </c>
      <c r="B109" s="515" t="s">
        <v>1526</v>
      </c>
      <c r="C109" s="114"/>
      <c r="D109" s="516"/>
      <c r="E109" s="131"/>
      <c r="F109" s="132"/>
      <c r="G109" s="133"/>
      <c r="H109" s="119"/>
      <c r="I109" s="492" t="s">
        <v>1517</v>
      </c>
      <c r="J109" s="517"/>
      <c r="K109" s="518"/>
      <c r="M109" s="489">
        <v>86207</v>
      </c>
      <c r="N109" s="518"/>
      <c r="O109" s="519"/>
      <c r="P109" s="489" t="s">
        <v>1526</v>
      </c>
      <c r="Q109" s="117" t="s">
        <v>1515</v>
      </c>
    </row>
    <row r="110" spans="1:17" ht="13.2">
      <c r="A110" s="514" t="s">
        <v>995</v>
      </c>
      <c r="B110" s="515" t="s">
        <v>1006</v>
      </c>
      <c r="C110" s="114"/>
      <c r="D110" s="516"/>
      <c r="E110" s="131"/>
      <c r="F110" s="132"/>
      <c r="G110" s="133"/>
      <c r="H110" s="119"/>
      <c r="I110" s="492" t="s">
        <v>1525</v>
      </c>
      <c r="J110" s="517"/>
      <c r="K110" s="518"/>
      <c r="M110" s="489">
        <v>81104</v>
      </c>
      <c r="N110" s="518"/>
      <c r="O110" s="519"/>
      <c r="P110" s="489" t="s">
        <v>1006</v>
      </c>
      <c r="Q110" s="117" t="s">
        <v>1515</v>
      </c>
    </row>
    <row r="111" spans="1:17" ht="13.2">
      <c r="A111" s="514" t="s">
        <v>996</v>
      </c>
      <c r="B111" s="515" t="s">
        <v>1007</v>
      </c>
      <c r="C111" s="114"/>
      <c r="D111" s="516"/>
      <c r="E111" s="131"/>
      <c r="F111" s="132"/>
      <c r="G111" s="133"/>
      <c r="H111" s="119"/>
      <c r="I111" s="492" t="s">
        <v>1527</v>
      </c>
      <c r="J111" s="517"/>
      <c r="K111" s="518"/>
      <c r="M111" s="489">
        <v>81101</v>
      </c>
      <c r="N111" s="518"/>
      <c r="O111" s="519"/>
      <c r="P111" s="489" t="s">
        <v>1007</v>
      </c>
      <c r="Q111" s="117" t="s">
        <v>1515</v>
      </c>
    </row>
    <row r="112" spans="1:17" ht="13.2">
      <c r="A112" s="514" t="s">
        <v>1000</v>
      </c>
      <c r="B112" s="515" t="s">
        <v>992</v>
      </c>
      <c r="C112" s="114"/>
      <c r="D112" s="516"/>
      <c r="E112" s="131"/>
      <c r="F112" s="132"/>
      <c r="G112" s="133"/>
      <c r="H112" s="119"/>
      <c r="I112" s="492" t="s">
        <v>1528</v>
      </c>
      <c r="J112" s="517"/>
      <c r="K112" s="518">
        <v>32203</v>
      </c>
      <c r="M112" s="489"/>
      <c r="N112" s="518">
        <v>32203</v>
      </c>
      <c r="O112" s="519"/>
      <c r="P112" s="489" t="s">
        <v>992</v>
      </c>
      <c r="Q112" s="117" t="s">
        <v>1515</v>
      </c>
    </row>
    <row r="113" spans="1:17" ht="13.2">
      <c r="A113" s="514" t="s">
        <v>1001</v>
      </c>
      <c r="B113" s="515" t="s">
        <v>994</v>
      </c>
      <c r="C113" s="114"/>
      <c r="D113" s="516"/>
      <c r="E113" s="131"/>
      <c r="F113" s="132"/>
      <c r="G113" s="133"/>
      <c r="H113" s="119"/>
      <c r="I113" s="492" t="s">
        <v>1529</v>
      </c>
      <c r="J113" s="517">
        <v>73112</v>
      </c>
      <c r="K113" s="518">
        <v>32203</v>
      </c>
      <c r="M113" s="489">
        <v>81201</v>
      </c>
      <c r="N113" s="518"/>
      <c r="O113" s="519"/>
      <c r="P113" s="489" t="s">
        <v>994</v>
      </c>
      <c r="Q113" s="117" t="s">
        <v>1515</v>
      </c>
    </row>
    <row r="114" spans="1:17" ht="13.2">
      <c r="A114" s="514" t="s">
        <v>1009</v>
      </c>
      <c r="B114" s="515" t="s">
        <v>997</v>
      </c>
      <c r="C114" s="114"/>
      <c r="D114" s="516"/>
      <c r="E114" s="131"/>
      <c r="F114" s="132"/>
      <c r="G114" s="133"/>
      <c r="H114" s="119"/>
      <c r="I114" s="492" t="s">
        <v>1530</v>
      </c>
      <c r="J114" s="517"/>
      <c r="K114" s="518">
        <v>32203</v>
      </c>
      <c r="M114" s="489"/>
      <c r="N114" s="518">
        <v>32203</v>
      </c>
      <c r="O114" s="519"/>
      <c r="P114" s="489" t="s">
        <v>997</v>
      </c>
      <c r="Q114" s="117" t="s">
        <v>1515</v>
      </c>
    </row>
    <row r="115" spans="1:17" ht="13.2">
      <c r="A115" s="514" t="s">
        <v>1010</v>
      </c>
      <c r="B115" s="515" t="s">
        <v>998</v>
      </c>
      <c r="C115" s="114"/>
      <c r="D115" s="516"/>
      <c r="E115" s="131"/>
      <c r="F115" s="132"/>
      <c r="G115" s="133"/>
      <c r="H115" s="119"/>
      <c r="I115" s="492" t="s">
        <v>1531</v>
      </c>
      <c r="J115" s="517">
        <v>73202</v>
      </c>
      <c r="K115" s="518">
        <v>32203</v>
      </c>
      <c r="M115" s="489">
        <v>81205</v>
      </c>
      <c r="N115" s="518"/>
      <c r="O115" s="519"/>
      <c r="P115" s="489" t="s">
        <v>998</v>
      </c>
      <c r="Q115" s="117" t="s">
        <v>1515</v>
      </c>
    </row>
    <row r="116" spans="1:17" ht="13.2">
      <c r="A116" s="514" t="s">
        <v>1056</v>
      </c>
      <c r="B116" s="515" t="s">
        <v>1057</v>
      </c>
      <c r="C116" s="114"/>
      <c r="D116" s="516"/>
      <c r="E116" s="131"/>
      <c r="F116" s="132" t="s">
        <v>394</v>
      </c>
      <c r="G116" s="133" t="s">
        <v>306</v>
      </c>
      <c r="H116" s="119"/>
      <c r="I116" s="492" t="s">
        <v>1532</v>
      </c>
      <c r="J116" s="517"/>
      <c r="K116" s="518">
        <v>32206</v>
      </c>
      <c r="M116" s="489"/>
      <c r="N116" s="518">
        <v>32206</v>
      </c>
      <c r="O116" s="519"/>
      <c r="P116" s="489" t="s">
        <v>1057</v>
      </c>
    </row>
    <row r="117" spans="1:17" ht="13.2">
      <c r="A117" s="514" t="s">
        <v>893</v>
      </c>
      <c r="B117" s="515" t="s">
        <v>855</v>
      </c>
      <c r="C117" s="114"/>
      <c r="D117" s="516"/>
      <c r="E117" s="131"/>
      <c r="F117" s="132" t="s">
        <v>394</v>
      </c>
      <c r="G117" s="133" t="s">
        <v>306</v>
      </c>
      <c r="H117" s="119"/>
      <c r="I117" s="492" t="s">
        <v>1532</v>
      </c>
      <c r="J117" s="517"/>
      <c r="K117" s="518">
        <v>32206</v>
      </c>
      <c r="M117" s="489"/>
      <c r="N117" s="518">
        <v>32206</v>
      </c>
      <c r="O117" s="519"/>
      <c r="P117" s="489" t="s">
        <v>855</v>
      </c>
    </row>
    <row r="118" spans="1:17" ht="13.2">
      <c r="A118" s="514" t="s">
        <v>1533</v>
      </c>
      <c r="B118" s="515" t="s">
        <v>857</v>
      </c>
      <c r="C118" s="114"/>
      <c r="D118" s="516" t="s">
        <v>1534</v>
      </c>
      <c r="E118" s="131" t="s">
        <v>17</v>
      </c>
      <c r="F118" s="132" t="s">
        <v>395</v>
      </c>
      <c r="G118" s="133" t="s">
        <v>306</v>
      </c>
      <c r="H118" s="119"/>
      <c r="I118" s="492" t="s">
        <v>1535</v>
      </c>
      <c r="J118" s="517">
        <v>73206</v>
      </c>
      <c r="K118" s="518">
        <v>32206</v>
      </c>
      <c r="M118" s="489">
        <v>81206</v>
      </c>
      <c r="N118" s="518">
        <v>32206</v>
      </c>
      <c r="O118" s="519"/>
      <c r="P118" s="489" t="s">
        <v>857</v>
      </c>
    </row>
    <row r="119" spans="1:17" ht="13.2">
      <c r="A119" s="514" t="s">
        <v>1059</v>
      </c>
      <c r="B119" s="515" t="s">
        <v>1060</v>
      </c>
      <c r="C119" s="114"/>
      <c r="D119" s="516" t="s">
        <v>1536</v>
      </c>
      <c r="E119" s="131" t="s">
        <v>306</v>
      </c>
      <c r="F119" s="132"/>
      <c r="G119" s="133"/>
      <c r="H119" s="119"/>
      <c r="I119" s="492" t="s">
        <v>1537</v>
      </c>
      <c r="J119" s="517">
        <v>32202</v>
      </c>
      <c r="K119" s="518"/>
      <c r="M119" s="489">
        <v>32202</v>
      </c>
      <c r="N119" s="518"/>
      <c r="O119" s="519"/>
      <c r="P119" s="489" t="s">
        <v>1060</v>
      </c>
    </row>
    <row r="120" spans="1:17" ht="13.2">
      <c r="A120" s="514" t="s">
        <v>1062</v>
      </c>
      <c r="B120" s="515" t="s">
        <v>1538</v>
      </c>
      <c r="C120" s="114"/>
      <c r="D120" s="516"/>
      <c r="E120" s="131"/>
      <c r="F120" s="132" t="s">
        <v>1539</v>
      </c>
      <c r="G120" s="133" t="s">
        <v>17</v>
      </c>
      <c r="H120" s="119"/>
      <c r="I120" s="492" t="s">
        <v>1540</v>
      </c>
      <c r="J120" s="517"/>
      <c r="K120" s="518">
        <v>83501</v>
      </c>
      <c r="M120" s="489"/>
      <c r="N120" s="518">
        <v>83501</v>
      </c>
      <c r="O120" s="519"/>
      <c r="P120" s="489" t="s">
        <v>1538</v>
      </c>
    </row>
    <row r="121" spans="1:17" ht="13.2">
      <c r="A121" s="514" t="s">
        <v>1064</v>
      </c>
      <c r="B121" s="515" t="s">
        <v>861</v>
      </c>
      <c r="C121" s="114"/>
      <c r="D121" s="516"/>
      <c r="E121" s="131"/>
      <c r="F121" s="132" t="s">
        <v>1541</v>
      </c>
      <c r="G121" s="133" t="s">
        <v>306</v>
      </c>
      <c r="H121" s="119"/>
      <c r="I121" s="492" t="s">
        <v>1542</v>
      </c>
      <c r="J121" s="517"/>
      <c r="K121" s="518">
        <v>24504</v>
      </c>
      <c r="M121" s="489"/>
      <c r="N121" s="518">
        <v>24504</v>
      </c>
      <c r="O121" s="519"/>
      <c r="P121" s="489"/>
    </row>
    <row r="122" spans="1:17" ht="13.2">
      <c r="A122" s="514" t="s">
        <v>1065</v>
      </c>
      <c r="B122" s="515" t="s">
        <v>863</v>
      </c>
      <c r="C122" s="114"/>
      <c r="D122" s="516"/>
      <c r="E122" s="131"/>
      <c r="F122" s="132" t="s">
        <v>399</v>
      </c>
      <c r="G122" s="133" t="s">
        <v>306</v>
      </c>
      <c r="H122" s="119"/>
      <c r="I122" s="492" t="s">
        <v>1543</v>
      </c>
      <c r="J122" s="517"/>
      <c r="K122" s="518">
        <v>73112</v>
      </c>
      <c r="M122" s="489"/>
      <c r="N122" s="518">
        <v>81201</v>
      </c>
      <c r="O122" s="519"/>
      <c r="P122" s="489" t="s">
        <v>863</v>
      </c>
    </row>
    <row r="123" spans="1:17" ht="13.2">
      <c r="A123" s="514" t="s">
        <v>1544</v>
      </c>
      <c r="B123" s="515" t="s">
        <v>865</v>
      </c>
      <c r="C123" s="114"/>
      <c r="D123" s="516"/>
      <c r="E123" s="131"/>
      <c r="F123" s="132" t="s">
        <v>1545</v>
      </c>
      <c r="G123" s="133" t="s">
        <v>306</v>
      </c>
      <c r="H123" s="119"/>
      <c r="I123" s="492" t="s">
        <v>1543</v>
      </c>
      <c r="J123" s="517"/>
      <c r="K123" s="518">
        <v>25100</v>
      </c>
      <c r="M123" s="489"/>
      <c r="N123" s="518">
        <v>25100</v>
      </c>
      <c r="O123" s="519"/>
      <c r="P123" s="489" t="s">
        <v>865</v>
      </c>
    </row>
    <row r="124" spans="1:17" ht="13.2">
      <c r="A124" s="514" t="s">
        <v>1546</v>
      </c>
      <c r="B124" s="515" t="s">
        <v>867</v>
      </c>
      <c r="C124" s="114"/>
      <c r="D124" s="516"/>
      <c r="E124" s="131"/>
      <c r="F124" s="132" t="s">
        <v>1545</v>
      </c>
      <c r="G124" s="133" t="s">
        <v>306</v>
      </c>
      <c r="H124" s="119"/>
      <c r="I124" s="492" t="s">
        <v>1543</v>
      </c>
      <c r="J124" s="517"/>
      <c r="K124" s="518">
        <v>25100</v>
      </c>
      <c r="M124" s="489"/>
      <c r="N124" s="518">
        <v>25100</v>
      </c>
      <c r="O124" s="519"/>
      <c r="P124" s="489" t="s">
        <v>867</v>
      </c>
    </row>
    <row r="125" spans="1:17" ht="13.2">
      <c r="A125" s="514" t="s">
        <v>1547</v>
      </c>
      <c r="B125" s="515" t="s">
        <v>868</v>
      </c>
      <c r="C125" s="114"/>
      <c r="D125" s="516"/>
      <c r="E125" s="131"/>
      <c r="F125" s="132" t="s">
        <v>1545</v>
      </c>
      <c r="G125" s="133" t="s">
        <v>306</v>
      </c>
      <c r="H125" s="119"/>
      <c r="I125" s="492" t="s">
        <v>1543</v>
      </c>
      <c r="J125" s="517"/>
      <c r="K125" s="518">
        <v>25100</v>
      </c>
      <c r="M125" s="489"/>
      <c r="N125" s="518">
        <v>25100</v>
      </c>
      <c r="O125" s="519"/>
      <c r="P125" s="489" t="s">
        <v>868</v>
      </c>
    </row>
    <row r="126" spans="1:17" ht="13.2">
      <c r="A126" s="514" t="s">
        <v>1548</v>
      </c>
      <c r="B126" s="515" t="s">
        <v>869</v>
      </c>
      <c r="C126" s="114"/>
      <c r="D126" s="516"/>
      <c r="E126" s="131"/>
      <c r="F126" s="132" t="s">
        <v>1545</v>
      </c>
      <c r="G126" s="133" t="s">
        <v>306</v>
      </c>
      <c r="H126" s="119"/>
      <c r="I126" s="492" t="s">
        <v>1543</v>
      </c>
      <c r="J126" s="517"/>
      <c r="K126" s="518">
        <v>25100</v>
      </c>
      <c r="M126" s="489"/>
      <c r="N126" s="518">
        <v>25100</v>
      </c>
      <c r="O126" s="519"/>
      <c r="P126" s="489" t="s">
        <v>869</v>
      </c>
    </row>
    <row r="127" spans="1:17" ht="13.2">
      <c r="A127" s="514" t="s">
        <v>1549</v>
      </c>
      <c r="B127" s="515" t="s">
        <v>870</v>
      </c>
      <c r="C127" s="114"/>
      <c r="D127" s="516"/>
      <c r="E127" s="131"/>
      <c r="F127" s="132" t="s">
        <v>1545</v>
      </c>
      <c r="G127" s="133" t="s">
        <v>306</v>
      </c>
      <c r="H127" s="119"/>
      <c r="I127" s="492" t="s">
        <v>1543</v>
      </c>
      <c r="J127" s="517"/>
      <c r="K127" s="518">
        <v>25100</v>
      </c>
      <c r="M127" s="489"/>
      <c r="N127" s="518">
        <v>25100</v>
      </c>
      <c r="O127" s="519"/>
      <c r="P127" s="489" t="s">
        <v>870</v>
      </c>
    </row>
    <row r="128" spans="1:17" ht="13.2">
      <c r="A128" s="514" t="s">
        <v>1550</v>
      </c>
      <c r="B128" s="515" t="s">
        <v>871</v>
      </c>
      <c r="C128" s="114"/>
      <c r="D128" s="516"/>
      <c r="E128" s="131"/>
      <c r="F128" s="132" t="s">
        <v>1541</v>
      </c>
      <c r="G128" s="133" t="s">
        <v>306</v>
      </c>
      <c r="H128" s="119"/>
      <c r="I128" s="492" t="s">
        <v>1542</v>
      </c>
      <c r="J128" s="517"/>
      <c r="K128" s="518">
        <v>24504</v>
      </c>
      <c r="M128" s="489"/>
      <c r="N128" s="518">
        <v>24504</v>
      </c>
      <c r="O128" s="519"/>
      <c r="P128" s="489" t="s">
        <v>871</v>
      </c>
    </row>
    <row r="129" spans="1:16" ht="13.2">
      <c r="A129" s="525" t="s">
        <v>1067</v>
      </c>
      <c r="B129" s="526" t="s">
        <v>873</v>
      </c>
      <c r="C129" s="527"/>
      <c r="D129" s="528"/>
      <c r="E129" s="529"/>
      <c r="F129" s="529" t="s">
        <v>1541</v>
      </c>
      <c r="G129" s="530" t="s">
        <v>306</v>
      </c>
      <c r="H129" s="527"/>
      <c r="I129" s="531" t="s">
        <v>1542</v>
      </c>
      <c r="J129" s="532"/>
      <c r="K129" s="533">
        <v>24504</v>
      </c>
      <c r="L129" s="534"/>
      <c r="M129" s="237"/>
      <c r="N129" s="533">
        <v>24504</v>
      </c>
      <c r="O129" s="535"/>
      <c r="P129" s="526" t="s">
        <v>873</v>
      </c>
    </row>
    <row r="130" spans="1:16" ht="13.2">
      <c r="A130" s="525" t="s">
        <v>1068</v>
      </c>
      <c r="B130" s="526" t="s">
        <v>876</v>
      </c>
      <c r="C130" s="527"/>
      <c r="D130" s="528"/>
      <c r="E130" s="529"/>
      <c r="F130" s="529" t="s">
        <v>1541</v>
      </c>
      <c r="G130" s="530" t="s">
        <v>306</v>
      </c>
      <c r="H130" s="527"/>
      <c r="I130" s="531" t="s">
        <v>1542</v>
      </c>
      <c r="J130" s="532"/>
      <c r="K130" s="533">
        <v>24504</v>
      </c>
      <c r="L130" s="534"/>
      <c r="M130" s="237"/>
      <c r="N130" s="533">
        <v>24504</v>
      </c>
      <c r="O130" s="535"/>
      <c r="P130" s="526" t="s">
        <v>876</v>
      </c>
    </row>
    <row r="131" spans="1:16" ht="13.2">
      <c r="A131" s="525" t="s">
        <v>894</v>
      </c>
      <c r="B131" s="526" t="s">
        <v>878</v>
      </c>
      <c r="C131" s="527"/>
      <c r="D131" s="528"/>
      <c r="E131" s="529"/>
      <c r="F131" s="529" t="s">
        <v>1541</v>
      </c>
      <c r="G131" s="530" t="s">
        <v>306</v>
      </c>
      <c r="H131" s="527"/>
      <c r="I131" s="531" t="s">
        <v>1542</v>
      </c>
      <c r="J131" s="532"/>
      <c r="K131" s="533">
        <v>24504</v>
      </c>
      <c r="L131" s="534"/>
      <c r="M131" s="237"/>
      <c r="N131" s="533">
        <v>24504</v>
      </c>
      <c r="O131" s="535"/>
      <c r="P131" s="526" t="s">
        <v>878</v>
      </c>
    </row>
    <row r="132" spans="1:16" ht="13.2">
      <c r="A132" s="525" t="s">
        <v>895</v>
      </c>
      <c r="B132" s="526" t="s">
        <v>879</v>
      </c>
      <c r="C132" s="527"/>
      <c r="D132" s="528"/>
      <c r="E132" s="529"/>
      <c r="F132" s="529" t="s">
        <v>1541</v>
      </c>
      <c r="G132" s="530" t="s">
        <v>306</v>
      </c>
      <c r="H132" s="527"/>
      <c r="I132" s="531" t="s">
        <v>1542</v>
      </c>
      <c r="J132" s="532"/>
      <c r="K132" s="533">
        <v>24504</v>
      </c>
      <c r="L132" s="534"/>
      <c r="M132" s="237"/>
      <c r="N132" s="533">
        <v>24504</v>
      </c>
      <c r="O132" s="535"/>
      <c r="P132" s="526" t="s">
        <v>879</v>
      </c>
    </row>
    <row r="133" spans="1:16" ht="13.2">
      <c r="A133" s="525" t="s">
        <v>880</v>
      </c>
      <c r="B133" s="526" t="s">
        <v>881</v>
      </c>
      <c r="C133" s="527"/>
      <c r="D133" s="528"/>
      <c r="E133" s="529"/>
      <c r="F133" s="529" t="s">
        <v>397</v>
      </c>
      <c r="G133" s="530" t="s">
        <v>306</v>
      </c>
      <c r="H133" s="527"/>
      <c r="I133" s="531"/>
      <c r="J133" s="532"/>
      <c r="K133" s="533">
        <v>32201</v>
      </c>
      <c r="L133" s="534"/>
      <c r="M133" s="237"/>
      <c r="N133" s="533">
        <v>32201</v>
      </c>
      <c r="O133" s="535"/>
      <c r="P133" s="526" t="s">
        <v>881</v>
      </c>
    </row>
    <row r="134" spans="1:16" ht="13.2">
      <c r="A134" s="514" t="s">
        <v>400</v>
      </c>
      <c r="B134" s="515" t="s">
        <v>401</v>
      </c>
      <c r="C134" s="114"/>
      <c r="D134" s="516"/>
      <c r="E134" s="131"/>
      <c r="F134" s="132" t="s">
        <v>1551</v>
      </c>
      <c r="G134" s="133" t="s">
        <v>306</v>
      </c>
      <c r="H134" s="119"/>
      <c r="I134" s="492" t="s">
        <v>1530</v>
      </c>
      <c r="J134" s="517"/>
      <c r="K134" s="518">
        <v>32203</v>
      </c>
      <c r="M134" s="489"/>
      <c r="N134" s="518">
        <v>32203</v>
      </c>
      <c r="O134" s="519"/>
      <c r="P134" s="489" t="s">
        <v>401</v>
      </c>
    </row>
    <row r="135" spans="1:16" ht="13.2">
      <c r="A135" s="514" t="s">
        <v>402</v>
      </c>
      <c r="B135" s="515" t="s">
        <v>403</v>
      </c>
      <c r="C135" s="114"/>
      <c r="D135" s="516" t="s">
        <v>1552</v>
      </c>
      <c r="E135" s="131" t="s">
        <v>17</v>
      </c>
      <c r="F135" s="132" t="s">
        <v>1553</v>
      </c>
      <c r="G135" s="133" t="s">
        <v>306</v>
      </c>
      <c r="H135" s="119"/>
      <c r="I135" s="492" t="s">
        <v>1531</v>
      </c>
      <c r="J135" s="517">
        <v>73202</v>
      </c>
      <c r="K135" s="518">
        <v>32203</v>
      </c>
      <c r="M135" s="489">
        <v>81205</v>
      </c>
      <c r="N135" s="518"/>
      <c r="O135" s="519"/>
      <c r="P135" s="489" t="s">
        <v>403</v>
      </c>
    </row>
    <row r="136" spans="1:16" ht="13.2">
      <c r="A136" s="514" t="s">
        <v>406</v>
      </c>
      <c r="B136" s="515" t="s">
        <v>407</v>
      </c>
      <c r="C136" s="114"/>
      <c r="D136" s="516"/>
      <c r="E136" s="131"/>
      <c r="F136" s="132" t="s">
        <v>1551</v>
      </c>
      <c r="G136" s="133" t="s">
        <v>306</v>
      </c>
      <c r="H136" s="119"/>
      <c r="I136" s="492" t="s">
        <v>1530</v>
      </c>
      <c r="J136" s="517"/>
      <c r="K136" s="518">
        <v>32203</v>
      </c>
      <c r="M136" s="489"/>
      <c r="N136" s="518">
        <v>32203</v>
      </c>
      <c r="O136" s="519"/>
      <c r="P136" s="489" t="s">
        <v>407</v>
      </c>
    </row>
    <row r="137" spans="1:16" ht="13.2">
      <c r="A137" s="514" t="s">
        <v>408</v>
      </c>
      <c r="B137" s="515" t="s">
        <v>409</v>
      </c>
      <c r="C137" s="114"/>
      <c r="D137" s="516" t="s">
        <v>1552</v>
      </c>
      <c r="E137" s="131" t="s">
        <v>17</v>
      </c>
      <c r="F137" s="132" t="s">
        <v>1553</v>
      </c>
      <c r="G137" s="133" t="s">
        <v>306</v>
      </c>
      <c r="H137" s="119"/>
      <c r="I137" s="492" t="s">
        <v>1531</v>
      </c>
      <c r="J137" s="517">
        <v>73202</v>
      </c>
      <c r="K137" s="518">
        <v>32203</v>
      </c>
      <c r="M137" s="489">
        <v>81205</v>
      </c>
      <c r="N137" s="518"/>
      <c r="O137" s="519"/>
      <c r="P137" s="489" t="s">
        <v>409</v>
      </c>
    </row>
    <row r="138" spans="1:16" ht="13.2">
      <c r="A138" s="514" t="s">
        <v>410</v>
      </c>
      <c r="B138" s="515" t="s">
        <v>411</v>
      </c>
      <c r="C138" s="114"/>
      <c r="D138" s="516"/>
      <c r="E138" s="131"/>
      <c r="F138" s="132" t="s">
        <v>1551</v>
      </c>
      <c r="G138" s="133" t="s">
        <v>306</v>
      </c>
      <c r="H138" s="119"/>
      <c r="I138" s="492" t="s">
        <v>1530</v>
      </c>
      <c r="J138" s="517"/>
      <c r="K138" s="518">
        <v>32203</v>
      </c>
      <c r="M138" s="489"/>
      <c r="N138" s="518">
        <v>32203</v>
      </c>
      <c r="O138" s="519"/>
      <c r="P138" s="489" t="s">
        <v>411</v>
      </c>
    </row>
    <row r="139" spans="1:16" ht="13.2">
      <c r="A139" s="514" t="s">
        <v>412</v>
      </c>
      <c r="B139" s="515" t="s">
        <v>413</v>
      </c>
      <c r="C139" s="114"/>
      <c r="D139" s="516" t="s">
        <v>1552</v>
      </c>
      <c r="E139" s="131" t="s">
        <v>17</v>
      </c>
      <c r="F139" s="132" t="s">
        <v>1553</v>
      </c>
      <c r="G139" s="133" t="s">
        <v>306</v>
      </c>
      <c r="H139" s="119"/>
      <c r="I139" s="492" t="s">
        <v>1531</v>
      </c>
      <c r="J139" s="517">
        <v>73202</v>
      </c>
      <c r="K139" s="518">
        <v>32203</v>
      </c>
      <c r="M139" s="489">
        <v>81205</v>
      </c>
      <c r="N139" s="518"/>
      <c r="O139" s="519"/>
      <c r="P139" s="489" t="s">
        <v>413</v>
      </c>
    </row>
    <row r="140" spans="1:16" ht="13.2">
      <c r="A140" s="514" t="s">
        <v>460</v>
      </c>
      <c r="B140" s="515" t="s">
        <v>414</v>
      </c>
      <c r="C140" s="114"/>
      <c r="D140" s="516"/>
      <c r="E140" s="131"/>
      <c r="F140" s="132" t="s">
        <v>398</v>
      </c>
      <c r="G140" s="133" t="s">
        <v>306</v>
      </c>
      <c r="H140" s="119"/>
      <c r="I140" s="492" t="s">
        <v>1528</v>
      </c>
      <c r="J140" s="517"/>
      <c r="K140" s="518">
        <v>32203</v>
      </c>
      <c r="M140" s="489"/>
      <c r="N140" s="518">
        <v>32203</v>
      </c>
      <c r="O140" s="519"/>
      <c r="P140" s="489" t="s">
        <v>414</v>
      </c>
    </row>
    <row r="141" spans="1:16" ht="13.2">
      <c r="A141" s="514" t="s">
        <v>459</v>
      </c>
      <c r="B141" s="515" t="s">
        <v>415</v>
      </c>
      <c r="C141" s="114"/>
      <c r="D141" s="516" t="s">
        <v>1554</v>
      </c>
      <c r="E141" s="131" t="s">
        <v>17</v>
      </c>
      <c r="F141" s="132" t="s">
        <v>1555</v>
      </c>
      <c r="G141" s="133" t="s">
        <v>306</v>
      </c>
      <c r="H141" s="119"/>
      <c r="I141" s="492" t="s">
        <v>1529</v>
      </c>
      <c r="J141" s="517">
        <v>73112</v>
      </c>
      <c r="K141" s="518">
        <v>32203</v>
      </c>
      <c r="M141" s="489">
        <v>81201</v>
      </c>
      <c r="N141" s="518"/>
      <c r="O141" s="519"/>
      <c r="P141" s="489" t="s">
        <v>415</v>
      </c>
    </row>
    <row r="142" spans="1:16" ht="13.2">
      <c r="A142" s="514" t="s">
        <v>404</v>
      </c>
      <c r="B142" s="515" t="s">
        <v>405</v>
      </c>
      <c r="C142" s="114"/>
      <c r="D142" s="516"/>
      <c r="E142" s="131"/>
      <c r="F142" s="132" t="s">
        <v>396</v>
      </c>
      <c r="G142" s="133" t="s">
        <v>306</v>
      </c>
      <c r="H142" s="119"/>
      <c r="I142" s="492" t="s">
        <v>1556</v>
      </c>
      <c r="J142" s="517"/>
      <c r="K142" s="518">
        <v>32202</v>
      </c>
      <c r="M142" s="489"/>
      <c r="N142" s="518">
        <v>32202</v>
      </c>
      <c r="O142" s="519"/>
      <c r="P142" s="489" t="s">
        <v>1557</v>
      </c>
    </row>
    <row r="143" spans="1:16" ht="13.2">
      <c r="A143" s="514" t="s">
        <v>232</v>
      </c>
      <c r="B143" s="515" t="s">
        <v>233</v>
      </c>
      <c r="C143" s="114"/>
      <c r="D143" s="516" t="s">
        <v>397</v>
      </c>
      <c r="E143" s="131" t="s">
        <v>17</v>
      </c>
      <c r="F143" s="132"/>
      <c r="G143" s="133"/>
      <c r="H143" s="119"/>
      <c r="I143" s="491" t="s">
        <v>1558</v>
      </c>
      <c r="J143" s="518">
        <v>32201</v>
      </c>
      <c r="K143" s="518"/>
      <c r="M143" s="518">
        <v>32201</v>
      </c>
      <c r="N143" s="518"/>
      <c r="O143" s="519"/>
      <c r="P143" s="489" t="s">
        <v>1559</v>
      </c>
    </row>
    <row r="144" spans="1:16" ht="13.2">
      <c r="A144" s="514" t="s">
        <v>234</v>
      </c>
      <c r="B144" s="515" t="s">
        <v>235</v>
      </c>
      <c r="C144" s="114"/>
      <c r="D144" s="516" t="s">
        <v>397</v>
      </c>
      <c r="E144" s="131" t="s">
        <v>17</v>
      </c>
      <c r="F144" s="132"/>
      <c r="G144" s="133"/>
      <c r="H144" s="119"/>
      <c r="I144" s="491" t="s">
        <v>1558</v>
      </c>
      <c r="J144" s="518">
        <v>32201</v>
      </c>
      <c r="K144" s="518"/>
      <c r="M144" s="518">
        <v>32201</v>
      </c>
      <c r="N144" s="518"/>
      <c r="O144" s="519"/>
      <c r="P144" s="489" t="s">
        <v>1559</v>
      </c>
    </row>
    <row r="145" spans="1:16" ht="13.2">
      <c r="A145" s="514" t="s">
        <v>307</v>
      </c>
      <c r="B145" s="515" t="s">
        <v>308</v>
      </c>
      <c r="C145" s="114"/>
      <c r="D145" s="516"/>
      <c r="E145" s="131"/>
      <c r="F145" s="132" t="s">
        <v>397</v>
      </c>
      <c r="G145" s="133" t="s">
        <v>306</v>
      </c>
      <c r="H145" s="119"/>
      <c r="I145" s="491" t="s">
        <v>1558</v>
      </c>
      <c r="J145" s="517"/>
      <c r="K145" s="518">
        <v>32201</v>
      </c>
      <c r="M145" s="489"/>
      <c r="N145" s="518">
        <v>32201</v>
      </c>
      <c r="O145" s="519"/>
      <c r="P145" s="489" t="s">
        <v>1559</v>
      </c>
    </row>
    <row r="146" spans="1:16" ht="13.2">
      <c r="A146" s="514" t="s">
        <v>236</v>
      </c>
      <c r="B146" s="515" t="s">
        <v>240</v>
      </c>
      <c r="C146" s="114"/>
      <c r="D146" s="516"/>
      <c r="E146" s="131"/>
      <c r="F146" s="132" t="s">
        <v>397</v>
      </c>
      <c r="G146" s="133" t="s">
        <v>306</v>
      </c>
      <c r="H146" s="119"/>
      <c r="I146" s="491" t="s">
        <v>1558</v>
      </c>
      <c r="J146" s="517"/>
      <c r="K146" s="518">
        <v>32201</v>
      </c>
      <c r="M146" s="489"/>
      <c r="N146" s="518">
        <v>32201</v>
      </c>
      <c r="O146" s="519"/>
      <c r="P146" s="489" t="s">
        <v>1559</v>
      </c>
    </row>
    <row r="147" spans="1:16" ht="13.2">
      <c r="A147" s="549" t="s">
        <v>237</v>
      </c>
      <c r="B147" s="550" t="s">
        <v>1560</v>
      </c>
      <c r="C147" s="114"/>
      <c r="D147" s="516"/>
      <c r="E147" s="131"/>
      <c r="F147" s="132" t="s">
        <v>397</v>
      </c>
      <c r="G147" s="132" t="s">
        <v>306</v>
      </c>
      <c r="H147" s="119"/>
      <c r="I147" s="491" t="s">
        <v>1558</v>
      </c>
      <c r="J147" s="517"/>
      <c r="K147" s="518">
        <v>32201</v>
      </c>
      <c r="M147" s="489"/>
      <c r="N147" s="518">
        <v>32201</v>
      </c>
      <c r="O147" s="519"/>
      <c r="P147" s="489" t="s">
        <v>1559</v>
      </c>
    </row>
    <row r="148" spans="1:16" ht="13.2">
      <c r="A148" s="514" t="s">
        <v>238</v>
      </c>
      <c r="B148" s="515" t="s">
        <v>241</v>
      </c>
      <c r="C148" s="114"/>
      <c r="D148" s="516" t="s">
        <v>397</v>
      </c>
      <c r="E148" s="131" t="s">
        <v>17</v>
      </c>
      <c r="F148" s="132"/>
      <c r="G148" s="133" t="s">
        <v>306</v>
      </c>
      <c r="H148" s="119"/>
      <c r="I148" s="491" t="s">
        <v>1558</v>
      </c>
      <c r="J148" s="518">
        <v>32201</v>
      </c>
      <c r="K148" s="518"/>
      <c r="M148" s="518">
        <v>32201</v>
      </c>
      <c r="N148" s="518"/>
      <c r="O148" s="519"/>
      <c r="P148" s="489" t="s">
        <v>1559</v>
      </c>
    </row>
    <row r="149" spans="1:16" ht="13.2">
      <c r="A149" s="514" t="s">
        <v>239</v>
      </c>
      <c r="B149" s="515" t="s">
        <v>242</v>
      </c>
      <c r="C149" s="114"/>
      <c r="D149" s="516"/>
      <c r="E149" s="131"/>
      <c r="F149" s="132" t="s">
        <v>397</v>
      </c>
      <c r="G149" s="133" t="s">
        <v>306</v>
      </c>
      <c r="H149" s="119"/>
      <c r="I149" s="491" t="s">
        <v>1558</v>
      </c>
      <c r="J149" s="517"/>
      <c r="K149" s="518">
        <v>32201</v>
      </c>
      <c r="M149" s="489"/>
      <c r="N149" s="518">
        <v>32201</v>
      </c>
      <c r="O149" s="519"/>
      <c r="P149" s="489" t="s">
        <v>1559</v>
      </c>
    </row>
    <row r="150" spans="1:16" ht="13.2">
      <c r="A150" s="514" t="s">
        <v>243</v>
      </c>
      <c r="B150" s="515" t="s">
        <v>245</v>
      </c>
      <c r="C150" s="114"/>
      <c r="D150" s="516"/>
      <c r="E150" s="131"/>
      <c r="F150" s="132" t="s">
        <v>397</v>
      </c>
      <c r="G150" s="133" t="s">
        <v>306</v>
      </c>
      <c r="H150" s="119"/>
      <c r="I150" s="491" t="s">
        <v>1558</v>
      </c>
      <c r="J150" s="517"/>
      <c r="K150" s="518">
        <v>32201</v>
      </c>
      <c r="M150" s="489"/>
      <c r="N150" s="518">
        <v>32201</v>
      </c>
      <c r="O150" s="519"/>
      <c r="P150" s="489" t="s">
        <v>1559</v>
      </c>
    </row>
    <row r="151" spans="1:16" ht="13.2">
      <c r="A151" s="514" t="s">
        <v>244</v>
      </c>
      <c r="B151" s="515" t="s">
        <v>246</v>
      </c>
      <c r="C151" s="114"/>
      <c r="D151" s="516" t="s">
        <v>397</v>
      </c>
      <c r="E151" s="131" t="s">
        <v>17</v>
      </c>
      <c r="F151" s="132"/>
      <c r="G151" s="133"/>
      <c r="H151" s="119"/>
      <c r="I151" s="491" t="s">
        <v>1558</v>
      </c>
      <c r="J151" s="518">
        <v>32201</v>
      </c>
      <c r="K151" s="518"/>
      <c r="M151" s="518">
        <v>32201</v>
      </c>
      <c r="N151" s="518"/>
      <c r="O151" s="519"/>
      <c r="P151" s="489" t="s">
        <v>1559</v>
      </c>
    </row>
  </sheetData>
  <mergeCells count="31">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 ref="E5:H5"/>
    <mergeCell ref="J5:K5"/>
    <mergeCell ref="M5:N5"/>
    <mergeCell ref="E6:H6"/>
    <mergeCell ref="J6:K6"/>
    <mergeCell ref="M6:N6"/>
    <mergeCell ref="E4:H4"/>
    <mergeCell ref="J4:K4"/>
    <mergeCell ref="M4:N4"/>
    <mergeCell ref="E2:H2"/>
    <mergeCell ref="J2:K2"/>
    <mergeCell ref="M2:N2"/>
    <mergeCell ref="E3:H3"/>
    <mergeCell ref="J3:K3"/>
    <mergeCell ref="M3:N3"/>
  </mergeCells>
  <phoneticPr fontId="21" type="noConversion"/>
  <dataValidations count="2">
    <dataValidation showInputMessage="1" showErrorMessage="1" sqref="E118:E151 D94:D151 I121 I128:I132 F116:G151"/>
    <dataValidation type="list" showInputMessage="1" showErrorMessage="1" sqref="L152:L65544 D152:I65544 F84:G115 E94:E117 I94:I120 I133 I122:I127 H84:H133 F70:H70">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D31"/>
  <sheetViews>
    <sheetView workbookViewId="0">
      <selection sqref="A1:XFD1048576"/>
    </sheetView>
  </sheetViews>
  <sheetFormatPr defaultRowHeight="13.2"/>
  <cols>
    <col min="1" max="1" width="9.44140625" bestFit="1" customWidth="1"/>
    <col min="2" max="2" width="33" customWidth="1"/>
  </cols>
  <sheetData>
    <row r="1" spans="1:4">
      <c r="A1" s="407" t="s">
        <v>309</v>
      </c>
      <c r="B1" s="407" t="s">
        <v>231</v>
      </c>
      <c r="C1" s="407" t="s">
        <v>311</v>
      </c>
      <c r="D1" s="112" t="s">
        <v>312</v>
      </c>
    </row>
    <row r="2" spans="1:4">
      <c r="A2" s="409" t="s">
        <v>27</v>
      </c>
      <c r="B2" s="409" t="s">
        <v>228</v>
      </c>
      <c r="C2" s="409" t="s">
        <v>32</v>
      </c>
      <c r="D2" s="409" t="s">
        <v>31</v>
      </c>
    </row>
    <row r="3" spans="1:4">
      <c r="A3" s="639" t="s">
        <v>313</v>
      </c>
      <c r="B3" s="640"/>
      <c r="C3" s="640"/>
      <c r="D3" s="551" t="s">
        <v>285</v>
      </c>
    </row>
    <row r="4" spans="1:4">
      <c r="A4" s="552" t="s">
        <v>393</v>
      </c>
      <c r="B4" s="125" t="s">
        <v>1470</v>
      </c>
      <c r="C4" s="125" t="s">
        <v>17</v>
      </c>
      <c r="D4" s="125" t="s">
        <v>167</v>
      </c>
    </row>
    <row r="5" spans="1:4">
      <c r="A5" s="125" t="s">
        <v>1472</v>
      </c>
      <c r="B5" s="125" t="s">
        <v>1561</v>
      </c>
      <c r="C5" s="125" t="s">
        <v>17</v>
      </c>
      <c r="D5" s="125" t="s">
        <v>167</v>
      </c>
    </row>
    <row r="6" spans="1:4">
      <c r="A6" s="125" t="s">
        <v>1474</v>
      </c>
      <c r="B6" s="125" t="s">
        <v>1475</v>
      </c>
      <c r="C6" s="125" t="s">
        <v>17</v>
      </c>
      <c r="D6" s="125" t="s">
        <v>167</v>
      </c>
    </row>
    <row r="7" spans="1:4">
      <c r="A7" s="125" t="s">
        <v>1479</v>
      </c>
      <c r="B7" s="125" t="s">
        <v>1480</v>
      </c>
      <c r="C7" s="125" t="s">
        <v>17</v>
      </c>
      <c r="D7" s="125" t="s">
        <v>167</v>
      </c>
    </row>
    <row r="8" spans="1:4">
      <c r="A8" s="125" t="s">
        <v>1482</v>
      </c>
      <c r="B8" s="125" t="s">
        <v>1483</v>
      </c>
      <c r="C8" s="125" t="s">
        <v>17</v>
      </c>
      <c r="D8" s="125" t="s">
        <v>167</v>
      </c>
    </row>
    <row r="9" spans="1:4">
      <c r="A9" s="125" t="s">
        <v>1562</v>
      </c>
      <c r="B9" s="125" t="s">
        <v>1502</v>
      </c>
      <c r="C9" s="125" t="s">
        <v>17</v>
      </c>
      <c r="D9" s="125" t="s">
        <v>167</v>
      </c>
    </row>
    <row r="10" spans="1:4">
      <c r="A10" s="125" t="s">
        <v>1506</v>
      </c>
      <c r="B10" s="125" t="s">
        <v>1507</v>
      </c>
      <c r="C10" s="125" t="s">
        <v>17</v>
      </c>
      <c r="D10" s="125" t="s">
        <v>167</v>
      </c>
    </row>
    <row r="11" spans="1:4">
      <c r="A11" s="125" t="s">
        <v>1509</v>
      </c>
      <c r="B11" s="125" t="s">
        <v>1563</v>
      </c>
      <c r="C11" s="125" t="s">
        <v>17</v>
      </c>
      <c r="D11" s="125" t="s">
        <v>167</v>
      </c>
    </row>
    <row r="12" spans="1:4">
      <c r="A12" s="125" t="s">
        <v>1511</v>
      </c>
      <c r="B12" s="125" t="s">
        <v>1564</v>
      </c>
      <c r="C12" s="125" t="s">
        <v>17</v>
      </c>
      <c r="D12" s="125" t="s">
        <v>167</v>
      </c>
    </row>
    <row r="13" spans="1:4">
      <c r="A13" s="125" t="s">
        <v>1504</v>
      </c>
      <c r="B13" s="125" t="s">
        <v>1505</v>
      </c>
      <c r="C13" s="125" t="s">
        <v>17</v>
      </c>
      <c r="D13" s="125" t="s">
        <v>167</v>
      </c>
    </row>
    <row r="14" spans="1:4">
      <c r="A14" s="125" t="s">
        <v>1534</v>
      </c>
      <c r="B14" s="125" t="s">
        <v>1535</v>
      </c>
      <c r="C14" s="125" t="s">
        <v>17</v>
      </c>
      <c r="D14" s="125" t="s">
        <v>167</v>
      </c>
    </row>
    <row r="15" spans="1:4">
      <c r="A15" s="125" t="s">
        <v>1539</v>
      </c>
      <c r="B15" s="125" t="s">
        <v>1540</v>
      </c>
      <c r="C15" s="125" t="s">
        <v>17</v>
      </c>
      <c r="D15" s="125" t="s">
        <v>167</v>
      </c>
    </row>
    <row r="16" spans="1:4">
      <c r="A16" s="125" t="s">
        <v>1552</v>
      </c>
      <c r="B16" s="125" t="s">
        <v>1531</v>
      </c>
      <c r="C16" s="125" t="s">
        <v>17</v>
      </c>
      <c r="D16" s="125" t="s">
        <v>167</v>
      </c>
    </row>
    <row r="17" spans="1:4">
      <c r="A17" s="125" t="s">
        <v>1554</v>
      </c>
      <c r="B17" s="125" t="s">
        <v>1529</v>
      </c>
      <c r="C17" s="125" t="s">
        <v>17</v>
      </c>
      <c r="D17" s="125" t="s">
        <v>167</v>
      </c>
    </row>
    <row r="18" spans="1:4">
      <c r="A18" s="125"/>
      <c r="B18" s="125"/>
      <c r="C18" s="125"/>
      <c r="D18" s="125"/>
    </row>
    <row r="19" spans="1:4">
      <c r="A19" s="125" t="s">
        <v>394</v>
      </c>
      <c r="B19" s="125" t="s">
        <v>1532</v>
      </c>
      <c r="C19" s="125" t="s">
        <v>306</v>
      </c>
      <c r="D19" s="125" t="s">
        <v>164</v>
      </c>
    </row>
    <row r="20" spans="1:4">
      <c r="A20" s="125" t="s">
        <v>395</v>
      </c>
      <c r="B20" s="125" t="s">
        <v>1535</v>
      </c>
      <c r="C20" s="125" t="s">
        <v>306</v>
      </c>
      <c r="D20" s="125" t="s">
        <v>164</v>
      </c>
    </row>
    <row r="21" spans="1:4">
      <c r="A21" s="125" t="s">
        <v>396</v>
      </c>
      <c r="B21" s="125" t="s">
        <v>1556</v>
      </c>
      <c r="C21" s="125" t="s">
        <v>306</v>
      </c>
      <c r="D21" s="125" t="s">
        <v>164</v>
      </c>
    </row>
    <row r="22" spans="1:4">
      <c r="A22" s="125" t="s">
        <v>397</v>
      </c>
      <c r="B22" s="125" t="s">
        <v>1565</v>
      </c>
      <c r="C22" s="125" t="s">
        <v>306</v>
      </c>
      <c r="D22" s="125" t="s">
        <v>164</v>
      </c>
    </row>
    <row r="23" spans="1:4">
      <c r="A23" s="125" t="s">
        <v>399</v>
      </c>
      <c r="B23" s="125" t="s">
        <v>1543</v>
      </c>
      <c r="C23" s="125" t="s">
        <v>306</v>
      </c>
      <c r="D23" s="125" t="s">
        <v>167</v>
      </c>
    </row>
    <row r="24" spans="1:4">
      <c r="A24" s="125" t="s">
        <v>1545</v>
      </c>
      <c r="B24" s="125" t="s">
        <v>1543</v>
      </c>
      <c r="C24" s="125" t="s">
        <v>306</v>
      </c>
      <c r="D24" s="125" t="s">
        <v>164</v>
      </c>
    </row>
    <row r="25" spans="1:4">
      <c r="A25" s="125" t="s">
        <v>1541</v>
      </c>
      <c r="B25" s="125" t="s">
        <v>1566</v>
      </c>
      <c r="C25" s="125" t="s">
        <v>306</v>
      </c>
      <c r="D25" s="125" t="s">
        <v>164</v>
      </c>
    </row>
    <row r="26" spans="1:4">
      <c r="A26" s="125" t="s">
        <v>1551</v>
      </c>
      <c r="B26" s="125" t="s">
        <v>1530</v>
      </c>
      <c r="C26" s="125" t="s">
        <v>306</v>
      </c>
      <c r="D26" s="125" t="s">
        <v>164</v>
      </c>
    </row>
    <row r="27" spans="1:4">
      <c r="A27" s="125" t="s">
        <v>1553</v>
      </c>
      <c r="B27" s="125" t="s">
        <v>1531</v>
      </c>
      <c r="C27" s="125" t="s">
        <v>306</v>
      </c>
      <c r="D27" s="125" t="s">
        <v>164</v>
      </c>
    </row>
    <row r="28" spans="1:4">
      <c r="A28" s="125" t="s">
        <v>398</v>
      </c>
      <c r="B28" s="125" t="s">
        <v>1528</v>
      </c>
      <c r="C28" s="125" t="s">
        <v>306</v>
      </c>
      <c r="D28" s="125" t="s">
        <v>164</v>
      </c>
    </row>
    <row r="29" spans="1:4">
      <c r="A29" s="125" t="s">
        <v>1555</v>
      </c>
      <c r="B29" s="125" t="s">
        <v>1529</v>
      </c>
      <c r="C29" s="125" t="s">
        <v>306</v>
      </c>
      <c r="D29" s="125" t="s">
        <v>164</v>
      </c>
    </row>
    <row r="30" spans="1:4">
      <c r="A30" s="125" t="s">
        <v>1536</v>
      </c>
      <c r="B30" s="125" t="s">
        <v>1537</v>
      </c>
      <c r="C30" s="125" t="s">
        <v>306</v>
      </c>
      <c r="D30" s="125" t="s">
        <v>164</v>
      </c>
    </row>
    <row r="31" spans="1:4">
      <c r="A31" s="125"/>
      <c r="B31" s="125"/>
      <c r="C31" s="125" t="s">
        <v>306</v>
      </c>
      <c r="D31" s="125" t="s">
        <v>164</v>
      </c>
    </row>
  </sheetData>
  <mergeCells count="1">
    <mergeCell ref="A3:C3"/>
  </mergeCells>
  <phoneticPr fontId="21"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117"/>
  <sheetViews>
    <sheetView workbookViewId="0">
      <selection activeCell="H24" sqref="H24"/>
    </sheetView>
  </sheetViews>
  <sheetFormatPr defaultRowHeight="13.2"/>
  <cols>
    <col min="1" max="1" width="10.6640625" style="117" customWidth="1"/>
    <col min="2" max="2" width="15.44140625" style="117" customWidth="1"/>
    <col min="3" max="3" width="42.5546875" style="117" customWidth="1"/>
    <col min="4" max="4" width="17.5546875" style="117" bestFit="1" customWidth="1"/>
  </cols>
  <sheetData>
    <row r="1" spans="1:4">
      <c r="A1" s="407" t="s">
        <v>332</v>
      </c>
      <c r="B1" s="407" t="s">
        <v>229</v>
      </c>
      <c r="C1" s="407" t="s">
        <v>231</v>
      </c>
      <c r="D1" s="407" t="s">
        <v>333</v>
      </c>
    </row>
    <row r="2" spans="1:4">
      <c r="A2" s="409" t="s">
        <v>27</v>
      </c>
      <c r="B2" s="409" t="s">
        <v>223</v>
      </c>
      <c r="C2" s="409" t="s">
        <v>228</v>
      </c>
      <c r="D2" s="409"/>
    </row>
    <row r="3" spans="1:4">
      <c r="A3" s="639" t="s">
        <v>334</v>
      </c>
      <c r="B3" s="640"/>
      <c r="C3" s="640"/>
      <c r="D3" s="641"/>
    </row>
    <row r="4" spans="1:4">
      <c r="A4" s="516" t="s">
        <v>11</v>
      </c>
      <c r="B4" s="553">
        <v>25100</v>
      </c>
      <c r="C4" s="119" t="s">
        <v>1567</v>
      </c>
      <c r="D4" s="119" t="s">
        <v>335</v>
      </c>
    </row>
    <row r="5" spans="1:4">
      <c r="A5" s="516" t="s">
        <v>11</v>
      </c>
      <c r="B5" s="119">
        <v>25504</v>
      </c>
      <c r="C5" s="119" t="s">
        <v>1568</v>
      </c>
      <c r="D5" s="119" t="s">
        <v>335</v>
      </c>
    </row>
    <row r="6" spans="1:4">
      <c r="A6" s="516" t="s">
        <v>11</v>
      </c>
      <c r="B6" s="119">
        <v>27105</v>
      </c>
      <c r="C6" s="119" t="s">
        <v>1569</v>
      </c>
      <c r="D6" s="119" t="s">
        <v>335</v>
      </c>
    </row>
    <row r="7" spans="1:4">
      <c r="A7" s="516" t="s">
        <v>11</v>
      </c>
      <c r="B7" s="553">
        <v>27115</v>
      </c>
      <c r="C7" s="119" t="s">
        <v>1570</v>
      </c>
      <c r="D7" s="119" t="s">
        <v>335</v>
      </c>
    </row>
    <row r="8" spans="1:4">
      <c r="A8" s="516" t="s">
        <v>11</v>
      </c>
      <c r="B8" s="119">
        <v>27135</v>
      </c>
      <c r="C8" s="119" t="s">
        <v>1571</v>
      </c>
      <c r="D8" s="119" t="s">
        <v>335</v>
      </c>
    </row>
    <row r="9" spans="1:4">
      <c r="A9" s="516" t="s">
        <v>11</v>
      </c>
      <c r="B9" s="119">
        <v>27205</v>
      </c>
      <c r="C9" s="119" t="s">
        <v>1572</v>
      </c>
      <c r="D9" s="119" t="s">
        <v>335</v>
      </c>
    </row>
    <row r="10" spans="1:4">
      <c r="A10" s="516" t="s">
        <v>11</v>
      </c>
      <c r="B10" s="119">
        <v>32110</v>
      </c>
      <c r="C10" s="119" t="s">
        <v>1573</v>
      </c>
      <c r="D10" s="119" t="s">
        <v>335</v>
      </c>
    </row>
    <row r="11" spans="1:4">
      <c r="A11" s="516" t="s">
        <v>11</v>
      </c>
      <c r="B11" s="553">
        <v>32201</v>
      </c>
      <c r="C11" s="119" t="s">
        <v>1574</v>
      </c>
      <c r="D11" s="119" t="s">
        <v>335</v>
      </c>
    </row>
    <row r="12" spans="1:4">
      <c r="A12" s="516" t="s">
        <v>11</v>
      </c>
      <c r="B12" s="119">
        <v>32202</v>
      </c>
      <c r="C12" s="119" t="s">
        <v>1575</v>
      </c>
      <c r="D12" s="119" t="s">
        <v>335</v>
      </c>
    </row>
    <row r="13" spans="1:4">
      <c r="A13" s="516" t="s">
        <v>11</v>
      </c>
      <c r="B13" s="119">
        <v>32203</v>
      </c>
      <c r="C13" s="119" t="s">
        <v>1576</v>
      </c>
      <c r="D13" s="119" t="s">
        <v>335</v>
      </c>
    </row>
    <row r="14" spans="1:4">
      <c r="A14" s="516" t="s">
        <v>11</v>
      </c>
      <c r="B14" s="119">
        <v>32206</v>
      </c>
      <c r="C14" s="119" t="s">
        <v>1577</v>
      </c>
      <c r="D14" s="119" t="s">
        <v>335</v>
      </c>
    </row>
    <row r="15" spans="1:4">
      <c r="A15" s="516" t="s">
        <v>11</v>
      </c>
      <c r="B15" s="119">
        <v>33203</v>
      </c>
      <c r="C15" s="119" t="s">
        <v>1578</v>
      </c>
      <c r="D15" s="119" t="s">
        <v>335</v>
      </c>
    </row>
    <row r="16" spans="1:4">
      <c r="A16" s="516" t="s">
        <v>11</v>
      </c>
      <c r="B16" s="119">
        <v>33306</v>
      </c>
      <c r="C16" s="119" t="s">
        <v>1579</v>
      </c>
      <c r="D16" s="119" t="s">
        <v>335</v>
      </c>
    </row>
    <row r="17" spans="1:4">
      <c r="A17" s="516" t="s">
        <v>11</v>
      </c>
      <c r="B17" s="119">
        <v>41601</v>
      </c>
      <c r="C17" s="119" t="s">
        <v>1580</v>
      </c>
      <c r="D17" s="119" t="s">
        <v>335</v>
      </c>
    </row>
    <row r="18" spans="1:4">
      <c r="A18" s="516" t="s">
        <v>11</v>
      </c>
      <c r="B18" s="119">
        <v>73101</v>
      </c>
      <c r="C18" s="119" t="s">
        <v>1581</v>
      </c>
      <c r="D18" s="119" t="s">
        <v>230</v>
      </c>
    </row>
    <row r="19" spans="1:4">
      <c r="A19" s="516" t="s">
        <v>11</v>
      </c>
      <c r="B19" s="119">
        <v>73110</v>
      </c>
      <c r="C19" s="119" t="s">
        <v>1582</v>
      </c>
      <c r="D19" s="119" t="s">
        <v>230</v>
      </c>
    </row>
    <row r="20" spans="1:4">
      <c r="A20" s="516" t="s">
        <v>11</v>
      </c>
      <c r="B20" s="119">
        <v>73111</v>
      </c>
      <c r="C20" s="119" t="s">
        <v>1583</v>
      </c>
      <c r="D20" s="119" t="s">
        <v>230</v>
      </c>
    </row>
    <row r="21" spans="1:4">
      <c r="A21" s="516" t="s">
        <v>11</v>
      </c>
      <c r="B21" s="119">
        <v>73112</v>
      </c>
      <c r="C21" s="119" t="s">
        <v>1584</v>
      </c>
      <c r="D21" s="119" t="s">
        <v>230</v>
      </c>
    </row>
    <row r="22" spans="1:4">
      <c r="A22" s="516" t="s">
        <v>11</v>
      </c>
      <c r="B22" s="119">
        <v>73136</v>
      </c>
      <c r="C22" s="119" t="s">
        <v>1585</v>
      </c>
      <c r="D22" s="119" t="s">
        <v>230</v>
      </c>
    </row>
    <row r="23" spans="1:4">
      <c r="A23" s="516" t="s">
        <v>11</v>
      </c>
      <c r="B23" s="119">
        <v>73201</v>
      </c>
      <c r="C23" s="119" t="s">
        <v>1586</v>
      </c>
      <c r="D23" s="119" t="s">
        <v>230</v>
      </c>
    </row>
    <row r="24" spans="1:4">
      <c r="A24" s="516" t="s">
        <v>11</v>
      </c>
      <c r="B24" s="119">
        <v>73202</v>
      </c>
      <c r="C24" s="119" t="s">
        <v>1587</v>
      </c>
      <c r="D24" s="119" t="s">
        <v>230</v>
      </c>
    </row>
    <row r="25" spans="1:4">
      <c r="A25" s="516" t="s">
        <v>11</v>
      </c>
      <c r="B25" s="119">
        <v>73203</v>
      </c>
      <c r="C25" s="119" t="s">
        <v>1588</v>
      </c>
      <c r="D25" s="119" t="s">
        <v>230</v>
      </c>
    </row>
    <row r="26" spans="1:4">
      <c r="A26" s="516" t="s">
        <v>11</v>
      </c>
      <c r="B26" s="119">
        <v>73206</v>
      </c>
      <c r="C26" s="119" t="s">
        <v>1589</v>
      </c>
      <c r="D26" s="119" t="s">
        <v>230</v>
      </c>
    </row>
    <row r="27" spans="1:4">
      <c r="A27" s="516" t="s">
        <v>11</v>
      </c>
      <c r="B27" s="119">
        <v>81101</v>
      </c>
      <c r="C27" s="119" t="s">
        <v>1590</v>
      </c>
      <c r="D27" s="119" t="s">
        <v>230</v>
      </c>
    </row>
    <row r="28" spans="1:4">
      <c r="A28" s="516" t="s">
        <v>11</v>
      </c>
      <c r="B28" s="119">
        <v>81102</v>
      </c>
      <c r="C28" s="119" t="s">
        <v>1591</v>
      </c>
      <c r="D28" s="119" t="s">
        <v>230</v>
      </c>
    </row>
    <row r="29" spans="1:4">
      <c r="A29" s="516" t="s">
        <v>11</v>
      </c>
      <c r="B29" s="119">
        <v>81103</v>
      </c>
      <c r="C29" s="119" t="s">
        <v>1592</v>
      </c>
      <c r="D29" s="119" t="s">
        <v>230</v>
      </c>
    </row>
    <row r="30" spans="1:4">
      <c r="A30" s="516" t="s">
        <v>11</v>
      </c>
      <c r="B30" s="119">
        <v>81104</v>
      </c>
      <c r="C30" s="119" t="s">
        <v>1593</v>
      </c>
      <c r="D30" s="119" t="s">
        <v>230</v>
      </c>
    </row>
    <row r="31" spans="1:4">
      <c r="A31" s="516" t="s">
        <v>11</v>
      </c>
      <c r="B31" s="119">
        <v>81201</v>
      </c>
      <c r="C31" s="119" t="s">
        <v>1594</v>
      </c>
      <c r="D31" s="119" t="s">
        <v>230</v>
      </c>
    </row>
    <row r="32" spans="1:4">
      <c r="A32" s="516" t="s">
        <v>11</v>
      </c>
      <c r="B32" s="119">
        <v>81205</v>
      </c>
      <c r="C32" s="119" t="s">
        <v>1595</v>
      </c>
      <c r="D32" s="119" t="s">
        <v>230</v>
      </c>
    </row>
    <row r="33" spans="1:4">
      <c r="A33" s="516" t="s">
        <v>11</v>
      </c>
      <c r="B33" s="119">
        <v>81206</v>
      </c>
      <c r="C33" s="119" t="s">
        <v>1596</v>
      </c>
      <c r="D33" s="119" t="s">
        <v>230</v>
      </c>
    </row>
    <row r="34" spans="1:4">
      <c r="A34" s="516" t="s">
        <v>11</v>
      </c>
      <c r="B34" s="119">
        <v>81401</v>
      </c>
      <c r="C34" s="119" t="s">
        <v>1597</v>
      </c>
      <c r="D34" s="119" t="s">
        <v>230</v>
      </c>
    </row>
    <row r="35" spans="1:4">
      <c r="A35" s="516" t="s">
        <v>11</v>
      </c>
      <c r="B35" s="119">
        <v>81522</v>
      </c>
      <c r="C35" s="119" t="s">
        <v>1598</v>
      </c>
      <c r="D35" s="119" t="s">
        <v>230</v>
      </c>
    </row>
    <row r="36" spans="1:4">
      <c r="A36" s="516" t="s">
        <v>11</v>
      </c>
      <c r="B36" s="119">
        <v>83501</v>
      </c>
      <c r="C36" s="119" t="s">
        <v>1599</v>
      </c>
      <c r="D36" s="119" t="s">
        <v>230</v>
      </c>
    </row>
    <row r="37" spans="1:4">
      <c r="A37" s="516" t="s">
        <v>11</v>
      </c>
      <c r="B37" s="119">
        <v>86206</v>
      </c>
      <c r="C37" s="119" t="s">
        <v>1600</v>
      </c>
      <c r="D37" s="119" t="s">
        <v>230</v>
      </c>
    </row>
    <row r="38" spans="1:4">
      <c r="A38" s="516" t="s">
        <v>11</v>
      </c>
      <c r="B38" s="119">
        <v>86207</v>
      </c>
      <c r="C38" s="119" t="s">
        <v>1601</v>
      </c>
      <c r="D38" s="119" t="s">
        <v>230</v>
      </c>
    </row>
    <row r="39" spans="1:4">
      <c r="A39" s="516" t="s">
        <v>11</v>
      </c>
      <c r="B39" s="119">
        <v>87404</v>
      </c>
      <c r="C39" s="119" t="s">
        <v>1602</v>
      </c>
      <c r="D39" s="119" t="s">
        <v>230</v>
      </c>
    </row>
    <row r="40" spans="1:4">
      <c r="A40" s="516" t="s">
        <v>11</v>
      </c>
      <c r="B40" s="119">
        <v>87498</v>
      </c>
      <c r="C40" s="119" t="s">
        <v>1603</v>
      </c>
      <c r="D40" s="119" t="s">
        <v>230</v>
      </c>
    </row>
    <row r="41" spans="1:4">
      <c r="A41" s="120"/>
      <c r="B41" s="121"/>
      <c r="C41" s="121"/>
      <c r="D41" s="121"/>
    </row>
    <row r="42" spans="1:4">
      <c r="A42" s="120"/>
      <c r="B42" s="121"/>
      <c r="C42" s="121"/>
      <c r="D42" s="121"/>
    </row>
    <row r="43" spans="1:4">
      <c r="A43" s="120"/>
      <c r="B43" s="121"/>
      <c r="C43" s="121"/>
      <c r="D43" s="121"/>
    </row>
    <row r="44" spans="1:4">
      <c r="A44" s="120"/>
      <c r="B44" s="121"/>
      <c r="C44" s="121"/>
      <c r="D44" s="121"/>
    </row>
    <row r="45" spans="1:4">
      <c r="A45" s="121"/>
      <c r="B45" s="121"/>
      <c r="C45" s="121"/>
      <c r="D45" s="121"/>
    </row>
    <row r="46" spans="1:4">
      <c r="A46" s="122"/>
      <c r="B46" s="122"/>
      <c r="C46" s="122"/>
      <c r="D46" s="122"/>
    </row>
    <row r="47" spans="1:4">
      <c r="A47" s="507"/>
      <c r="B47" s="507"/>
      <c r="C47" s="507"/>
      <c r="D47" s="507"/>
    </row>
    <row r="48" spans="1:4">
      <c r="A48" s="511"/>
      <c r="B48" s="511"/>
      <c r="C48" s="642"/>
      <c r="D48" s="642"/>
    </row>
    <row r="49" spans="1:4">
      <c r="A49" s="507"/>
      <c r="B49" s="507"/>
      <c r="C49" s="507"/>
      <c r="D49" s="507"/>
    </row>
    <row r="50" spans="1:4">
      <c r="A50" s="511"/>
      <c r="B50" s="511"/>
      <c r="C50" s="642"/>
      <c r="D50" s="642"/>
    </row>
    <row r="51" spans="1:4">
      <c r="A51" s="121"/>
      <c r="B51" s="121"/>
      <c r="C51" s="121"/>
      <c r="D51" s="121"/>
    </row>
    <row r="52" spans="1:4">
      <c r="A52" s="121"/>
      <c r="B52" s="121"/>
      <c r="C52" s="121"/>
      <c r="D52" s="121"/>
    </row>
    <row r="53" spans="1:4">
      <c r="A53" s="121"/>
      <c r="B53" s="121"/>
      <c r="C53" s="121"/>
      <c r="D53" s="121"/>
    </row>
    <row r="54" spans="1:4">
      <c r="A54" s="121"/>
      <c r="B54" s="121"/>
      <c r="C54" s="121"/>
      <c r="D54" s="121"/>
    </row>
    <row r="55" spans="1:4">
      <c r="A55" s="121"/>
      <c r="B55" s="121"/>
      <c r="C55" s="121"/>
      <c r="D55" s="121"/>
    </row>
    <row r="56" spans="1:4">
      <c r="A56" s="121"/>
      <c r="B56" s="121"/>
      <c r="C56" s="121"/>
      <c r="D56" s="121"/>
    </row>
    <row r="57" spans="1:4">
      <c r="A57" s="121"/>
      <c r="B57" s="121"/>
      <c r="C57" s="121"/>
      <c r="D57" s="121"/>
    </row>
    <row r="58" spans="1:4">
      <c r="A58" s="121"/>
      <c r="B58" s="121"/>
      <c r="C58" s="121"/>
      <c r="D58" s="121"/>
    </row>
    <row r="59" spans="1:4">
      <c r="A59" s="121"/>
      <c r="B59" s="121"/>
      <c r="C59" s="121"/>
      <c r="D59" s="121"/>
    </row>
    <row r="60" spans="1:4">
      <c r="A60" s="121"/>
      <c r="B60" s="121"/>
      <c r="C60" s="121"/>
      <c r="D60" s="121"/>
    </row>
    <row r="61" spans="1:4">
      <c r="A61" s="121"/>
      <c r="B61" s="121"/>
      <c r="C61" s="121"/>
      <c r="D61" s="121"/>
    </row>
    <row r="62" spans="1:4">
      <c r="A62" s="121"/>
      <c r="B62" s="121"/>
      <c r="C62" s="121"/>
      <c r="D62" s="121"/>
    </row>
    <row r="63" spans="1:4">
      <c r="A63" s="121"/>
      <c r="B63" s="121"/>
      <c r="C63" s="121"/>
      <c r="D63" s="121"/>
    </row>
    <row r="64" spans="1:4">
      <c r="A64" s="121"/>
      <c r="B64" s="121"/>
      <c r="C64" s="121"/>
      <c r="D64" s="121"/>
    </row>
    <row r="65" spans="1:4">
      <c r="A65" s="121"/>
      <c r="B65" s="121"/>
      <c r="C65" s="121"/>
      <c r="D65" s="121"/>
    </row>
    <row r="66" spans="1:4" ht="17.399999999999999">
      <c r="A66" s="121"/>
      <c r="B66" s="123"/>
      <c r="C66" s="121"/>
      <c r="D66" s="121"/>
    </row>
    <row r="67" spans="1:4">
      <c r="A67" s="122"/>
      <c r="B67" s="122"/>
      <c r="C67" s="122"/>
      <c r="D67" s="122"/>
    </row>
    <row r="68" spans="1:4">
      <c r="A68" s="507"/>
      <c r="B68" s="507"/>
      <c r="C68" s="507"/>
      <c r="D68" s="507"/>
    </row>
    <row r="69" spans="1:4">
      <c r="A69" s="511"/>
      <c r="B69" s="511"/>
      <c r="C69" s="642"/>
      <c r="D69" s="642"/>
    </row>
    <row r="70" spans="1:4">
      <c r="A70" s="121"/>
      <c r="B70" s="121"/>
      <c r="C70" s="121"/>
      <c r="D70" s="121"/>
    </row>
    <row r="71" spans="1:4">
      <c r="A71" s="121"/>
      <c r="B71" s="121"/>
      <c r="C71" s="121"/>
      <c r="D71" s="121"/>
    </row>
    <row r="72" spans="1:4">
      <c r="A72" s="121"/>
      <c r="B72" s="121"/>
      <c r="C72" s="121"/>
      <c r="D72" s="121"/>
    </row>
    <row r="73" spans="1:4">
      <c r="A73" s="121"/>
      <c r="B73" s="121"/>
      <c r="C73" s="121"/>
      <c r="D73" s="121"/>
    </row>
    <row r="74" spans="1:4">
      <c r="A74" s="121"/>
      <c r="B74" s="121"/>
      <c r="C74" s="121"/>
      <c r="D74" s="121"/>
    </row>
    <row r="75" spans="1:4">
      <c r="A75" s="121"/>
      <c r="B75" s="121"/>
      <c r="C75" s="121"/>
      <c r="D75" s="121"/>
    </row>
    <row r="76" spans="1:4">
      <c r="A76" s="121"/>
      <c r="B76" s="121"/>
      <c r="C76" s="121"/>
      <c r="D76" s="121"/>
    </row>
    <row r="77" spans="1:4">
      <c r="A77" s="121"/>
      <c r="B77" s="121"/>
      <c r="C77" s="121"/>
      <c r="D77" s="121"/>
    </row>
    <row r="78" spans="1:4">
      <c r="A78" s="121"/>
      <c r="B78" s="121"/>
      <c r="C78" s="121"/>
      <c r="D78" s="121"/>
    </row>
    <row r="79" spans="1:4">
      <c r="A79" s="121"/>
      <c r="B79" s="121"/>
      <c r="C79" s="121"/>
      <c r="D79" s="121"/>
    </row>
    <row r="80" spans="1:4">
      <c r="A80" s="121"/>
      <c r="B80" s="121"/>
      <c r="C80" s="121"/>
      <c r="D80" s="121"/>
    </row>
    <row r="81" spans="1:4">
      <c r="A81" s="121"/>
      <c r="B81" s="121"/>
      <c r="C81" s="121"/>
      <c r="D81" s="121"/>
    </row>
    <row r="82" spans="1:4">
      <c r="A82" s="121"/>
      <c r="B82" s="121"/>
      <c r="C82" s="121"/>
      <c r="D82" s="121"/>
    </row>
    <row r="83" spans="1:4">
      <c r="A83" s="121"/>
      <c r="B83" s="121"/>
      <c r="C83" s="121"/>
      <c r="D83" s="121"/>
    </row>
    <row r="84" spans="1:4">
      <c r="A84" s="121"/>
      <c r="B84" s="121"/>
      <c r="C84" s="121"/>
      <c r="D84" s="121"/>
    </row>
    <row r="85" spans="1:4">
      <c r="A85" s="121"/>
      <c r="B85" s="121"/>
      <c r="C85" s="121"/>
      <c r="D85" s="121"/>
    </row>
    <row r="86" spans="1:4">
      <c r="A86" s="121"/>
      <c r="B86" s="121"/>
      <c r="C86" s="121"/>
      <c r="D86" s="121"/>
    </row>
    <row r="87" spans="1:4">
      <c r="A87" s="121"/>
      <c r="B87" s="121"/>
      <c r="C87" s="121"/>
      <c r="D87" s="121"/>
    </row>
    <row r="88" spans="1:4">
      <c r="A88" s="121"/>
      <c r="B88" s="121"/>
      <c r="C88" s="121"/>
      <c r="D88" s="121"/>
    </row>
    <row r="110" spans="1:4">
      <c r="A110" s="124"/>
      <c r="B110" s="124"/>
      <c r="C110" s="124"/>
      <c r="D110" s="124"/>
    </row>
    <row r="111" spans="1:4">
      <c r="A111" s="124"/>
      <c r="B111" s="124"/>
      <c r="C111" s="124"/>
      <c r="D111" s="124"/>
    </row>
    <row r="112" spans="1:4">
      <c r="A112" s="124"/>
      <c r="B112" s="124"/>
      <c r="C112" s="124"/>
      <c r="D112" s="124"/>
    </row>
    <row r="113" spans="1:4">
      <c r="A113" s="124"/>
      <c r="B113" s="124"/>
      <c r="C113" s="124"/>
      <c r="D113" s="124"/>
    </row>
    <row r="114" spans="1:4">
      <c r="A114" s="124"/>
      <c r="B114" s="124"/>
      <c r="C114" s="124"/>
      <c r="D114" s="124"/>
    </row>
    <row r="115" spans="1:4">
      <c r="A115" s="124"/>
      <c r="B115" s="124"/>
      <c r="C115" s="124"/>
      <c r="D115" s="124"/>
    </row>
    <row r="116" spans="1:4">
      <c r="A116" s="124"/>
      <c r="B116" s="124"/>
      <c r="C116" s="124"/>
      <c r="D116" s="124"/>
    </row>
    <row r="117" spans="1:4">
      <c r="A117" s="124"/>
      <c r="B117" s="124"/>
      <c r="C117" s="124"/>
      <c r="D117" s="124"/>
    </row>
  </sheetData>
  <mergeCells count="4">
    <mergeCell ref="A3:D3"/>
    <mergeCell ref="C48:D48"/>
    <mergeCell ref="C50:D50"/>
    <mergeCell ref="C69:D69"/>
  </mergeCells>
  <phoneticPr fontId="21"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I207"/>
  <sheetViews>
    <sheetView zoomScale="75" workbookViewId="0">
      <selection activeCell="C28" sqref="C28"/>
    </sheetView>
  </sheetViews>
  <sheetFormatPr defaultRowHeight="13.2"/>
  <cols>
    <col min="1" max="1" width="13.33203125" style="116" customWidth="1"/>
    <col min="2" max="2" width="16.109375" style="116" customWidth="1"/>
    <col min="3" max="3" width="26.88671875" style="116" customWidth="1"/>
    <col min="4" max="4" width="31.6640625" style="117" bestFit="1" customWidth="1"/>
    <col min="5" max="5" width="19" style="118" bestFit="1" customWidth="1"/>
    <col min="6" max="6" width="13.109375" style="118" bestFit="1" customWidth="1"/>
    <col min="7" max="7" width="16.33203125" style="118" customWidth="1"/>
    <col min="8" max="9" width="15.88671875" style="118" customWidth="1"/>
  </cols>
  <sheetData>
    <row r="1" spans="1:9" ht="26.4">
      <c r="A1" s="112" t="s">
        <v>314</v>
      </c>
      <c r="B1" s="7" t="s">
        <v>315</v>
      </c>
      <c r="C1" s="7" t="s">
        <v>316</v>
      </c>
      <c r="D1" s="7" t="s">
        <v>317</v>
      </c>
      <c r="E1" s="7" t="s">
        <v>318</v>
      </c>
      <c r="F1" s="7" t="s">
        <v>319</v>
      </c>
      <c r="G1" s="112" t="s">
        <v>320</v>
      </c>
      <c r="H1" s="7" t="s">
        <v>321</v>
      </c>
      <c r="I1" s="7" t="s">
        <v>322</v>
      </c>
    </row>
    <row r="2" spans="1:9">
      <c r="A2" s="57" t="s">
        <v>27</v>
      </c>
      <c r="B2" s="57" t="s">
        <v>27</v>
      </c>
      <c r="C2" s="57" t="s">
        <v>61</v>
      </c>
      <c r="D2" s="57" t="s">
        <v>28</v>
      </c>
      <c r="E2" s="57" t="s">
        <v>61</v>
      </c>
      <c r="F2" s="57" t="s">
        <v>31</v>
      </c>
      <c r="G2" s="57" t="s">
        <v>223</v>
      </c>
      <c r="H2" s="57" t="s">
        <v>27</v>
      </c>
      <c r="I2" s="57" t="s">
        <v>27</v>
      </c>
    </row>
    <row r="3" spans="1:9">
      <c r="A3" s="111" t="s">
        <v>323</v>
      </c>
      <c r="B3" s="111" t="s">
        <v>324</v>
      </c>
      <c r="C3" s="111" t="s">
        <v>325</v>
      </c>
      <c r="D3" s="111" t="s">
        <v>326</v>
      </c>
      <c r="E3" s="111" t="s">
        <v>327</v>
      </c>
      <c r="F3" s="111" t="s">
        <v>328</v>
      </c>
      <c r="G3" s="111" t="s">
        <v>329</v>
      </c>
      <c r="H3" s="111" t="s">
        <v>330</v>
      </c>
      <c r="I3" s="71" t="s">
        <v>331</v>
      </c>
    </row>
    <row r="4" spans="1:9">
      <c r="A4" s="113" t="s">
        <v>296</v>
      </c>
      <c r="B4" s="113"/>
      <c r="C4" s="113"/>
      <c r="D4" s="114"/>
      <c r="E4" s="114"/>
      <c r="F4" s="114"/>
      <c r="G4" s="114"/>
      <c r="H4" s="113"/>
      <c r="I4" s="114"/>
    </row>
    <row r="5" spans="1:9">
      <c r="A5" s="113" t="s">
        <v>296</v>
      </c>
      <c r="B5" s="113"/>
      <c r="C5" s="113"/>
      <c r="D5" s="114"/>
      <c r="E5" s="114"/>
      <c r="F5" s="114"/>
      <c r="G5" s="114"/>
      <c r="H5" s="113"/>
      <c r="I5" s="114"/>
    </row>
    <row r="6" spans="1:9">
      <c r="A6" s="113"/>
      <c r="B6" s="113"/>
      <c r="C6" s="113"/>
      <c r="D6" s="114"/>
      <c r="E6" s="114"/>
      <c r="F6" s="114"/>
      <c r="G6" s="114"/>
      <c r="H6" s="114"/>
      <c r="I6" s="114"/>
    </row>
    <row r="7" spans="1:9">
      <c r="A7" s="113"/>
      <c r="B7" s="113"/>
      <c r="C7" s="113"/>
      <c r="D7" s="114"/>
      <c r="E7" s="114"/>
      <c r="F7" s="114"/>
      <c r="G7" s="114"/>
      <c r="H7" s="114"/>
      <c r="I7" s="114"/>
    </row>
    <row r="8" spans="1:9">
      <c r="A8" s="113"/>
      <c r="B8" s="113"/>
      <c r="C8" s="113"/>
      <c r="D8" s="114"/>
      <c r="E8" s="114"/>
      <c r="F8" s="114"/>
      <c r="G8" s="114"/>
      <c r="H8" s="114"/>
      <c r="I8" s="114"/>
    </row>
    <row r="9" spans="1:9">
      <c r="A9" s="113"/>
      <c r="B9" s="113"/>
      <c r="C9" s="113"/>
      <c r="D9" s="114"/>
      <c r="E9" s="114"/>
      <c r="F9" s="114"/>
      <c r="G9" s="114"/>
      <c r="H9" s="114"/>
      <c r="I9" s="114"/>
    </row>
    <row r="10" spans="1:9">
      <c r="A10" s="113"/>
      <c r="B10" s="113"/>
      <c r="C10" s="113"/>
      <c r="D10" s="114"/>
      <c r="E10" s="114"/>
      <c r="F10" s="114"/>
      <c r="G10" s="114"/>
      <c r="H10" s="114"/>
      <c r="I10" s="114"/>
    </row>
    <row r="11" spans="1:9">
      <c r="A11" s="113"/>
      <c r="B11" s="113"/>
      <c r="C11" s="113"/>
      <c r="D11" s="114"/>
      <c r="E11" s="114"/>
      <c r="F11" s="114"/>
      <c r="G11" s="114"/>
      <c r="H11" s="114"/>
      <c r="I11" s="114"/>
    </row>
    <row r="12" spans="1:9">
      <c r="A12" s="113"/>
      <c r="B12" s="113"/>
      <c r="C12" s="113"/>
      <c r="D12" s="114"/>
      <c r="E12" s="114"/>
      <c r="F12" s="114"/>
      <c r="G12" s="114"/>
      <c r="H12" s="114"/>
      <c r="I12" s="114"/>
    </row>
    <row r="13" spans="1:9">
      <c r="A13" s="113"/>
      <c r="B13" s="113"/>
      <c r="C13" s="113"/>
      <c r="D13" s="114"/>
      <c r="E13" s="114"/>
      <c r="F13" s="114"/>
      <c r="G13" s="114"/>
      <c r="H13" s="114"/>
      <c r="I13" s="114"/>
    </row>
    <row r="14" spans="1:9">
      <c r="A14" s="113"/>
      <c r="B14" s="113"/>
      <c r="C14" s="113"/>
      <c r="D14" s="114"/>
      <c r="E14" s="114"/>
      <c r="F14" s="114"/>
      <c r="G14" s="114"/>
      <c r="H14" s="114"/>
      <c r="I14" s="114"/>
    </row>
    <row r="15" spans="1:9">
      <c r="A15" s="113"/>
      <c r="B15" s="113"/>
      <c r="C15" s="113"/>
      <c r="D15" s="114"/>
      <c r="E15" s="114"/>
      <c r="F15" s="114"/>
      <c r="G15" s="114"/>
      <c r="H15" s="114"/>
      <c r="I15" s="114"/>
    </row>
    <row r="16" spans="1:9">
      <c r="A16" s="113"/>
      <c r="B16" s="113"/>
      <c r="C16" s="113"/>
      <c r="D16" s="114"/>
      <c r="E16" s="114"/>
      <c r="F16" s="114"/>
      <c r="G16" s="114"/>
      <c r="H16" s="114"/>
      <c r="I16" s="114"/>
    </row>
    <row r="17" spans="1:9">
      <c r="A17" s="113"/>
      <c r="B17" s="113"/>
      <c r="C17" s="113"/>
      <c r="D17" s="114"/>
      <c r="E17" s="114"/>
      <c r="F17" s="114"/>
      <c r="G17" s="114"/>
      <c r="H17" s="114"/>
      <c r="I17" s="114"/>
    </row>
    <row r="18" spans="1:9">
      <c r="A18" s="113"/>
      <c r="B18" s="113"/>
      <c r="C18" s="113"/>
      <c r="D18" s="114"/>
      <c r="E18" s="114"/>
      <c r="F18" s="114"/>
      <c r="G18" s="114"/>
      <c r="H18" s="114"/>
      <c r="I18" s="114"/>
    </row>
    <row r="19" spans="1:9">
      <c r="A19" s="113"/>
      <c r="B19" s="113"/>
      <c r="C19" s="113"/>
      <c r="D19" s="114"/>
      <c r="E19" s="114"/>
      <c r="F19" s="114"/>
      <c r="G19" s="114"/>
      <c r="H19" s="114"/>
      <c r="I19" s="114"/>
    </row>
    <row r="20" spans="1:9">
      <c r="A20" s="113"/>
      <c r="B20" s="113"/>
      <c r="C20" s="113"/>
      <c r="D20" s="114"/>
      <c r="E20" s="114"/>
      <c r="F20" s="114"/>
      <c r="G20" s="114"/>
      <c r="H20" s="114"/>
      <c r="I20" s="114"/>
    </row>
    <row r="21" spans="1:9">
      <c r="A21" s="113"/>
      <c r="B21" s="113"/>
      <c r="C21" s="113"/>
      <c r="D21" s="114"/>
      <c r="E21" s="114"/>
      <c r="F21" s="114"/>
      <c r="G21" s="114"/>
      <c r="H21" s="114"/>
      <c r="I21" s="114"/>
    </row>
    <row r="22" spans="1:9">
      <c r="A22" s="113"/>
      <c r="B22" s="113"/>
      <c r="C22" s="113"/>
      <c r="D22" s="114"/>
      <c r="E22" s="114"/>
      <c r="F22" s="114"/>
      <c r="G22" s="114"/>
      <c r="H22" s="114"/>
      <c r="I22" s="114"/>
    </row>
    <row r="23" spans="1:9">
      <c r="A23" s="113"/>
      <c r="B23" s="113"/>
      <c r="C23" s="113"/>
      <c r="D23" s="114"/>
      <c r="E23" s="114"/>
      <c r="F23" s="114"/>
      <c r="G23" s="114"/>
      <c r="H23" s="114"/>
      <c r="I23" s="114"/>
    </row>
    <row r="24" spans="1:9">
      <c r="A24" s="113"/>
      <c r="B24" s="113"/>
      <c r="C24" s="113"/>
      <c r="D24" s="114"/>
      <c r="E24" s="114"/>
      <c r="F24" s="114"/>
      <c r="G24" s="114"/>
      <c r="H24" s="114"/>
      <c r="I24" s="114"/>
    </row>
    <row r="25" spans="1:9">
      <c r="A25" s="113"/>
      <c r="B25" s="113"/>
      <c r="C25" s="113"/>
      <c r="D25" s="114"/>
      <c r="E25" s="114"/>
      <c r="F25" s="114"/>
      <c r="G25" s="114"/>
      <c r="H25" s="114"/>
      <c r="I25" s="114"/>
    </row>
    <row r="26" spans="1:9">
      <c r="A26" s="113"/>
      <c r="B26" s="113"/>
      <c r="C26" s="113"/>
      <c r="D26" s="114"/>
      <c r="E26" s="114"/>
      <c r="F26" s="114"/>
      <c r="G26" s="114"/>
      <c r="H26" s="114"/>
      <c r="I26" s="114"/>
    </row>
    <row r="27" spans="1:9">
      <c r="A27" s="113"/>
      <c r="B27" s="113"/>
      <c r="C27" s="113"/>
      <c r="D27" s="114"/>
      <c r="E27" s="114"/>
      <c r="F27" s="114"/>
      <c r="G27" s="114"/>
      <c r="H27" s="114"/>
      <c r="I27" s="114"/>
    </row>
    <row r="28" spans="1:9">
      <c r="A28" s="113"/>
      <c r="B28" s="113"/>
      <c r="C28" s="113"/>
      <c r="D28" s="114"/>
      <c r="E28" s="114"/>
      <c r="F28" s="114"/>
      <c r="G28" s="114"/>
      <c r="H28" s="114"/>
      <c r="I28" s="114"/>
    </row>
    <row r="29" spans="1:9">
      <c r="A29" s="113"/>
      <c r="B29" s="113"/>
      <c r="C29" s="113"/>
      <c r="D29" s="114"/>
      <c r="E29" s="114"/>
      <c r="F29" s="114"/>
      <c r="G29" s="114"/>
      <c r="H29" s="114"/>
      <c r="I29" s="114"/>
    </row>
    <row r="30" spans="1:9">
      <c r="A30" s="113"/>
      <c r="B30" s="113"/>
      <c r="C30" s="113"/>
      <c r="D30" s="114"/>
      <c r="E30" s="114"/>
      <c r="F30" s="114"/>
      <c r="G30" s="114"/>
      <c r="H30" s="114"/>
      <c r="I30" s="114"/>
    </row>
    <row r="31" spans="1:9">
      <c r="A31" s="113"/>
      <c r="B31" s="113"/>
      <c r="C31" s="113"/>
      <c r="D31" s="114"/>
      <c r="E31" s="114"/>
      <c r="F31" s="114"/>
      <c r="G31" s="114"/>
      <c r="H31" s="114"/>
      <c r="I31" s="114"/>
    </row>
    <row r="32" spans="1:9">
      <c r="A32" s="113"/>
      <c r="B32" s="113"/>
      <c r="C32" s="113"/>
      <c r="D32" s="114"/>
      <c r="E32" s="114"/>
      <c r="F32" s="114"/>
      <c r="G32" s="114"/>
      <c r="H32" s="114"/>
      <c r="I32" s="114"/>
    </row>
    <row r="33" spans="1:9">
      <c r="A33" s="113"/>
      <c r="B33" s="113"/>
      <c r="C33" s="113"/>
      <c r="D33" s="114"/>
      <c r="E33" s="114"/>
      <c r="F33" s="114"/>
      <c r="G33" s="114"/>
      <c r="H33" s="114"/>
      <c r="I33" s="114"/>
    </row>
    <row r="34" spans="1:9">
      <c r="A34" s="113"/>
      <c r="B34" s="113"/>
      <c r="C34" s="113"/>
      <c r="D34" s="114"/>
      <c r="E34" s="114"/>
      <c r="F34" s="114"/>
      <c r="G34" s="114"/>
      <c r="H34" s="114"/>
      <c r="I34" s="114"/>
    </row>
    <row r="35" spans="1:9">
      <c r="A35" s="113"/>
      <c r="B35" s="113"/>
      <c r="C35" s="113"/>
      <c r="D35" s="114"/>
      <c r="E35" s="114"/>
      <c r="F35" s="114"/>
      <c r="G35" s="114"/>
      <c r="H35" s="114"/>
      <c r="I35" s="114"/>
    </row>
    <row r="36" spans="1:9">
      <c r="A36" s="113"/>
      <c r="B36" s="113"/>
      <c r="C36" s="113"/>
      <c r="D36" s="114"/>
      <c r="E36" s="114"/>
      <c r="F36" s="114"/>
      <c r="G36" s="114"/>
      <c r="H36" s="114"/>
      <c r="I36" s="114"/>
    </row>
    <row r="37" spans="1:9">
      <c r="A37" s="113"/>
      <c r="B37" s="113"/>
      <c r="C37" s="113"/>
      <c r="D37" s="114"/>
      <c r="E37" s="114"/>
      <c r="F37" s="114"/>
      <c r="G37" s="114"/>
      <c r="H37" s="114"/>
      <c r="I37" s="114"/>
    </row>
    <row r="38" spans="1:9">
      <c r="A38" s="113"/>
      <c r="B38" s="113"/>
      <c r="C38" s="113"/>
      <c r="D38" s="114"/>
      <c r="E38" s="114"/>
      <c r="F38" s="114"/>
      <c r="G38" s="114"/>
      <c r="H38" s="114"/>
      <c r="I38" s="114"/>
    </row>
    <row r="39" spans="1:9">
      <c r="A39" s="113"/>
      <c r="B39" s="113"/>
      <c r="C39" s="113"/>
      <c r="D39" s="114"/>
      <c r="E39" s="114"/>
      <c r="F39" s="114"/>
      <c r="G39" s="114"/>
      <c r="H39" s="114"/>
      <c r="I39" s="114"/>
    </row>
    <row r="40" spans="1:9">
      <c r="A40" s="113"/>
      <c r="B40" s="113"/>
      <c r="C40" s="113"/>
      <c r="D40" s="114"/>
      <c r="E40" s="114"/>
      <c r="F40" s="114"/>
      <c r="G40" s="114"/>
      <c r="H40" s="114"/>
      <c r="I40" s="114"/>
    </row>
    <row r="41" spans="1:9">
      <c r="A41" s="113"/>
      <c r="B41" s="113"/>
      <c r="C41" s="113"/>
      <c r="D41" s="114"/>
      <c r="E41" s="114"/>
      <c r="F41" s="114"/>
      <c r="G41" s="114"/>
      <c r="H41" s="114"/>
      <c r="I41" s="114"/>
    </row>
    <row r="42" spans="1:9">
      <c r="A42" s="113"/>
      <c r="B42" s="113"/>
      <c r="C42" s="113"/>
      <c r="D42" s="114"/>
      <c r="E42" s="114"/>
      <c r="F42" s="114"/>
      <c r="G42" s="114"/>
      <c r="H42" s="114"/>
      <c r="I42" s="114"/>
    </row>
    <row r="43" spans="1:9">
      <c r="A43" s="113"/>
      <c r="B43" s="113"/>
      <c r="C43" s="113"/>
      <c r="D43" s="114"/>
      <c r="E43" s="114"/>
      <c r="F43" s="114"/>
      <c r="G43" s="114"/>
      <c r="H43" s="114"/>
      <c r="I43" s="114"/>
    </row>
    <row r="44" spans="1:9">
      <c r="A44" s="113"/>
      <c r="B44" s="113"/>
      <c r="C44" s="113"/>
      <c r="D44" s="114"/>
      <c r="E44" s="114"/>
      <c r="F44" s="114"/>
      <c r="G44" s="114"/>
      <c r="H44" s="114"/>
      <c r="I44" s="114"/>
    </row>
    <row r="45" spans="1:9">
      <c r="A45" s="113"/>
      <c r="B45" s="113"/>
      <c r="C45" s="113"/>
      <c r="D45" s="114"/>
      <c r="E45" s="114"/>
      <c r="F45" s="114"/>
      <c r="G45" s="114"/>
      <c r="H45" s="114"/>
      <c r="I45" s="114"/>
    </row>
    <row r="46" spans="1:9">
      <c r="A46" s="113"/>
      <c r="B46" s="113"/>
      <c r="C46" s="113"/>
      <c r="D46" s="114"/>
      <c r="E46" s="114"/>
      <c r="F46" s="114"/>
      <c r="G46" s="114"/>
      <c r="H46" s="114"/>
      <c r="I46" s="114"/>
    </row>
    <row r="47" spans="1:9">
      <c r="A47" s="113"/>
      <c r="B47" s="113"/>
      <c r="C47" s="113"/>
      <c r="D47" s="114"/>
      <c r="E47" s="114"/>
      <c r="F47" s="114"/>
      <c r="G47" s="114"/>
      <c r="H47" s="114"/>
      <c r="I47" s="114"/>
    </row>
    <row r="48" spans="1:9">
      <c r="A48" s="113"/>
      <c r="B48" s="113"/>
      <c r="C48" s="113"/>
      <c r="D48" s="114"/>
      <c r="E48" s="114"/>
      <c r="F48" s="114"/>
      <c r="G48" s="114"/>
      <c r="H48" s="114"/>
      <c r="I48" s="114"/>
    </row>
    <row r="49" spans="1:9">
      <c r="A49" s="113"/>
      <c r="B49" s="113"/>
      <c r="C49" s="113"/>
      <c r="D49" s="114"/>
      <c r="E49" s="114"/>
      <c r="F49" s="114"/>
      <c r="G49" s="114"/>
      <c r="H49" s="114"/>
      <c r="I49" s="114"/>
    </row>
    <row r="50" spans="1:9">
      <c r="A50" s="113"/>
      <c r="B50" s="113"/>
      <c r="C50" s="113"/>
      <c r="D50" s="114"/>
      <c r="E50" s="114"/>
      <c r="F50" s="114"/>
      <c r="G50" s="114"/>
      <c r="H50" s="114"/>
      <c r="I50" s="114"/>
    </row>
    <row r="51" spans="1:9">
      <c r="A51" s="113"/>
      <c r="B51" s="113"/>
      <c r="C51" s="113"/>
      <c r="D51" s="114"/>
      <c r="E51" s="114"/>
      <c r="F51" s="114"/>
      <c r="G51" s="114"/>
      <c r="H51" s="114"/>
      <c r="I51" s="114"/>
    </row>
    <row r="52" spans="1:9">
      <c r="A52" s="113"/>
      <c r="B52" s="113"/>
      <c r="C52" s="113"/>
      <c r="D52" s="114"/>
      <c r="E52" s="114"/>
      <c r="F52" s="114"/>
      <c r="G52" s="114"/>
      <c r="H52" s="114"/>
      <c r="I52" s="114"/>
    </row>
    <row r="53" spans="1:9">
      <c r="A53" s="113"/>
      <c r="B53" s="113"/>
      <c r="C53" s="113"/>
      <c r="D53" s="114"/>
      <c r="E53" s="114"/>
      <c r="F53" s="114"/>
      <c r="G53" s="114"/>
      <c r="H53" s="114"/>
      <c r="I53" s="114"/>
    </row>
    <row r="54" spans="1:9">
      <c r="A54" s="113"/>
      <c r="B54" s="113"/>
      <c r="C54" s="113"/>
      <c r="D54" s="114"/>
      <c r="E54" s="114"/>
      <c r="F54" s="114"/>
      <c r="G54" s="114"/>
      <c r="H54" s="114"/>
      <c r="I54" s="114"/>
    </row>
    <row r="55" spans="1:9">
      <c r="A55" s="113"/>
      <c r="B55" s="113"/>
      <c r="C55" s="113"/>
      <c r="D55" s="114"/>
      <c r="E55" s="114"/>
      <c r="F55" s="114"/>
      <c r="G55" s="114"/>
      <c r="H55" s="114"/>
      <c r="I55" s="114"/>
    </row>
    <row r="56" spans="1:9">
      <c r="A56" s="113"/>
      <c r="B56" s="113"/>
      <c r="C56" s="113"/>
      <c r="D56" s="114"/>
      <c r="E56" s="114"/>
      <c r="F56" s="114"/>
      <c r="G56" s="114"/>
      <c r="H56" s="114"/>
      <c r="I56" s="114"/>
    </row>
    <row r="57" spans="1:9">
      <c r="A57" s="113"/>
      <c r="B57" s="113"/>
      <c r="C57" s="113"/>
      <c r="D57" s="114"/>
      <c r="E57" s="114"/>
      <c r="F57" s="114"/>
      <c r="G57" s="114"/>
      <c r="H57" s="114"/>
      <c r="I57" s="114"/>
    </row>
    <row r="58" spans="1:9">
      <c r="A58" s="113"/>
      <c r="B58" s="113"/>
      <c r="C58" s="113"/>
      <c r="D58" s="114"/>
      <c r="E58" s="114"/>
      <c r="F58" s="114"/>
      <c r="G58" s="114"/>
      <c r="H58" s="114"/>
      <c r="I58" s="114"/>
    </row>
    <row r="59" spans="1:9">
      <c r="A59" s="113"/>
      <c r="B59" s="113"/>
      <c r="C59" s="113"/>
      <c r="D59" s="114"/>
      <c r="E59" s="114"/>
      <c r="F59" s="114"/>
      <c r="G59" s="114"/>
      <c r="H59" s="114"/>
      <c r="I59" s="114"/>
    </row>
    <row r="60" spans="1:9">
      <c r="A60" s="113"/>
      <c r="B60" s="113"/>
      <c r="C60" s="113"/>
      <c r="D60" s="114"/>
      <c r="E60" s="114"/>
      <c r="F60" s="114"/>
      <c r="G60" s="114"/>
      <c r="H60" s="114"/>
      <c r="I60" s="114"/>
    </row>
    <row r="61" spans="1:9">
      <c r="A61" s="113"/>
      <c r="B61" s="113"/>
      <c r="C61" s="113"/>
      <c r="D61" s="114"/>
      <c r="E61" s="114"/>
      <c r="F61" s="114"/>
      <c r="G61" s="114"/>
      <c r="H61" s="114"/>
      <c r="I61" s="114"/>
    </row>
    <row r="62" spans="1:9">
      <c r="A62" s="113"/>
      <c r="B62" s="113"/>
      <c r="C62" s="113"/>
      <c r="D62" s="114"/>
      <c r="E62" s="114"/>
      <c r="F62" s="114"/>
      <c r="G62" s="114"/>
      <c r="H62" s="114"/>
      <c r="I62" s="114"/>
    </row>
    <row r="63" spans="1:9">
      <c r="A63" s="113"/>
      <c r="B63" s="113"/>
      <c r="C63" s="113"/>
      <c r="D63" s="114"/>
      <c r="E63" s="114"/>
      <c r="F63" s="114"/>
      <c r="G63" s="114"/>
      <c r="H63" s="114"/>
      <c r="I63" s="114"/>
    </row>
    <row r="64" spans="1:9">
      <c r="A64" s="113"/>
      <c r="B64" s="113"/>
      <c r="C64" s="113"/>
      <c r="D64" s="114"/>
      <c r="E64" s="114"/>
      <c r="F64" s="114"/>
      <c r="G64" s="114"/>
      <c r="H64" s="114"/>
      <c r="I64" s="114"/>
    </row>
    <row r="65" spans="1:9">
      <c r="A65" s="113"/>
      <c r="B65" s="113"/>
      <c r="C65" s="113"/>
      <c r="D65" s="114"/>
      <c r="E65" s="114"/>
      <c r="F65" s="114"/>
      <c r="G65" s="114"/>
      <c r="H65" s="114"/>
      <c r="I65" s="114"/>
    </row>
    <row r="66" spans="1:9">
      <c r="A66" s="113"/>
      <c r="B66" s="113"/>
      <c r="C66" s="113"/>
      <c r="D66" s="114"/>
      <c r="E66" s="114"/>
      <c r="F66" s="114"/>
      <c r="G66" s="114"/>
      <c r="H66" s="114"/>
      <c r="I66" s="114"/>
    </row>
    <row r="67" spans="1:9">
      <c r="A67" s="113"/>
      <c r="B67" s="113"/>
      <c r="C67" s="113"/>
      <c r="D67" s="114"/>
      <c r="E67" s="114"/>
      <c r="F67" s="114"/>
      <c r="G67" s="114"/>
      <c r="H67" s="114"/>
      <c r="I67" s="114"/>
    </row>
    <row r="68" spans="1:9">
      <c r="A68" s="113"/>
      <c r="B68" s="113"/>
      <c r="C68" s="113"/>
      <c r="D68" s="114"/>
      <c r="E68" s="114"/>
      <c r="F68" s="114"/>
      <c r="G68" s="114"/>
      <c r="H68" s="114"/>
      <c r="I68" s="114"/>
    </row>
    <row r="69" spans="1:9">
      <c r="A69" s="113"/>
      <c r="B69" s="113"/>
      <c r="C69" s="113"/>
      <c r="D69" s="114"/>
      <c r="E69" s="114"/>
      <c r="F69" s="114"/>
      <c r="G69" s="114"/>
      <c r="H69" s="114"/>
      <c r="I69" s="114"/>
    </row>
    <row r="70" spans="1:9">
      <c r="A70" s="113"/>
      <c r="B70" s="113"/>
      <c r="C70" s="113"/>
      <c r="D70" s="114"/>
      <c r="E70" s="114"/>
      <c r="F70" s="114"/>
      <c r="G70" s="114"/>
      <c r="H70" s="114"/>
      <c r="I70" s="114"/>
    </row>
    <row r="71" spans="1:9">
      <c r="A71" s="113"/>
      <c r="B71" s="113"/>
      <c r="C71" s="113"/>
      <c r="D71" s="114"/>
      <c r="E71" s="114"/>
      <c r="F71" s="114"/>
      <c r="G71" s="114"/>
      <c r="H71" s="114"/>
      <c r="I71" s="114"/>
    </row>
    <row r="72" spans="1:9">
      <c r="A72" s="113"/>
      <c r="B72" s="113"/>
      <c r="C72" s="113"/>
      <c r="D72" s="114"/>
      <c r="E72" s="114"/>
      <c r="F72" s="114"/>
      <c r="G72" s="114"/>
      <c r="H72" s="114"/>
      <c r="I72" s="114"/>
    </row>
    <row r="73" spans="1:9">
      <c r="A73" s="113"/>
      <c r="B73" s="113"/>
      <c r="C73" s="113"/>
      <c r="D73" s="114"/>
      <c r="E73" s="114"/>
      <c r="F73" s="114"/>
      <c r="G73" s="114"/>
      <c r="H73" s="114"/>
      <c r="I73" s="114"/>
    </row>
    <row r="74" spans="1:9">
      <c r="A74" s="113"/>
      <c r="B74" s="113"/>
      <c r="C74" s="113"/>
      <c r="D74" s="114"/>
      <c r="E74" s="114"/>
      <c r="F74" s="114"/>
      <c r="G74" s="114"/>
      <c r="H74" s="114"/>
      <c r="I74" s="114"/>
    </row>
    <row r="75" spans="1:9">
      <c r="A75" s="113"/>
      <c r="B75" s="113"/>
      <c r="C75" s="113"/>
      <c r="D75" s="114"/>
      <c r="E75" s="114"/>
      <c r="F75" s="114"/>
      <c r="G75" s="114"/>
      <c r="H75" s="114"/>
      <c r="I75" s="114"/>
    </row>
    <row r="76" spans="1:9">
      <c r="A76" s="113"/>
      <c r="B76" s="113"/>
      <c r="C76" s="113"/>
      <c r="D76" s="114"/>
      <c r="E76" s="114"/>
      <c r="F76" s="114"/>
      <c r="G76" s="114"/>
      <c r="H76" s="114"/>
      <c r="I76" s="114"/>
    </row>
    <row r="77" spans="1:9">
      <c r="A77" s="113"/>
      <c r="B77" s="113"/>
      <c r="C77" s="113"/>
      <c r="D77" s="114"/>
      <c r="E77" s="114"/>
      <c r="F77" s="114"/>
      <c r="G77" s="114"/>
      <c r="H77" s="114"/>
      <c r="I77" s="114"/>
    </row>
    <row r="78" spans="1:9">
      <c r="A78" s="113"/>
      <c r="B78" s="113"/>
      <c r="C78" s="113"/>
      <c r="D78" s="114"/>
      <c r="E78" s="114"/>
      <c r="F78" s="114"/>
      <c r="G78" s="114"/>
      <c r="H78" s="114"/>
      <c r="I78" s="114"/>
    </row>
    <row r="79" spans="1:9">
      <c r="A79" s="113"/>
      <c r="B79" s="113"/>
      <c r="C79" s="113"/>
      <c r="D79" s="114"/>
      <c r="E79" s="114"/>
      <c r="F79" s="114"/>
      <c r="G79" s="114"/>
      <c r="H79" s="114"/>
      <c r="I79" s="114"/>
    </row>
    <row r="80" spans="1:9">
      <c r="A80" s="113"/>
      <c r="B80" s="113"/>
      <c r="C80" s="113"/>
      <c r="D80" s="114"/>
      <c r="E80" s="114"/>
      <c r="F80" s="114"/>
      <c r="G80" s="114"/>
      <c r="H80" s="114"/>
      <c r="I80" s="114"/>
    </row>
    <row r="81" spans="1:9">
      <c r="A81" s="113"/>
      <c r="B81" s="113"/>
      <c r="C81" s="113"/>
      <c r="D81" s="114"/>
      <c r="E81" s="114"/>
      <c r="F81" s="114"/>
      <c r="G81" s="114"/>
      <c r="H81" s="114"/>
      <c r="I81" s="114"/>
    </row>
    <row r="82" spans="1:9">
      <c r="A82" s="113"/>
      <c r="B82" s="113"/>
      <c r="C82" s="113"/>
      <c r="D82" s="114"/>
      <c r="E82" s="114"/>
      <c r="F82" s="114"/>
      <c r="G82" s="114"/>
      <c r="H82" s="114"/>
      <c r="I82" s="114"/>
    </row>
    <row r="83" spans="1:9">
      <c r="A83" s="113"/>
      <c r="B83" s="113"/>
      <c r="C83" s="113"/>
      <c r="D83" s="114"/>
      <c r="E83" s="114"/>
      <c r="F83" s="114"/>
      <c r="G83" s="114"/>
      <c r="H83" s="114"/>
      <c r="I83" s="114"/>
    </row>
    <row r="84" spans="1:9">
      <c r="A84" s="113"/>
      <c r="B84" s="113"/>
      <c r="C84" s="113"/>
      <c r="D84" s="114"/>
      <c r="E84" s="114"/>
      <c r="F84" s="114"/>
      <c r="G84" s="114"/>
      <c r="H84" s="114"/>
      <c r="I84" s="114"/>
    </row>
    <row r="85" spans="1:9">
      <c r="A85" s="113"/>
      <c r="B85" s="113"/>
      <c r="C85" s="113"/>
      <c r="D85" s="114"/>
      <c r="E85" s="114"/>
      <c r="F85" s="114"/>
      <c r="G85" s="114"/>
      <c r="H85" s="114"/>
      <c r="I85" s="114"/>
    </row>
    <row r="86" spans="1:9">
      <c r="A86" s="113"/>
      <c r="B86" s="113"/>
      <c r="C86" s="113"/>
      <c r="D86" s="114"/>
      <c r="E86" s="114"/>
      <c r="F86" s="114"/>
      <c r="G86" s="114"/>
      <c r="H86" s="114"/>
      <c r="I86" s="114"/>
    </row>
    <row r="87" spans="1:9">
      <c r="A87" s="113"/>
      <c r="B87" s="113"/>
      <c r="C87" s="113"/>
      <c r="D87" s="114"/>
      <c r="E87" s="114"/>
      <c r="F87" s="114"/>
      <c r="G87" s="114"/>
      <c r="H87" s="114"/>
      <c r="I87" s="114"/>
    </row>
    <row r="88" spans="1:9">
      <c r="A88" s="113"/>
      <c r="B88" s="113"/>
      <c r="C88" s="113"/>
      <c r="D88" s="114"/>
      <c r="E88" s="114"/>
      <c r="F88" s="114"/>
      <c r="G88" s="114"/>
      <c r="H88" s="114"/>
      <c r="I88" s="114"/>
    </row>
    <row r="89" spans="1:9">
      <c r="A89" s="113"/>
      <c r="B89" s="113"/>
      <c r="C89" s="113"/>
      <c r="D89" s="114"/>
      <c r="E89" s="114"/>
      <c r="F89" s="114"/>
      <c r="G89" s="114"/>
      <c r="H89" s="114"/>
      <c r="I89" s="114"/>
    </row>
    <row r="90" spans="1:9">
      <c r="A90" s="115"/>
      <c r="B90" s="115"/>
      <c r="C90" s="115"/>
      <c r="D90" s="114"/>
      <c r="E90" s="114"/>
      <c r="F90" s="114"/>
      <c r="G90" s="114"/>
      <c r="H90" s="114"/>
      <c r="I90" s="114"/>
    </row>
    <row r="91" spans="1:9">
      <c r="A91" s="115"/>
      <c r="B91" s="115"/>
      <c r="C91" s="115"/>
      <c r="D91" s="114"/>
      <c r="E91" s="114"/>
      <c r="F91" s="114"/>
      <c r="G91" s="114"/>
      <c r="H91" s="114"/>
      <c r="I91" s="114"/>
    </row>
    <row r="92" spans="1:9">
      <c r="A92" s="115"/>
      <c r="B92" s="115"/>
      <c r="C92" s="115"/>
      <c r="D92" s="114"/>
      <c r="E92" s="114"/>
      <c r="F92" s="114"/>
      <c r="G92" s="114"/>
      <c r="H92" s="114"/>
      <c r="I92" s="114"/>
    </row>
    <row r="93" spans="1:9">
      <c r="A93" s="115"/>
      <c r="B93" s="115"/>
      <c r="C93" s="115"/>
      <c r="D93" s="114"/>
      <c r="E93" s="114"/>
      <c r="F93" s="114"/>
      <c r="G93" s="114"/>
      <c r="H93" s="114"/>
      <c r="I93" s="114"/>
    </row>
    <row r="94" spans="1:9">
      <c r="A94" s="113"/>
      <c r="B94" s="113"/>
      <c r="C94" s="113"/>
      <c r="D94" s="114"/>
      <c r="E94" s="114"/>
      <c r="F94" s="114"/>
      <c r="G94" s="114"/>
      <c r="H94" s="114"/>
      <c r="I94" s="114"/>
    </row>
    <row r="95" spans="1:9">
      <c r="A95" s="113"/>
      <c r="B95" s="113"/>
      <c r="C95" s="113"/>
      <c r="D95" s="114"/>
      <c r="E95" s="114"/>
      <c r="F95" s="114"/>
      <c r="G95" s="114"/>
      <c r="H95" s="114"/>
      <c r="I95" s="114"/>
    </row>
    <row r="96" spans="1:9">
      <c r="A96" s="113"/>
      <c r="B96" s="113"/>
      <c r="C96" s="113"/>
      <c r="D96" s="114"/>
      <c r="E96" s="114"/>
      <c r="F96" s="114"/>
      <c r="G96" s="114"/>
      <c r="H96" s="114"/>
      <c r="I96" s="114"/>
    </row>
    <row r="97" spans="1:9">
      <c r="A97" s="113"/>
      <c r="B97" s="113"/>
      <c r="C97" s="113"/>
      <c r="D97" s="114"/>
      <c r="E97" s="114"/>
      <c r="F97" s="114"/>
      <c r="G97" s="114"/>
      <c r="H97" s="114"/>
      <c r="I97" s="114"/>
    </row>
    <row r="98" spans="1:9">
      <c r="A98" s="115"/>
      <c r="B98" s="115"/>
      <c r="C98" s="115"/>
      <c r="D98" s="35"/>
      <c r="E98" s="114"/>
      <c r="F98" s="114"/>
      <c r="G98" s="114"/>
      <c r="H98" s="114"/>
      <c r="I98" s="114"/>
    </row>
    <row r="99" spans="1:9">
      <c r="A99" s="115"/>
      <c r="B99" s="115"/>
      <c r="C99" s="115"/>
      <c r="D99" s="35"/>
      <c r="E99" s="114"/>
      <c r="F99" s="114"/>
      <c r="G99" s="114"/>
      <c r="H99" s="114"/>
      <c r="I99" s="114"/>
    </row>
    <row r="100" spans="1:9">
      <c r="E100" s="117"/>
      <c r="F100" s="117"/>
      <c r="G100" s="117"/>
      <c r="H100" s="117"/>
      <c r="I100" s="117"/>
    </row>
    <row r="101" spans="1:9">
      <c r="E101" s="117"/>
      <c r="F101" s="117"/>
      <c r="G101" s="117"/>
      <c r="H101" s="117"/>
      <c r="I101" s="117"/>
    </row>
    <row r="102" spans="1:9">
      <c r="E102" s="117"/>
      <c r="F102" s="117"/>
      <c r="G102" s="117"/>
      <c r="H102" s="117"/>
      <c r="I102" s="117"/>
    </row>
    <row r="103" spans="1:9">
      <c r="E103" s="117"/>
      <c r="F103" s="117"/>
      <c r="G103" s="117"/>
      <c r="H103" s="117"/>
      <c r="I103" s="117"/>
    </row>
    <row r="104" spans="1:9">
      <c r="E104" s="117"/>
      <c r="F104" s="117"/>
      <c r="G104" s="117"/>
      <c r="H104" s="117"/>
      <c r="I104" s="117"/>
    </row>
    <row r="105" spans="1:9">
      <c r="E105" s="117"/>
      <c r="F105" s="117"/>
      <c r="G105" s="117"/>
      <c r="H105" s="117"/>
      <c r="I105" s="117"/>
    </row>
    <row r="106" spans="1:9">
      <c r="E106" s="117"/>
      <c r="F106" s="117"/>
      <c r="G106" s="117"/>
      <c r="H106" s="117"/>
      <c r="I106" s="117"/>
    </row>
    <row r="107" spans="1:9">
      <c r="E107" s="117"/>
      <c r="F107" s="117"/>
      <c r="G107" s="117"/>
      <c r="H107" s="117"/>
      <c r="I107" s="117"/>
    </row>
    <row r="108" spans="1:9">
      <c r="E108" s="117"/>
      <c r="F108" s="117"/>
      <c r="G108" s="117"/>
      <c r="H108" s="117"/>
      <c r="I108" s="117"/>
    </row>
    <row r="109" spans="1:9">
      <c r="E109" s="117"/>
      <c r="F109" s="117"/>
      <c r="G109" s="117"/>
      <c r="H109" s="117"/>
      <c r="I109" s="117"/>
    </row>
    <row r="110" spans="1:9">
      <c r="E110" s="117"/>
      <c r="F110" s="117"/>
      <c r="G110" s="117"/>
      <c r="H110" s="117"/>
      <c r="I110" s="117"/>
    </row>
    <row r="111" spans="1:9">
      <c r="E111" s="117"/>
      <c r="F111" s="117"/>
      <c r="G111" s="117"/>
      <c r="H111" s="117"/>
      <c r="I111" s="117"/>
    </row>
    <row r="112" spans="1:9">
      <c r="E112" s="117"/>
      <c r="F112" s="117"/>
      <c r="G112" s="117"/>
      <c r="H112" s="117"/>
      <c r="I112" s="117"/>
    </row>
    <row r="113" spans="5:9">
      <c r="E113" s="117"/>
      <c r="F113" s="117"/>
      <c r="G113" s="117"/>
      <c r="H113" s="117"/>
      <c r="I113" s="117"/>
    </row>
    <row r="114" spans="5:9">
      <c r="E114" s="117"/>
      <c r="F114" s="117"/>
      <c r="G114" s="117"/>
      <c r="H114" s="117"/>
      <c r="I114" s="117"/>
    </row>
    <row r="115" spans="5:9">
      <c r="E115" s="117"/>
      <c r="F115" s="117"/>
      <c r="G115" s="117"/>
      <c r="H115" s="117"/>
      <c r="I115" s="117"/>
    </row>
    <row r="116" spans="5:9">
      <c r="E116" s="117"/>
      <c r="F116" s="117"/>
      <c r="G116" s="117"/>
      <c r="H116" s="117"/>
      <c r="I116" s="117"/>
    </row>
    <row r="117" spans="5:9">
      <c r="E117" s="117"/>
      <c r="F117" s="117"/>
      <c r="G117" s="117"/>
      <c r="H117" s="117"/>
      <c r="I117" s="117"/>
    </row>
    <row r="118" spans="5:9">
      <c r="E118" s="117"/>
      <c r="F118" s="117"/>
      <c r="G118" s="117"/>
      <c r="H118" s="117"/>
      <c r="I118" s="117"/>
    </row>
    <row r="119" spans="5:9">
      <c r="E119" s="117"/>
      <c r="F119" s="117"/>
      <c r="G119" s="117"/>
      <c r="H119" s="117"/>
      <c r="I119" s="117"/>
    </row>
    <row r="120" spans="5:9">
      <c r="E120" s="117"/>
      <c r="F120" s="117"/>
      <c r="G120" s="117"/>
      <c r="H120" s="117"/>
      <c r="I120" s="117"/>
    </row>
    <row r="121" spans="5:9">
      <c r="E121" s="117"/>
      <c r="F121" s="117"/>
      <c r="G121" s="117"/>
      <c r="H121" s="117"/>
      <c r="I121" s="117"/>
    </row>
    <row r="122" spans="5:9">
      <c r="E122" s="117"/>
      <c r="F122" s="117"/>
      <c r="G122" s="117"/>
      <c r="H122" s="117"/>
      <c r="I122" s="117"/>
    </row>
    <row r="123" spans="5:9">
      <c r="E123" s="117"/>
      <c r="F123" s="117"/>
      <c r="G123" s="117"/>
      <c r="H123" s="117"/>
      <c r="I123" s="117"/>
    </row>
    <row r="124" spans="5:9">
      <c r="E124" s="117"/>
      <c r="F124" s="117"/>
      <c r="G124" s="117"/>
      <c r="H124" s="117"/>
      <c r="I124" s="117"/>
    </row>
    <row r="125" spans="5:9">
      <c r="E125" s="117"/>
      <c r="F125" s="117"/>
      <c r="G125" s="117"/>
      <c r="H125" s="117"/>
      <c r="I125" s="117"/>
    </row>
    <row r="126" spans="5:9">
      <c r="E126" s="117"/>
      <c r="F126" s="117"/>
      <c r="G126" s="117"/>
      <c r="H126" s="117"/>
      <c r="I126" s="117"/>
    </row>
    <row r="127" spans="5:9">
      <c r="E127" s="117"/>
      <c r="F127" s="117"/>
      <c r="G127" s="117"/>
      <c r="H127" s="117"/>
      <c r="I127" s="117"/>
    </row>
    <row r="128" spans="5:9">
      <c r="E128" s="117"/>
      <c r="F128" s="117"/>
      <c r="G128" s="117"/>
      <c r="H128" s="117"/>
      <c r="I128" s="117"/>
    </row>
    <row r="129" spans="5:9">
      <c r="E129" s="117"/>
      <c r="F129" s="117"/>
      <c r="G129" s="117"/>
      <c r="H129" s="117"/>
      <c r="I129" s="117"/>
    </row>
    <row r="130" spans="5:9">
      <c r="E130" s="117"/>
      <c r="F130" s="117"/>
      <c r="G130" s="117"/>
      <c r="H130" s="117"/>
      <c r="I130" s="117"/>
    </row>
    <row r="131" spans="5:9">
      <c r="E131" s="117"/>
      <c r="F131" s="117"/>
      <c r="G131" s="117"/>
      <c r="H131" s="117"/>
      <c r="I131" s="117"/>
    </row>
    <row r="132" spans="5:9">
      <c r="E132" s="117"/>
      <c r="F132" s="117"/>
      <c r="G132" s="117"/>
      <c r="H132" s="117"/>
      <c r="I132" s="117"/>
    </row>
    <row r="133" spans="5:9">
      <c r="E133" s="117"/>
      <c r="F133" s="117"/>
      <c r="G133" s="117"/>
      <c r="H133" s="117"/>
      <c r="I133" s="117"/>
    </row>
    <row r="134" spans="5:9">
      <c r="E134" s="117"/>
      <c r="F134" s="117"/>
      <c r="G134" s="117"/>
      <c r="H134" s="117"/>
      <c r="I134" s="117"/>
    </row>
    <row r="135" spans="5:9">
      <c r="E135" s="117"/>
      <c r="F135" s="117"/>
      <c r="G135" s="117"/>
      <c r="H135" s="117"/>
      <c r="I135" s="117"/>
    </row>
    <row r="136" spans="5:9">
      <c r="E136" s="117"/>
      <c r="F136" s="117"/>
      <c r="G136" s="117"/>
      <c r="H136" s="117"/>
      <c r="I136" s="117"/>
    </row>
    <row r="137" spans="5:9">
      <c r="E137" s="117"/>
      <c r="F137" s="117"/>
      <c r="G137" s="117"/>
      <c r="H137" s="117"/>
      <c r="I137" s="117"/>
    </row>
    <row r="138" spans="5:9">
      <c r="E138" s="117"/>
      <c r="F138" s="117"/>
      <c r="G138" s="117"/>
      <c r="H138" s="117"/>
      <c r="I138" s="117"/>
    </row>
    <row r="139" spans="5:9">
      <c r="E139" s="117"/>
      <c r="F139" s="117"/>
      <c r="G139" s="117"/>
      <c r="H139" s="117"/>
      <c r="I139" s="117"/>
    </row>
    <row r="140" spans="5:9">
      <c r="E140" s="117"/>
      <c r="F140" s="117"/>
      <c r="G140" s="117"/>
      <c r="H140" s="117"/>
      <c r="I140" s="117"/>
    </row>
    <row r="141" spans="5:9">
      <c r="E141" s="117"/>
      <c r="F141" s="117"/>
      <c r="G141" s="117"/>
      <c r="H141" s="117"/>
      <c r="I141" s="117"/>
    </row>
    <row r="142" spans="5:9">
      <c r="E142" s="117"/>
      <c r="F142" s="117"/>
      <c r="G142" s="117"/>
      <c r="H142" s="117"/>
      <c r="I142" s="117"/>
    </row>
    <row r="143" spans="5:9">
      <c r="E143" s="117"/>
      <c r="F143" s="117"/>
      <c r="G143" s="117"/>
      <c r="H143" s="117"/>
      <c r="I143" s="117"/>
    </row>
    <row r="144" spans="5:9">
      <c r="E144" s="117"/>
      <c r="F144" s="117"/>
      <c r="G144" s="117"/>
      <c r="H144" s="117"/>
      <c r="I144" s="117"/>
    </row>
    <row r="145" spans="5:9">
      <c r="E145" s="117"/>
      <c r="F145" s="117"/>
      <c r="G145" s="117"/>
      <c r="H145" s="117"/>
      <c r="I145" s="117"/>
    </row>
    <row r="146" spans="5:9">
      <c r="E146" s="117"/>
      <c r="F146" s="117"/>
      <c r="G146" s="117"/>
      <c r="H146" s="117"/>
      <c r="I146" s="117"/>
    </row>
    <row r="147" spans="5:9">
      <c r="E147" s="117"/>
      <c r="F147" s="117"/>
      <c r="G147" s="117"/>
      <c r="H147" s="117"/>
      <c r="I147" s="117"/>
    </row>
    <row r="148" spans="5:9">
      <c r="E148" s="117"/>
      <c r="F148" s="117"/>
      <c r="G148" s="117"/>
      <c r="H148" s="117"/>
      <c r="I148" s="117"/>
    </row>
    <row r="149" spans="5:9">
      <c r="E149" s="117"/>
      <c r="F149" s="117"/>
      <c r="G149" s="117"/>
      <c r="H149" s="117"/>
      <c r="I149" s="117"/>
    </row>
    <row r="150" spans="5:9">
      <c r="E150" s="117"/>
      <c r="F150" s="117"/>
      <c r="G150" s="117"/>
      <c r="H150" s="117"/>
      <c r="I150" s="117"/>
    </row>
    <row r="151" spans="5:9">
      <c r="E151" s="117"/>
      <c r="F151" s="117"/>
      <c r="G151" s="117"/>
      <c r="H151" s="117"/>
      <c r="I151" s="117"/>
    </row>
    <row r="152" spans="5:9">
      <c r="E152" s="117"/>
      <c r="F152" s="117"/>
      <c r="G152" s="117"/>
      <c r="H152" s="117"/>
      <c r="I152" s="117"/>
    </row>
    <row r="153" spans="5:9">
      <c r="E153" s="117"/>
      <c r="F153" s="117"/>
      <c r="G153" s="117"/>
      <c r="H153" s="117"/>
      <c r="I153" s="117"/>
    </row>
    <row r="154" spans="5:9">
      <c r="E154" s="117"/>
      <c r="F154" s="117"/>
      <c r="G154" s="117"/>
      <c r="H154" s="117"/>
      <c r="I154" s="117"/>
    </row>
    <row r="155" spans="5:9">
      <c r="E155" s="117"/>
      <c r="F155" s="117"/>
      <c r="G155" s="117"/>
      <c r="H155" s="117"/>
      <c r="I155" s="117"/>
    </row>
    <row r="156" spans="5:9">
      <c r="E156" s="117"/>
      <c r="F156" s="117"/>
      <c r="G156" s="117"/>
      <c r="H156" s="117"/>
      <c r="I156" s="117"/>
    </row>
    <row r="157" spans="5:9">
      <c r="E157" s="117"/>
      <c r="F157" s="117"/>
      <c r="G157" s="117"/>
      <c r="H157" s="117"/>
      <c r="I157" s="117"/>
    </row>
    <row r="158" spans="5:9">
      <c r="E158" s="117"/>
      <c r="F158" s="117"/>
      <c r="G158" s="117"/>
      <c r="H158" s="117"/>
      <c r="I158" s="117"/>
    </row>
    <row r="159" spans="5:9">
      <c r="E159" s="117"/>
      <c r="F159" s="117"/>
      <c r="G159" s="117"/>
      <c r="H159" s="117"/>
      <c r="I159" s="117"/>
    </row>
    <row r="160" spans="5:9">
      <c r="E160" s="117"/>
      <c r="F160" s="117"/>
      <c r="G160" s="117"/>
      <c r="H160" s="117"/>
      <c r="I160" s="117"/>
    </row>
    <row r="161" spans="5:9">
      <c r="E161" s="117"/>
      <c r="F161" s="117"/>
      <c r="G161" s="117"/>
      <c r="H161" s="117"/>
      <c r="I161" s="117"/>
    </row>
    <row r="162" spans="5:9">
      <c r="E162" s="117"/>
      <c r="F162" s="117"/>
      <c r="G162" s="117"/>
      <c r="H162" s="117"/>
      <c r="I162" s="117"/>
    </row>
    <row r="163" spans="5:9">
      <c r="E163" s="117"/>
      <c r="F163" s="117"/>
      <c r="G163" s="117"/>
      <c r="H163" s="117"/>
      <c r="I163" s="117"/>
    </row>
    <row r="164" spans="5:9">
      <c r="E164" s="117"/>
      <c r="F164" s="117"/>
      <c r="G164" s="117"/>
      <c r="H164" s="117"/>
      <c r="I164" s="117"/>
    </row>
    <row r="165" spans="5:9">
      <c r="E165" s="117"/>
      <c r="F165" s="117"/>
      <c r="G165" s="117"/>
      <c r="H165" s="117"/>
      <c r="I165" s="117"/>
    </row>
    <row r="166" spans="5:9">
      <c r="E166" s="117"/>
      <c r="F166" s="117"/>
      <c r="G166" s="117"/>
      <c r="H166" s="117"/>
      <c r="I166" s="117"/>
    </row>
    <row r="167" spans="5:9">
      <c r="E167" s="117"/>
      <c r="F167" s="117"/>
      <c r="G167" s="117"/>
      <c r="H167" s="117"/>
      <c r="I167" s="117"/>
    </row>
    <row r="168" spans="5:9">
      <c r="E168" s="117"/>
      <c r="F168" s="117"/>
      <c r="G168" s="117"/>
      <c r="H168" s="117"/>
      <c r="I168" s="117"/>
    </row>
    <row r="169" spans="5:9">
      <c r="E169" s="117"/>
      <c r="F169" s="117"/>
      <c r="G169" s="117"/>
      <c r="H169" s="117"/>
      <c r="I169" s="117"/>
    </row>
    <row r="170" spans="5:9">
      <c r="E170" s="117"/>
      <c r="F170" s="117"/>
      <c r="G170" s="117"/>
      <c r="H170" s="117"/>
      <c r="I170" s="117"/>
    </row>
    <row r="171" spans="5:9">
      <c r="E171" s="117"/>
      <c r="F171" s="117"/>
      <c r="G171" s="117"/>
      <c r="H171" s="117"/>
      <c r="I171" s="117"/>
    </row>
    <row r="172" spans="5:9">
      <c r="E172" s="117"/>
      <c r="F172" s="117"/>
      <c r="G172" s="117"/>
      <c r="H172" s="117"/>
      <c r="I172" s="117"/>
    </row>
    <row r="173" spans="5:9">
      <c r="E173" s="117"/>
      <c r="F173" s="117"/>
      <c r="G173" s="117"/>
      <c r="H173" s="117"/>
      <c r="I173" s="117"/>
    </row>
    <row r="174" spans="5:9">
      <c r="E174" s="117"/>
      <c r="F174" s="117"/>
      <c r="G174" s="117"/>
      <c r="H174" s="117"/>
      <c r="I174" s="117"/>
    </row>
    <row r="175" spans="5:9">
      <c r="E175" s="117"/>
      <c r="F175" s="117"/>
      <c r="G175" s="117"/>
      <c r="H175" s="117"/>
      <c r="I175" s="117"/>
    </row>
    <row r="176" spans="5:9">
      <c r="E176" s="117"/>
      <c r="F176" s="117"/>
      <c r="G176" s="117"/>
      <c r="H176" s="117"/>
      <c r="I176" s="117"/>
    </row>
    <row r="177" spans="5:9">
      <c r="E177" s="117"/>
      <c r="F177" s="117"/>
      <c r="G177" s="117"/>
      <c r="H177" s="117"/>
      <c r="I177" s="117"/>
    </row>
    <row r="178" spans="5:9">
      <c r="E178" s="117"/>
      <c r="F178" s="117"/>
      <c r="G178" s="117"/>
      <c r="H178" s="117"/>
      <c r="I178" s="117"/>
    </row>
    <row r="179" spans="5:9">
      <c r="E179" s="117"/>
      <c r="F179" s="117"/>
      <c r="G179" s="117"/>
      <c r="H179" s="117"/>
      <c r="I179" s="117"/>
    </row>
    <row r="180" spans="5:9">
      <c r="E180" s="117"/>
      <c r="F180" s="117"/>
      <c r="G180" s="117"/>
      <c r="H180" s="117"/>
      <c r="I180" s="117"/>
    </row>
    <row r="181" spans="5:9">
      <c r="E181" s="117"/>
      <c r="F181" s="117"/>
      <c r="G181" s="117"/>
      <c r="H181" s="117"/>
      <c r="I181" s="117"/>
    </row>
    <row r="182" spans="5:9">
      <c r="E182" s="117"/>
      <c r="F182" s="117"/>
      <c r="G182" s="117"/>
      <c r="H182" s="117"/>
      <c r="I182" s="117"/>
    </row>
    <row r="183" spans="5:9">
      <c r="E183" s="117"/>
      <c r="F183" s="117"/>
      <c r="G183" s="117"/>
      <c r="H183" s="117"/>
      <c r="I183" s="117"/>
    </row>
    <row r="184" spans="5:9">
      <c r="E184" s="117"/>
      <c r="F184" s="117"/>
      <c r="G184" s="117"/>
      <c r="H184" s="117"/>
      <c r="I184" s="117"/>
    </row>
    <row r="185" spans="5:9">
      <c r="E185" s="117"/>
      <c r="F185" s="117"/>
      <c r="G185" s="117"/>
      <c r="H185" s="117"/>
      <c r="I185" s="117"/>
    </row>
    <row r="186" spans="5:9">
      <c r="E186" s="117"/>
      <c r="F186" s="117"/>
      <c r="G186" s="117"/>
      <c r="H186" s="117"/>
      <c r="I186" s="117"/>
    </row>
    <row r="187" spans="5:9">
      <c r="E187" s="117"/>
      <c r="F187" s="117"/>
      <c r="G187" s="117"/>
      <c r="H187" s="117"/>
      <c r="I187" s="117"/>
    </row>
    <row r="188" spans="5:9">
      <c r="E188" s="117"/>
      <c r="F188" s="117"/>
      <c r="G188" s="117"/>
      <c r="H188" s="117"/>
      <c r="I188" s="117"/>
    </row>
    <row r="189" spans="5:9">
      <c r="E189" s="117"/>
      <c r="F189" s="117"/>
      <c r="G189" s="117"/>
      <c r="H189" s="117"/>
      <c r="I189" s="117"/>
    </row>
    <row r="190" spans="5:9">
      <c r="E190" s="117"/>
      <c r="F190" s="117"/>
      <c r="G190" s="117"/>
      <c r="H190" s="117"/>
      <c r="I190" s="117"/>
    </row>
    <row r="191" spans="5:9">
      <c r="E191" s="117"/>
      <c r="F191" s="117"/>
      <c r="G191" s="117"/>
      <c r="H191" s="117"/>
      <c r="I191" s="117"/>
    </row>
    <row r="192" spans="5:9">
      <c r="E192" s="117"/>
      <c r="F192" s="117"/>
      <c r="G192" s="117"/>
      <c r="H192" s="117"/>
      <c r="I192" s="117"/>
    </row>
    <row r="193" spans="5:9">
      <c r="E193" s="117"/>
      <c r="F193" s="117"/>
      <c r="G193" s="117"/>
      <c r="H193" s="117"/>
      <c r="I193" s="117"/>
    </row>
    <row r="194" spans="5:9">
      <c r="E194" s="117"/>
      <c r="F194" s="117"/>
      <c r="G194" s="117"/>
      <c r="H194" s="117"/>
      <c r="I194" s="117"/>
    </row>
    <row r="195" spans="5:9">
      <c r="E195" s="117"/>
      <c r="F195" s="117"/>
      <c r="G195" s="117"/>
      <c r="H195" s="117"/>
      <c r="I195" s="117"/>
    </row>
    <row r="196" spans="5:9">
      <c r="E196" s="117"/>
      <c r="F196" s="117"/>
      <c r="G196" s="117"/>
      <c r="H196" s="117"/>
      <c r="I196" s="117"/>
    </row>
    <row r="197" spans="5:9">
      <c r="E197" s="117"/>
      <c r="F197" s="117"/>
      <c r="G197" s="117"/>
      <c r="H197" s="117"/>
      <c r="I197" s="117"/>
    </row>
    <row r="198" spans="5:9">
      <c r="E198" s="117"/>
      <c r="F198" s="117"/>
      <c r="G198" s="117"/>
      <c r="H198" s="117"/>
      <c r="I198" s="117"/>
    </row>
    <row r="199" spans="5:9">
      <c r="E199" s="117"/>
      <c r="F199" s="117"/>
      <c r="G199" s="117"/>
      <c r="H199" s="117"/>
      <c r="I199" s="117"/>
    </row>
    <row r="200" spans="5:9">
      <c r="E200" s="117"/>
      <c r="F200" s="117"/>
      <c r="G200" s="117"/>
      <c r="H200" s="117"/>
      <c r="I200" s="117"/>
    </row>
    <row r="201" spans="5:9">
      <c r="E201" s="117"/>
      <c r="F201" s="117"/>
      <c r="G201" s="117"/>
      <c r="H201" s="117"/>
      <c r="I201" s="117"/>
    </row>
    <row r="202" spans="5:9">
      <c r="E202" s="117"/>
      <c r="F202" s="117"/>
      <c r="G202" s="117"/>
      <c r="H202" s="117"/>
      <c r="I202" s="117"/>
    </row>
    <row r="203" spans="5:9">
      <c r="E203" s="117"/>
      <c r="F203" s="117"/>
      <c r="G203" s="117"/>
      <c r="H203" s="117"/>
      <c r="I203" s="117"/>
    </row>
    <row r="204" spans="5:9">
      <c r="E204" s="117"/>
      <c r="F204" s="117"/>
      <c r="G204" s="117"/>
      <c r="H204" s="117"/>
      <c r="I204" s="117"/>
    </row>
    <row r="205" spans="5:9">
      <c r="E205" s="117"/>
      <c r="F205" s="117"/>
      <c r="G205" s="117"/>
      <c r="H205" s="117"/>
      <c r="I205" s="117"/>
    </row>
    <row r="206" spans="5:9">
      <c r="E206" s="117"/>
      <c r="F206" s="117"/>
      <c r="G206" s="117"/>
      <c r="H206" s="117"/>
      <c r="I206" s="117"/>
    </row>
    <row r="207" spans="5:9">
      <c r="E207" s="117"/>
      <c r="F207" s="117"/>
      <c r="G207" s="117"/>
      <c r="H207" s="117"/>
      <c r="I207" s="117"/>
    </row>
  </sheetData>
  <phoneticPr fontId="21"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Q9"/>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F35" sqref="F35"/>
    </sheetView>
  </sheetViews>
  <sheetFormatPr defaultColWidth="9.109375" defaultRowHeight="13.2" outlineLevelRow="1"/>
  <cols>
    <col min="1" max="1" width="9" style="2" customWidth="1"/>
    <col min="2" max="2" width="24.5546875" style="2" bestFit="1" customWidth="1"/>
    <col min="3" max="3" width="28" style="2" bestFit="1" customWidth="1"/>
    <col min="4" max="4" width="15.109375" style="2" bestFit="1" customWidth="1"/>
    <col min="5" max="5" width="9.6640625" style="2" bestFit="1" customWidth="1"/>
    <col min="6" max="6" width="52.88671875" style="2" bestFit="1" customWidth="1"/>
    <col min="7" max="7" width="16.44140625" style="2" bestFit="1" customWidth="1"/>
    <col min="8" max="8" width="18.109375" style="2" bestFit="1" customWidth="1"/>
    <col min="9" max="9" width="18.44140625" style="2" bestFit="1" customWidth="1"/>
    <col min="10" max="12" width="18.44140625" style="6" customWidth="1"/>
    <col min="13" max="17" width="24.5546875" style="2" bestFit="1" customWidth="1"/>
    <col min="18" max="16384" width="9.109375" style="2"/>
  </cols>
  <sheetData>
    <row r="1" spans="1:17" s="6" customFormat="1">
      <c r="A1" s="7" t="s">
        <v>12</v>
      </c>
      <c r="B1" s="7" t="s">
        <v>0</v>
      </c>
      <c r="C1" s="177" t="s">
        <v>600</v>
      </c>
      <c r="D1" s="7" t="s">
        <v>1</v>
      </c>
      <c r="E1" s="7" t="s">
        <v>2</v>
      </c>
      <c r="F1" s="7" t="s">
        <v>3</v>
      </c>
      <c r="G1" s="7" t="s">
        <v>9</v>
      </c>
      <c r="H1" s="7" t="s">
        <v>10</v>
      </c>
      <c r="I1" s="7" t="s">
        <v>188</v>
      </c>
      <c r="J1" s="7" t="s">
        <v>288</v>
      </c>
      <c r="K1" s="7" t="s">
        <v>289</v>
      </c>
      <c r="L1" s="7" t="s">
        <v>290</v>
      </c>
      <c r="M1" s="7" t="s">
        <v>291</v>
      </c>
      <c r="N1" s="7" t="s">
        <v>292</v>
      </c>
      <c r="O1" s="7" t="s">
        <v>293</v>
      </c>
      <c r="P1" s="7" t="s">
        <v>294</v>
      </c>
      <c r="Q1" s="7" t="s">
        <v>295</v>
      </c>
    </row>
    <row r="2" spans="1:17" s="58" customFormat="1">
      <c r="A2" s="57" t="s">
        <v>27</v>
      </c>
      <c r="B2" s="57" t="s">
        <v>28</v>
      </c>
      <c r="C2" s="179"/>
      <c r="D2" s="57" t="s">
        <v>29</v>
      </c>
      <c r="E2" s="57" t="s">
        <v>30</v>
      </c>
      <c r="F2" s="57" t="s">
        <v>28</v>
      </c>
      <c r="G2" s="57" t="s">
        <v>27</v>
      </c>
      <c r="H2" s="57" t="s">
        <v>30</v>
      </c>
      <c r="I2" s="57"/>
      <c r="J2" s="57"/>
      <c r="K2" s="57"/>
      <c r="L2" s="57"/>
      <c r="M2" s="57"/>
      <c r="N2" s="57"/>
      <c r="O2" s="57"/>
      <c r="P2" s="57"/>
      <c r="Q2" s="57"/>
    </row>
    <row r="3" spans="1:17" s="58" customFormat="1" outlineLevel="1">
      <c r="A3" s="555" t="s">
        <v>196</v>
      </c>
      <c r="B3" s="556"/>
      <c r="C3" s="556"/>
      <c r="D3" s="556"/>
      <c r="E3" s="556"/>
      <c r="F3" s="557"/>
      <c r="G3" s="558" t="s">
        <v>197</v>
      </c>
      <c r="H3" s="559"/>
      <c r="I3" s="560"/>
      <c r="J3" s="108"/>
      <c r="K3" s="108"/>
      <c r="L3" s="108"/>
      <c r="M3" s="109"/>
      <c r="N3" s="109"/>
      <c r="O3" s="109"/>
      <c r="P3" s="109"/>
      <c r="Q3" s="109"/>
    </row>
    <row r="4" spans="1:17" ht="52.8">
      <c r="A4" s="78" t="s">
        <v>599</v>
      </c>
      <c r="B4" s="3" t="s">
        <v>601</v>
      </c>
      <c r="C4" s="232"/>
      <c r="D4" s="3" t="s">
        <v>355</v>
      </c>
      <c r="E4" s="3" t="s">
        <v>364</v>
      </c>
      <c r="F4" s="322" t="s">
        <v>914</v>
      </c>
      <c r="G4" s="78" t="s">
        <v>296</v>
      </c>
      <c r="H4" s="78" t="s">
        <v>11</v>
      </c>
      <c r="I4" s="5" t="s">
        <v>189</v>
      </c>
      <c r="J4" s="234" t="s">
        <v>603</v>
      </c>
      <c r="K4" s="34"/>
      <c r="L4" s="235" t="s">
        <v>604</v>
      </c>
      <c r="M4" s="3"/>
      <c r="N4" s="3"/>
      <c r="O4" s="35" t="s">
        <v>605</v>
      </c>
      <c r="P4" s="3"/>
      <c r="Q4" s="3"/>
    </row>
    <row r="9" spans="1:17">
      <c r="A9" s="233" t="s">
        <v>602</v>
      </c>
    </row>
  </sheetData>
  <mergeCells count="2">
    <mergeCell ref="A3:F3"/>
    <mergeCell ref="G3:I3"/>
  </mergeCells>
  <phoneticPr fontId="0"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M17"/>
  <sheetViews>
    <sheetView zoomScale="85" workbookViewId="0">
      <selection activeCell="B7" sqref="B7"/>
    </sheetView>
  </sheetViews>
  <sheetFormatPr defaultColWidth="9.109375" defaultRowHeight="13.2" outlineLevelRow="1"/>
  <cols>
    <col min="1" max="1" width="9.109375" style="2"/>
    <col min="2" max="2" width="7.6640625" style="2" bestFit="1" customWidth="1"/>
    <col min="3" max="3" width="27.44140625" style="2" customWidth="1"/>
    <col min="4" max="4" width="52.88671875" style="2" bestFit="1" customWidth="1"/>
    <col min="5" max="5" width="10.6640625" style="2" bestFit="1" customWidth="1"/>
    <col min="6" max="6" width="15.44140625" style="2" bestFit="1" customWidth="1"/>
    <col min="7" max="7" width="31.88671875" style="2" bestFit="1" customWidth="1"/>
    <col min="8" max="8" width="12.6640625" style="2" hidden="1" customWidth="1"/>
    <col min="9" max="9" width="11.109375" style="2" hidden="1" customWidth="1"/>
    <col min="10" max="10" width="11.88671875" style="2" hidden="1" customWidth="1"/>
    <col min="11" max="11" width="6.5546875" style="2" hidden="1" customWidth="1"/>
    <col min="12" max="12" width="10.109375" style="2" hidden="1" customWidth="1"/>
    <col min="13" max="13" width="8" style="2" hidden="1" customWidth="1"/>
    <col min="14" max="16384" width="9.109375" style="2"/>
  </cols>
  <sheetData>
    <row r="1" spans="1:13" s="8" customFormat="1">
      <c r="A1" s="7" t="s">
        <v>12</v>
      </c>
      <c r="B1" s="7" t="s">
        <v>5</v>
      </c>
      <c r="C1" s="7" t="s">
        <v>6</v>
      </c>
      <c r="D1" s="7" t="s">
        <v>4</v>
      </c>
      <c r="E1" s="7" t="s">
        <v>7</v>
      </c>
      <c r="F1" s="7" t="s">
        <v>8</v>
      </c>
      <c r="G1" s="328" t="s">
        <v>965</v>
      </c>
    </row>
    <row r="2" spans="1:13" s="58" customFormat="1" ht="12.75" customHeight="1">
      <c r="A2" s="57" t="str">
        <f>'Company Code'!A2</f>
        <v>4 Char</v>
      </c>
      <c r="B2" s="57" t="s">
        <v>27</v>
      </c>
      <c r="C2" s="57" t="s">
        <v>29</v>
      </c>
      <c r="D2" s="57" t="s">
        <v>28</v>
      </c>
      <c r="E2" s="57" t="s">
        <v>27</v>
      </c>
      <c r="F2" s="57" t="s">
        <v>224</v>
      </c>
      <c r="G2" s="320" t="s">
        <v>969</v>
      </c>
    </row>
    <row r="3" spans="1:13" s="58" customFormat="1" ht="12.75" customHeight="1" outlineLevel="1">
      <c r="A3" s="50"/>
      <c r="B3" s="561" t="s">
        <v>198</v>
      </c>
      <c r="C3" s="559"/>
      <c r="D3" s="560"/>
      <c r="E3" s="562" t="s">
        <v>199</v>
      </c>
      <c r="F3" s="557"/>
      <c r="G3" s="321"/>
      <c r="H3" s="327" t="s">
        <v>946</v>
      </c>
      <c r="I3" s="327" t="s">
        <v>947</v>
      </c>
      <c r="J3" s="327" t="s">
        <v>948</v>
      </c>
      <c r="K3" s="327" t="s">
        <v>949</v>
      </c>
      <c r="L3" s="327" t="s">
        <v>950</v>
      </c>
      <c r="M3" s="327" t="s">
        <v>951</v>
      </c>
    </row>
    <row r="4" spans="1:13">
      <c r="A4" s="78" t="str">
        <f>'Company Code'!A4</f>
        <v>VN00</v>
      </c>
      <c r="B4" s="78" t="s">
        <v>356</v>
      </c>
      <c r="C4" s="3" t="s">
        <v>357</v>
      </c>
      <c r="D4" s="3" t="s">
        <v>392</v>
      </c>
      <c r="E4" s="236" t="s">
        <v>957</v>
      </c>
      <c r="F4" s="237" t="s">
        <v>915</v>
      </c>
      <c r="G4" s="237" t="s">
        <v>966</v>
      </c>
      <c r="H4" s="2" t="s">
        <v>952</v>
      </c>
      <c r="I4" s="2" t="s">
        <v>952</v>
      </c>
      <c r="J4" s="2" t="s">
        <v>952</v>
      </c>
      <c r="K4" s="2" t="s">
        <v>952</v>
      </c>
      <c r="L4" s="2" t="s">
        <v>952</v>
      </c>
      <c r="M4" s="2" t="s">
        <v>953</v>
      </c>
    </row>
    <row r="5" spans="1:13">
      <c r="B5" s="77"/>
      <c r="C5" s="3"/>
      <c r="D5" s="3"/>
      <c r="E5" s="236" t="s">
        <v>958</v>
      </c>
      <c r="F5" s="237" t="s">
        <v>916</v>
      </c>
      <c r="G5" s="237" t="s">
        <v>966</v>
      </c>
      <c r="H5" s="2" t="s">
        <v>952</v>
      </c>
      <c r="I5" s="2" t="s">
        <v>952</v>
      </c>
      <c r="J5" s="2" t="s">
        <v>952</v>
      </c>
      <c r="K5" s="2" t="s">
        <v>952</v>
      </c>
      <c r="L5" s="2" t="s">
        <v>952</v>
      </c>
      <c r="M5" s="2" t="s">
        <v>953</v>
      </c>
    </row>
    <row r="6" spans="1:13">
      <c r="B6" s="77"/>
      <c r="C6" s="3"/>
      <c r="D6" s="3"/>
      <c r="E6" s="236" t="s">
        <v>959</v>
      </c>
      <c r="F6" s="237" t="s">
        <v>917</v>
      </c>
      <c r="G6" s="237" t="s">
        <v>966</v>
      </c>
      <c r="H6" s="2" t="s">
        <v>952</v>
      </c>
      <c r="I6" s="2" t="s">
        <v>952</v>
      </c>
      <c r="J6" s="2" t="s">
        <v>953</v>
      </c>
      <c r="K6" s="2" t="s">
        <v>953</v>
      </c>
      <c r="L6" s="2" t="s">
        <v>952</v>
      </c>
      <c r="M6" s="2" t="s">
        <v>953</v>
      </c>
    </row>
    <row r="7" spans="1:13">
      <c r="B7" s="78" t="s">
        <v>954</v>
      </c>
      <c r="C7" s="35" t="s">
        <v>606</v>
      </c>
      <c r="D7" s="35" t="s">
        <v>498</v>
      </c>
      <c r="E7" s="236" t="s">
        <v>960</v>
      </c>
      <c r="F7" s="237" t="s">
        <v>498</v>
      </c>
      <c r="G7" s="237" t="s">
        <v>967</v>
      </c>
      <c r="H7" s="2" t="s">
        <v>952</v>
      </c>
      <c r="I7" s="2" t="s">
        <v>952</v>
      </c>
      <c r="J7" s="2" t="s">
        <v>952</v>
      </c>
      <c r="K7" s="2" t="s">
        <v>952</v>
      </c>
      <c r="L7" s="2" t="s">
        <v>952</v>
      </c>
      <c r="M7" s="2" t="s">
        <v>953</v>
      </c>
    </row>
    <row r="8" spans="1:13">
      <c r="B8" s="81" t="s">
        <v>955</v>
      </c>
      <c r="C8" s="35" t="s">
        <v>1069</v>
      </c>
      <c r="D8" s="35" t="s">
        <v>918</v>
      </c>
      <c r="E8" s="236" t="s">
        <v>961</v>
      </c>
      <c r="F8" s="237" t="s">
        <v>918</v>
      </c>
      <c r="G8" s="237" t="s">
        <v>966</v>
      </c>
      <c r="H8" s="2" t="s">
        <v>952</v>
      </c>
      <c r="I8" s="2" t="s">
        <v>952</v>
      </c>
      <c r="J8" s="2" t="s">
        <v>953</v>
      </c>
      <c r="K8" s="2" t="s">
        <v>953</v>
      </c>
      <c r="L8" s="2" t="s">
        <v>953</v>
      </c>
      <c r="M8" s="2" t="s">
        <v>953</v>
      </c>
    </row>
    <row r="9" spans="1:13">
      <c r="B9" s="81" t="s">
        <v>956</v>
      </c>
      <c r="C9" s="3" t="s">
        <v>919</v>
      </c>
      <c r="D9" s="3" t="s">
        <v>920</v>
      </c>
      <c r="E9" s="236" t="s">
        <v>975</v>
      </c>
      <c r="F9" s="237" t="s">
        <v>920</v>
      </c>
      <c r="G9" s="237" t="s">
        <v>968</v>
      </c>
      <c r="H9" s="2" t="s">
        <v>953</v>
      </c>
      <c r="I9" s="2" t="s">
        <v>953</v>
      </c>
      <c r="J9" s="2" t="s">
        <v>953</v>
      </c>
      <c r="K9" s="2" t="s">
        <v>953</v>
      </c>
      <c r="L9" s="2" t="s">
        <v>953</v>
      </c>
      <c r="M9" s="2" t="s">
        <v>953</v>
      </c>
    </row>
    <row r="12" spans="1:13" ht="17.399999999999999">
      <c r="A12" s="324" t="s">
        <v>962</v>
      </c>
      <c r="B12" s="324"/>
      <c r="C12" s="324"/>
      <c r="D12" s="324"/>
    </row>
    <row r="17" spans="3:3">
      <c r="C17" s="323"/>
    </row>
  </sheetData>
  <mergeCells count="2">
    <mergeCell ref="B3:D3"/>
    <mergeCell ref="E3:F3"/>
  </mergeCells>
  <phoneticPr fontId="0"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G34"/>
  <sheetViews>
    <sheetView zoomScale="80" zoomScaleNormal="80" workbookViewId="0">
      <selection activeCell="L27" sqref="L27"/>
    </sheetView>
  </sheetViews>
  <sheetFormatPr defaultColWidth="9.109375" defaultRowHeight="13.2" outlineLevelRow="1"/>
  <cols>
    <col min="1" max="1" width="12.33203125" style="2" bestFit="1" customWidth="1"/>
    <col min="2" max="2" width="18.44140625" style="2" customWidth="1"/>
    <col min="3" max="3" width="21" style="2" bestFit="1" customWidth="1"/>
    <col min="4" max="4" width="18.88671875" style="2" bestFit="1" customWidth="1"/>
    <col min="5" max="5" width="21" style="2" customWidth="1"/>
    <col min="6" max="6" width="20.6640625" style="2" bestFit="1" customWidth="1"/>
    <col min="7" max="16384" width="9.109375" style="2"/>
  </cols>
  <sheetData>
    <row r="1" spans="1:7" s="6" customFormat="1">
      <c r="A1" s="7" t="s">
        <v>13</v>
      </c>
      <c r="B1" s="7" t="s">
        <v>14</v>
      </c>
      <c r="C1" s="7" t="s">
        <v>15</v>
      </c>
      <c r="D1" s="7" t="s">
        <v>16</v>
      </c>
      <c r="E1" s="7" t="s">
        <v>251</v>
      </c>
    </row>
    <row r="2" spans="1:7" s="9" customFormat="1">
      <c r="A2" s="57" t="s">
        <v>31</v>
      </c>
      <c r="B2" s="57" t="s">
        <v>29</v>
      </c>
      <c r="C2" s="57" t="s">
        <v>32</v>
      </c>
      <c r="D2" s="57" t="s">
        <v>61</v>
      </c>
      <c r="E2" s="57"/>
    </row>
    <row r="3" spans="1:7" s="9" customFormat="1" outlineLevel="1">
      <c r="A3" s="562" t="s">
        <v>200</v>
      </c>
      <c r="B3" s="557"/>
      <c r="C3" s="561" t="s">
        <v>201</v>
      </c>
      <c r="D3" s="560"/>
      <c r="E3" s="51"/>
    </row>
    <row r="4" spans="1:7">
      <c r="A4" s="95">
        <v>1</v>
      </c>
      <c r="B4" s="96" t="s">
        <v>260</v>
      </c>
      <c r="C4" s="135" t="s">
        <v>655</v>
      </c>
      <c r="D4" s="251" t="s">
        <v>654</v>
      </c>
      <c r="E4" s="11" t="s">
        <v>363</v>
      </c>
      <c r="F4" s="249" t="s">
        <v>656</v>
      </c>
      <c r="G4" s="9" t="s">
        <v>661</v>
      </c>
    </row>
    <row r="5" spans="1:7">
      <c r="A5" s="95">
        <v>1</v>
      </c>
      <c r="B5" s="5" t="s">
        <v>260</v>
      </c>
      <c r="C5" s="135" t="s">
        <v>657</v>
      </c>
      <c r="D5" s="251" t="s">
        <v>658</v>
      </c>
      <c r="E5" s="11" t="s">
        <v>363</v>
      </c>
      <c r="F5" s="250" t="s">
        <v>659</v>
      </c>
    </row>
    <row r="6" spans="1:7">
      <c r="A6" s="95">
        <v>1</v>
      </c>
      <c r="B6" s="5" t="s">
        <v>260</v>
      </c>
      <c r="C6" s="135" t="s">
        <v>660</v>
      </c>
      <c r="D6" s="251" t="s">
        <v>703</v>
      </c>
      <c r="E6" s="178" t="s">
        <v>363</v>
      </c>
      <c r="F6" s="250" t="s">
        <v>659</v>
      </c>
    </row>
    <row r="7" spans="1:7">
      <c r="A7" s="95">
        <v>3</v>
      </c>
      <c r="B7" s="96" t="s">
        <v>262</v>
      </c>
      <c r="C7" s="135" t="s">
        <v>655</v>
      </c>
      <c r="D7" s="251" t="s">
        <v>654</v>
      </c>
      <c r="E7" s="11" t="s">
        <v>363</v>
      </c>
      <c r="F7" s="249" t="s">
        <v>656</v>
      </c>
      <c r="G7" s="9" t="s">
        <v>661</v>
      </c>
    </row>
    <row r="8" spans="1:7">
      <c r="A8" s="95">
        <v>3</v>
      </c>
      <c r="B8" s="96" t="s">
        <v>262</v>
      </c>
      <c r="C8" s="135" t="s">
        <v>657</v>
      </c>
      <c r="D8" s="251" t="s">
        <v>658</v>
      </c>
      <c r="E8" s="178" t="s">
        <v>363</v>
      </c>
      <c r="F8" s="250" t="s">
        <v>659</v>
      </c>
      <c r="G8" s="9"/>
    </row>
    <row r="9" spans="1:7">
      <c r="A9" s="95">
        <v>4</v>
      </c>
      <c r="B9" s="96" t="s">
        <v>263</v>
      </c>
      <c r="C9" s="135" t="s">
        <v>655</v>
      </c>
      <c r="D9" s="251" t="s">
        <v>654</v>
      </c>
      <c r="E9" s="178" t="s">
        <v>363</v>
      </c>
      <c r="F9" s="249" t="s">
        <v>656</v>
      </c>
      <c r="G9" s="9" t="s">
        <v>661</v>
      </c>
    </row>
    <row r="10" spans="1:7">
      <c r="A10" s="95">
        <v>4</v>
      </c>
      <c r="B10" s="96" t="s">
        <v>263</v>
      </c>
      <c r="C10" s="135" t="s">
        <v>657</v>
      </c>
      <c r="D10" s="251" t="s">
        <v>658</v>
      </c>
      <c r="E10" s="11" t="s">
        <v>363</v>
      </c>
      <c r="F10" s="250" t="s">
        <v>659</v>
      </c>
    </row>
    <row r="11" spans="1:7">
      <c r="A11" s="95" t="s">
        <v>264</v>
      </c>
      <c r="B11" s="96" t="s">
        <v>265</v>
      </c>
      <c r="C11" s="135" t="s">
        <v>362</v>
      </c>
      <c r="D11" s="35" t="s">
        <v>651</v>
      </c>
      <c r="E11" s="11" t="s">
        <v>363</v>
      </c>
      <c r="F11" s="2" t="s">
        <v>55</v>
      </c>
    </row>
    <row r="12" spans="1:7">
      <c r="A12" s="95" t="s">
        <v>359</v>
      </c>
      <c r="B12" s="96" t="s">
        <v>360</v>
      </c>
      <c r="C12" s="135" t="s">
        <v>704</v>
      </c>
      <c r="D12" s="3" t="s">
        <v>261</v>
      </c>
      <c r="E12" s="11" t="s">
        <v>363</v>
      </c>
    </row>
    <row r="13" spans="1:7">
      <c r="A13" s="95" t="s">
        <v>54</v>
      </c>
      <c r="B13" s="96" t="s">
        <v>266</v>
      </c>
      <c r="C13" s="135" t="s">
        <v>652</v>
      </c>
      <c r="D13" s="35" t="s">
        <v>653</v>
      </c>
      <c r="E13" s="11" t="s">
        <v>363</v>
      </c>
    </row>
    <row r="17" spans="1:4" ht="26.4">
      <c r="A17" s="238" t="s">
        <v>607</v>
      </c>
      <c r="B17" s="239" t="s">
        <v>608</v>
      </c>
      <c r="C17" s="240"/>
      <c r="D17" s="241"/>
    </row>
    <row r="18" spans="1:4">
      <c r="A18" s="242" t="s">
        <v>32</v>
      </c>
      <c r="B18" s="243" t="s">
        <v>224</v>
      </c>
      <c r="C18" s="240"/>
      <c r="D18" s="241"/>
    </row>
    <row r="19" spans="1:4">
      <c r="A19" s="563" t="s">
        <v>609</v>
      </c>
      <c r="B19" s="564"/>
      <c r="C19" s="240"/>
      <c r="D19" s="241"/>
    </row>
    <row r="20" spans="1:4">
      <c r="A20" s="244" t="s">
        <v>610</v>
      </c>
      <c r="B20" s="245" t="s">
        <v>611</v>
      </c>
      <c r="C20" s="240" t="s">
        <v>612</v>
      </c>
      <c r="D20" s="241"/>
    </row>
    <row r="21" spans="1:4">
      <c r="A21" s="244" t="s">
        <v>613</v>
      </c>
      <c r="B21" s="246" t="s">
        <v>614</v>
      </c>
      <c r="C21" s="240" t="s">
        <v>615</v>
      </c>
      <c r="D21" s="241"/>
    </row>
    <row r="22" spans="1:4">
      <c r="A22" s="244" t="s">
        <v>616</v>
      </c>
      <c r="B22" s="246" t="s">
        <v>617</v>
      </c>
      <c r="C22" s="240" t="s">
        <v>618</v>
      </c>
      <c r="D22" s="241"/>
    </row>
    <row r="23" spans="1:4">
      <c r="A23" s="244" t="s">
        <v>619</v>
      </c>
      <c r="B23" s="246" t="s">
        <v>620</v>
      </c>
      <c r="C23" s="240" t="s">
        <v>621</v>
      </c>
      <c r="D23" s="241"/>
    </row>
    <row r="24" spans="1:4">
      <c r="A24" s="244" t="s">
        <v>622</v>
      </c>
      <c r="B24" s="247" t="s">
        <v>623</v>
      </c>
      <c r="C24" s="240" t="s">
        <v>624</v>
      </c>
      <c r="D24" s="241"/>
    </row>
    <row r="25" spans="1:4">
      <c r="A25" s="244" t="s">
        <v>625</v>
      </c>
      <c r="B25" s="247" t="s">
        <v>626</v>
      </c>
      <c r="C25" s="240" t="s">
        <v>627</v>
      </c>
      <c r="D25" s="241"/>
    </row>
    <row r="26" spans="1:4">
      <c r="A26" s="244" t="s">
        <v>628</v>
      </c>
      <c r="B26" s="247" t="s">
        <v>629</v>
      </c>
      <c r="C26" s="240" t="s">
        <v>630</v>
      </c>
      <c r="D26" s="241"/>
    </row>
    <row r="27" spans="1:4">
      <c r="A27" s="244" t="s">
        <v>631</v>
      </c>
      <c r="B27" s="247" t="s">
        <v>632</v>
      </c>
      <c r="C27" s="240" t="s">
        <v>633</v>
      </c>
      <c r="D27" s="241"/>
    </row>
    <row r="28" spans="1:4">
      <c r="A28" s="244" t="s">
        <v>634</v>
      </c>
      <c r="B28" s="247" t="s">
        <v>635</v>
      </c>
      <c r="C28" s="240" t="s">
        <v>636</v>
      </c>
      <c r="D28" s="241"/>
    </row>
    <row r="29" spans="1:4">
      <c r="A29" s="244" t="s">
        <v>637</v>
      </c>
      <c r="B29" s="247" t="s">
        <v>638</v>
      </c>
      <c r="C29" s="240" t="s">
        <v>639</v>
      </c>
      <c r="D29" s="241"/>
    </row>
    <row r="30" spans="1:4">
      <c r="A30" s="244" t="s">
        <v>640</v>
      </c>
      <c r="B30" s="247" t="s">
        <v>641</v>
      </c>
      <c r="C30" s="240" t="s">
        <v>642</v>
      </c>
      <c r="D30" s="241"/>
    </row>
    <row r="31" spans="1:4">
      <c r="A31" s="244" t="s">
        <v>643</v>
      </c>
      <c r="B31" s="247" t="s">
        <v>644</v>
      </c>
      <c r="C31" s="240" t="s">
        <v>645</v>
      </c>
      <c r="D31" s="241"/>
    </row>
    <row r="32" spans="1:4">
      <c r="A32" s="244" t="s">
        <v>646</v>
      </c>
      <c r="B32" s="247" t="s">
        <v>647</v>
      </c>
      <c r="C32" s="240" t="s">
        <v>648</v>
      </c>
      <c r="D32" s="241"/>
    </row>
    <row r="33" spans="1:4">
      <c r="A33" s="248" t="s">
        <v>649</v>
      </c>
      <c r="B33" s="241"/>
      <c r="C33" s="241"/>
      <c r="D33" s="241"/>
    </row>
    <row r="34" spans="1:4">
      <c r="A34" s="233" t="s">
        <v>650</v>
      </c>
    </row>
  </sheetData>
  <mergeCells count="3">
    <mergeCell ref="A3:B3"/>
    <mergeCell ref="C3:D3"/>
    <mergeCell ref="A19:B19"/>
  </mergeCells>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H11"/>
  <sheetViews>
    <sheetView zoomScale="85" workbookViewId="0">
      <selection activeCell="A5" sqref="A5"/>
    </sheetView>
  </sheetViews>
  <sheetFormatPr defaultRowHeight="13.2" outlineLevelRow="1"/>
  <cols>
    <col min="1" max="1" width="12.44140625" style="248" bestFit="1" customWidth="1"/>
    <col min="2" max="2" width="19.33203125" style="248" customWidth="1"/>
    <col min="3" max="3" width="16.88671875" style="248" bestFit="1" customWidth="1"/>
    <col min="4" max="4" width="11.44140625" style="248" bestFit="1" customWidth="1"/>
    <col min="5" max="5" width="28.109375" style="248" bestFit="1" customWidth="1"/>
    <col min="6" max="6" width="27.109375" style="248" bestFit="1" customWidth="1"/>
    <col min="7" max="8" width="20.6640625" style="248" customWidth="1"/>
    <col min="9" max="256" width="9.109375" style="248"/>
    <col min="257" max="257" width="12.44140625" style="248" bestFit="1" customWidth="1"/>
    <col min="258" max="258" width="19.33203125" style="248" customWidth="1"/>
    <col min="259" max="259" width="16.88671875" style="248" bestFit="1" customWidth="1"/>
    <col min="260" max="260" width="11.44140625" style="248" bestFit="1" customWidth="1"/>
    <col min="261" max="261" width="28.109375" style="248" bestFit="1" customWidth="1"/>
    <col min="262" max="262" width="27.109375" style="248" bestFit="1" customWidth="1"/>
    <col min="263" max="264" width="20.6640625" style="248" customWidth="1"/>
    <col min="265" max="512" width="9.109375" style="248"/>
    <col min="513" max="513" width="12.44140625" style="248" bestFit="1" customWidth="1"/>
    <col min="514" max="514" width="19.33203125" style="248" customWidth="1"/>
    <col min="515" max="515" width="16.88671875" style="248" bestFit="1" customWidth="1"/>
    <col min="516" max="516" width="11.44140625" style="248" bestFit="1" customWidth="1"/>
    <col min="517" max="517" width="28.109375" style="248" bestFit="1" customWidth="1"/>
    <col min="518" max="518" width="27.109375" style="248" bestFit="1" customWidth="1"/>
    <col min="519" max="520" width="20.6640625" style="248" customWidth="1"/>
    <col min="521" max="768" width="9.109375" style="248"/>
    <col min="769" max="769" width="12.44140625" style="248" bestFit="1" customWidth="1"/>
    <col min="770" max="770" width="19.33203125" style="248" customWidth="1"/>
    <col min="771" max="771" width="16.88671875" style="248" bestFit="1" customWidth="1"/>
    <col min="772" max="772" width="11.44140625" style="248" bestFit="1" customWidth="1"/>
    <col min="773" max="773" width="28.109375" style="248" bestFit="1" customWidth="1"/>
    <col min="774" max="774" width="27.109375" style="248" bestFit="1" customWidth="1"/>
    <col min="775" max="776" width="20.6640625" style="248" customWidth="1"/>
    <col min="777" max="1024" width="9.109375" style="248"/>
    <col min="1025" max="1025" width="12.44140625" style="248" bestFit="1" customWidth="1"/>
    <col min="1026" max="1026" width="19.33203125" style="248" customWidth="1"/>
    <col min="1027" max="1027" width="16.88671875" style="248" bestFit="1" customWidth="1"/>
    <col min="1028" max="1028" width="11.44140625" style="248" bestFit="1" customWidth="1"/>
    <col min="1029" max="1029" width="28.109375" style="248" bestFit="1" customWidth="1"/>
    <col min="1030" max="1030" width="27.109375" style="248" bestFit="1" customWidth="1"/>
    <col min="1031" max="1032" width="20.6640625" style="248" customWidth="1"/>
    <col min="1033" max="1280" width="9.109375" style="248"/>
    <col min="1281" max="1281" width="12.44140625" style="248" bestFit="1" customWidth="1"/>
    <col min="1282" max="1282" width="19.33203125" style="248" customWidth="1"/>
    <col min="1283" max="1283" width="16.88671875" style="248" bestFit="1" customWidth="1"/>
    <col min="1284" max="1284" width="11.44140625" style="248" bestFit="1" customWidth="1"/>
    <col min="1285" max="1285" width="28.109375" style="248" bestFit="1" customWidth="1"/>
    <col min="1286" max="1286" width="27.109375" style="248" bestFit="1" customWidth="1"/>
    <col min="1287" max="1288" width="20.6640625" style="248" customWidth="1"/>
    <col min="1289" max="1536" width="9.109375" style="248"/>
    <col min="1537" max="1537" width="12.44140625" style="248" bestFit="1" customWidth="1"/>
    <col min="1538" max="1538" width="19.33203125" style="248" customWidth="1"/>
    <col min="1539" max="1539" width="16.88671875" style="248" bestFit="1" customWidth="1"/>
    <col min="1540" max="1540" width="11.44140625" style="248" bestFit="1" customWidth="1"/>
    <col min="1541" max="1541" width="28.109375" style="248" bestFit="1" customWidth="1"/>
    <col min="1542" max="1542" width="27.109375" style="248" bestFit="1" customWidth="1"/>
    <col min="1543" max="1544" width="20.6640625" style="248" customWidth="1"/>
    <col min="1545" max="1792" width="9.109375" style="248"/>
    <col min="1793" max="1793" width="12.44140625" style="248" bestFit="1" customWidth="1"/>
    <col min="1794" max="1794" width="19.33203125" style="248" customWidth="1"/>
    <col min="1795" max="1795" width="16.88671875" style="248" bestFit="1" customWidth="1"/>
    <col min="1796" max="1796" width="11.44140625" style="248" bestFit="1" customWidth="1"/>
    <col min="1797" max="1797" width="28.109375" style="248" bestFit="1" customWidth="1"/>
    <col min="1798" max="1798" width="27.109375" style="248" bestFit="1" customWidth="1"/>
    <col min="1799" max="1800" width="20.6640625" style="248" customWidth="1"/>
    <col min="1801" max="2048" width="9.109375" style="248"/>
    <col min="2049" max="2049" width="12.44140625" style="248" bestFit="1" customWidth="1"/>
    <col min="2050" max="2050" width="19.33203125" style="248" customWidth="1"/>
    <col min="2051" max="2051" width="16.88671875" style="248" bestFit="1" customWidth="1"/>
    <col min="2052" max="2052" width="11.44140625" style="248" bestFit="1" customWidth="1"/>
    <col min="2053" max="2053" width="28.109375" style="248" bestFit="1" customWidth="1"/>
    <col min="2054" max="2054" width="27.109375" style="248" bestFit="1" customWidth="1"/>
    <col min="2055" max="2056" width="20.6640625" style="248" customWidth="1"/>
    <col min="2057" max="2304" width="9.109375" style="248"/>
    <col min="2305" max="2305" width="12.44140625" style="248" bestFit="1" customWidth="1"/>
    <col min="2306" max="2306" width="19.33203125" style="248" customWidth="1"/>
    <col min="2307" max="2307" width="16.88671875" style="248" bestFit="1" customWidth="1"/>
    <col min="2308" max="2308" width="11.44140625" style="248" bestFit="1" customWidth="1"/>
    <col min="2309" max="2309" width="28.109375" style="248" bestFit="1" customWidth="1"/>
    <col min="2310" max="2310" width="27.109375" style="248" bestFit="1" customWidth="1"/>
    <col min="2311" max="2312" width="20.6640625" style="248" customWidth="1"/>
    <col min="2313" max="2560" width="9.109375" style="248"/>
    <col min="2561" max="2561" width="12.44140625" style="248" bestFit="1" customWidth="1"/>
    <col min="2562" max="2562" width="19.33203125" style="248" customWidth="1"/>
    <col min="2563" max="2563" width="16.88671875" style="248" bestFit="1" customWidth="1"/>
    <col min="2564" max="2564" width="11.44140625" style="248" bestFit="1" customWidth="1"/>
    <col min="2565" max="2565" width="28.109375" style="248" bestFit="1" customWidth="1"/>
    <col min="2566" max="2566" width="27.109375" style="248" bestFit="1" customWidth="1"/>
    <col min="2567" max="2568" width="20.6640625" style="248" customWidth="1"/>
    <col min="2569" max="2816" width="9.109375" style="248"/>
    <col min="2817" max="2817" width="12.44140625" style="248" bestFit="1" customWidth="1"/>
    <col min="2818" max="2818" width="19.33203125" style="248" customWidth="1"/>
    <col min="2819" max="2819" width="16.88671875" style="248" bestFit="1" customWidth="1"/>
    <col min="2820" max="2820" width="11.44140625" style="248" bestFit="1" customWidth="1"/>
    <col min="2821" max="2821" width="28.109375" style="248" bestFit="1" customWidth="1"/>
    <col min="2822" max="2822" width="27.109375" style="248" bestFit="1" customWidth="1"/>
    <col min="2823" max="2824" width="20.6640625" style="248" customWidth="1"/>
    <col min="2825" max="3072" width="9.109375" style="248"/>
    <col min="3073" max="3073" width="12.44140625" style="248" bestFit="1" customWidth="1"/>
    <col min="3074" max="3074" width="19.33203125" style="248" customWidth="1"/>
    <col min="3075" max="3075" width="16.88671875" style="248" bestFit="1" customWidth="1"/>
    <col min="3076" max="3076" width="11.44140625" style="248" bestFit="1" customWidth="1"/>
    <col min="3077" max="3077" width="28.109375" style="248" bestFit="1" customWidth="1"/>
    <col min="3078" max="3078" width="27.109375" style="248" bestFit="1" customWidth="1"/>
    <col min="3079" max="3080" width="20.6640625" style="248" customWidth="1"/>
    <col min="3081" max="3328" width="9.109375" style="248"/>
    <col min="3329" max="3329" width="12.44140625" style="248" bestFit="1" customWidth="1"/>
    <col min="3330" max="3330" width="19.33203125" style="248" customWidth="1"/>
    <col min="3331" max="3331" width="16.88671875" style="248" bestFit="1" customWidth="1"/>
    <col min="3332" max="3332" width="11.44140625" style="248" bestFit="1" customWidth="1"/>
    <col min="3333" max="3333" width="28.109375" style="248" bestFit="1" customWidth="1"/>
    <col min="3334" max="3334" width="27.109375" style="248" bestFit="1" customWidth="1"/>
    <col min="3335" max="3336" width="20.6640625" style="248" customWidth="1"/>
    <col min="3337" max="3584" width="9.109375" style="248"/>
    <col min="3585" max="3585" width="12.44140625" style="248" bestFit="1" customWidth="1"/>
    <col min="3586" max="3586" width="19.33203125" style="248" customWidth="1"/>
    <col min="3587" max="3587" width="16.88671875" style="248" bestFit="1" customWidth="1"/>
    <col min="3588" max="3588" width="11.44140625" style="248" bestFit="1" customWidth="1"/>
    <col min="3589" max="3589" width="28.109375" style="248" bestFit="1" customWidth="1"/>
    <col min="3590" max="3590" width="27.109375" style="248" bestFit="1" customWidth="1"/>
    <col min="3591" max="3592" width="20.6640625" style="248" customWidth="1"/>
    <col min="3593" max="3840" width="9.109375" style="248"/>
    <col min="3841" max="3841" width="12.44140625" style="248" bestFit="1" customWidth="1"/>
    <col min="3842" max="3842" width="19.33203125" style="248" customWidth="1"/>
    <col min="3843" max="3843" width="16.88671875" style="248" bestFit="1" customWidth="1"/>
    <col min="3844" max="3844" width="11.44140625" style="248" bestFit="1" customWidth="1"/>
    <col min="3845" max="3845" width="28.109375" style="248" bestFit="1" customWidth="1"/>
    <col min="3846" max="3846" width="27.109375" style="248" bestFit="1" customWidth="1"/>
    <col min="3847" max="3848" width="20.6640625" style="248" customWidth="1"/>
    <col min="3849" max="4096" width="9.109375" style="248"/>
    <col min="4097" max="4097" width="12.44140625" style="248" bestFit="1" customWidth="1"/>
    <col min="4098" max="4098" width="19.33203125" style="248" customWidth="1"/>
    <col min="4099" max="4099" width="16.88671875" style="248" bestFit="1" customWidth="1"/>
    <col min="4100" max="4100" width="11.44140625" style="248" bestFit="1" customWidth="1"/>
    <col min="4101" max="4101" width="28.109375" style="248" bestFit="1" customWidth="1"/>
    <col min="4102" max="4102" width="27.109375" style="248" bestFit="1" customWidth="1"/>
    <col min="4103" max="4104" width="20.6640625" style="248" customWidth="1"/>
    <col min="4105" max="4352" width="9.109375" style="248"/>
    <col min="4353" max="4353" width="12.44140625" style="248" bestFit="1" customWidth="1"/>
    <col min="4354" max="4354" width="19.33203125" style="248" customWidth="1"/>
    <col min="4355" max="4355" width="16.88671875" style="248" bestFit="1" customWidth="1"/>
    <col min="4356" max="4356" width="11.44140625" style="248" bestFit="1" customWidth="1"/>
    <col min="4357" max="4357" width="28.109375" style="248" bestFit="1" customWidth="1"/>
    <col min="4358" max="4358" width="27.109375" style="248" bestFit="1" customWidth="1"/>
    <col min="4359" max="4360" width="20.6640625" style="248" customWidth="1"/>
    <col min="4361" max="4608" width="9.109375" style="248"/>
    <col min="4609" max="4609" width="12.44140625" style="248" bestFit="1" customWidth="1"/>
    <col min="4610" max="4610" width="19.33203125" style="248" customWidth="1"/>
    <col min="4611" max="4611" width="16.88671875" style="248" bestFit="1" customWidth="1"/>
    <col min="4612" max="4612" width="11.44140625" style="248" bestFit="1" customWidth="1"/>
    <col min="4613" max="4613" width="28.109375" style="248" bestFit="1" customWidth="1"/>
    <col min="4614" max="4614" width="27.109375" style="248" bestFit="1" customWidth="1"/>
    <col min="4615" max="4616" width="20.6640625" style="248" customWidth="1"/>
    <col min="4617" max="4864" width="9.109375" style="248"/>
    <col min="4865" max="4865" width="12.44140625" style="248" bestFit="1" customWidth="1"/>
    <col min="4866" max="4866" width="19.33203125" style="248" customWidth="1"/>
    <col min="4867" max="4867" width="16.88671875" style="248" bestFit="1" customWidth="1"/>
    <col min="4868" max="4868" width="11.44140625" style="248" bestFit="1" customWidth="1"/>
    <col min="4869" max="4869" width="28.109375" style="248" bestFit="1" customWidth="1"/>
    <col min="4870" max="4870" width="27.109375" style="248" bestFit="1" customWidth="1"/>
    <col min="4871" max="4872" width="20.6640625" style="248" customWidth="1"/>
    <col min="4873" max="5120" width="9.109375" style="248"/>
    <col min="5121" max="5121" width="12.44140625" style="248" bestFit="1" customWidth="1"/>
    <col min="5122" max="5122" width="19.33203125" style="248" customWidth="1"/>
    <col min="5123" max="5123" width="16.88671875" style="248" bestFit="1" customWidth="1"/>
    <col min="5124" max="5124" width="11.44140625" style="248" bestFit="1" customWidth="1"/>
    <col min="5125" max="5125" width="28.109375" style="248" bestFit="1" customWidth="1"/>
    <col min="5126" max="5126" width="27.109375" style="248" bestFit="1" customWidth="1"/>
    <col min="5127" max="5128" width="20.6640625" style="248" customWidth="1"/>
    <col min="5129" max="5376" width="9.109375" style="248"/>
    <col min="5377" max="5377" width="12.44140625" style="248" bestFit="1" customWidth="1"/>
    <col min="5378" max="5378" width="19.33203125" style="248" customWidth="1"/>
    <col min="5379" max="5379" width="16.88671875" style="248" bestFit="1" customWidth="1"/>
    <col min="5380" max="5380" width="11.44140625" style="248" bestFit="1" customWidth="1"/>
    <col min="5381" max="5381" width="28.109375" style="248" bestFit="1" customWidth="1"/>
    <col min="5382" max="5382" width="27.109375" style="248" bestFit="1" customWidth="1"/>
    <col min="5383" max="5384" width="20.6640625" style="248" customWidth="1"/>
    <col min="5385" max="5632" width="9.109375" style="248"/>
    <col min="5633" max="5633" width="12.44140625" style="248" bestFit="1" customWidth="1"/>
    <col min="5634" max="5634" width="19.33203125" style="248" customWidth="1"/>
    <col min="5635" max="5635" width="16.88671875" style="248" bestFit="1" customWidth="1"/>
    <col min="5636" max="5636" width="11.44140625" style="248" bestFit="1" customWidth="1"/>
    <col min="5637" max="5637" width="28.109375" style="248" bestFit="1" customWidth="1"/>
    <col min="5638" max="5638" width="27.109375" style="248" bestFit="1" customWidth="1"/>
    <col min="5639" max="5640" width="20.6640625" style="248" customWidth="1"/>
    <col min="5641" max="5888" width="9.109375" style="248"/>
    <col min="5889" max="5889" width="12.44140625" style="248" bestFit="1" customWidth="1"/>
    <col min="5890" max="5890" width="19.33203125" style="248" customWidth="1"/>
    <col min="5891" max="5891" width="16.88671875" style="248" bestFit="1" customWidth="1"/>
    <col min="5892" max="5892" width="11.44140625" style="248" bestFit="1" customWidth="1"/>
    <col min="5893" max="5893" width="28.109375" style="248" bestFit="1" customWidth="1"/>
    <col min="5894" max="5894" width="27.109375" style="248" bestFit="1" customWidth="1"/>
    <col min="5895" max="5896" width="20.6640625" style="248" customWidth="1"/>
    <col min="5897" max="6144" width="9.109375" style="248"/>
    <col min="6145" max="6145" width="12.44140625" style="248" bestFit="1" customWidth="1"/>
    <col min="6146" max="6146" width="19.33203125" style="248" customWidth="1"/>
    <col min="6147" max="6147" width="16.88671875" style="248" bestFit="1" customWidth="1"/>
    <col min="6148" max="6148" width="11.44140625" style="248" bestFit="1" customWidth="1"/>
    <col min="6149" max="6149" width="28.109375" style="248" bestFit="1" customWidth="1"/>
    <col min="6150" max="6150" width="27.109375" style="248" bestFit="1" customWidth="1"/>
    <col min="6151" max="6152" width="20.6640625" style="248" customWidth="1"/>
    <col min="6153" max="6400" width="9.109375" style="248"/>
    <col min="6401" max="6401" width="12.44140625" style="248" bestFit="1" customWidth="1"/>
    <col min="6402" max="6402" width="19.33203125" style="248" customWidth="1"/>
    <col min="6403" max="6403" width="16.88671875" style="248" bestFit="1" customWidth="1"/>
    <col min="6404" max="6404" width="11.44140625" style="248" bestFit="1" customWidth="1"/>
    <col min="6405" max="6405" width="28.109375" style="248" bestFit="1" customWidth="1"/>
    <col min="6406" max="6406" width="27.109375" style="248" bestFit="1" customWidth="1"/>
    <col min="6407" max="6408" width="20.6640625" style="248" customWidth="1"/>
    <col min="6409" max="6656" width="9.109375" style="248"/>
    <col min="6657" max="6657" width="12.44140625" style="248" bestFit="1" customWidth="1"/>
    <col min="6658" max="6658" width="19.33203125" style="248" customWidth="1"/>
    <col min="6659" max="6659" width="16.88671875" style="248" bestFit="1" customWidth="1"/>
    <col min="6660" max="6660" width="11.44140625" style="248" bestFit="1" customWidth="1"/>
    <col min="6661" max="6661" width="28.109375" style="248" bestFit="1" customWidth="1"/>
    <col min="6662" max="6662" width="27.109375" style="248" bestFit="1" customWidth="1"/>
    <col min="6663" max="6664" width="20.6640625" style="248" customWidth="1"/>
    <col min="6665" max="6912" width="9.109375" style="248"/>
    <col min="6913" max="6913" width="12.44140625" style="248" bestFit="1" customWidth="1"/>
    <col min="6914" max="6914" width="19.33203125" style="248" customWidth="1"/>
    <col min="6915" max="6915" width="16.88671875" style="248" bestFit="1" customWidth="1"/>
    <col min="6916" max="6916" width="11.44140625" style="248" bestFit="1" customWidth="1"/>
    <col min="6917" max="6917" width="28.109375" style="248" bestFit="1" customWidth="1"/>
    <col min="6918" max="6918" width="27.109375" style="248" bestFit="1" customWidth="1"/>
    <col min="6919" max="6920" width="20.6640625" style="248" customWidth="1"/>
    <col min="6921" max="7168" width="9.109375" style="248"/>
    <col min="7169" max="7169" width="12.44140625" style="248" bestFit="1" customWidth="1"/>
    <col min="7170" max="7170" width="19.33203125" style="248" customWidth="1"/>
    <col min="7171" max="7171" width="16.88671875" style="248" bestFit="1" customWidth="1"/>
    <col min="7172" max="7172" width="11.44140625" style="248" bestFit="1" customWidth="1"/>
    <col min="7173" max="7173" width="28.109375" style="248" bestFit="1" customWidth="1"/>
    <col min="7174" max="7174" width="27.109375" style="248" bestFit="1" customWidth="1"/>
    <col min="7175" max="7176" width="20.6640625" style="248" customWidth="1"/>
    <col min="7177" max="7424" width="9.109375" style="248"/>
    <col min="7425" max="7425" width="12.44140625" style="248" bestFit="1" customWidth="1"/>
    <col min="7426" max="7426" width="19.33203125" style="248" customWidth="1"/>
    <col min="7427" max="7427" width="16.88671875" style="248" bestFit="1" customWidth="1"/>
    <col min="7428" max="7428" width="11.44140625" style="248" bestFit="1" customWidth="1"/>
    <col min="7429" max="7429" width="28.109375" style="248" bestFit="1" customWidth="1"/>
    <col min="7430" max="7430" width="27.109375" style="248" bestFit="1" customWidth="1"/>
    <col min="7431" max="7432" width="20.6640625" style="248" customWidth="1"/>
    <col min="7433" max="7680" width="9.109375" style="248"/>
    <col min="7681" max="7681" width="12.44140625" style="248" bestFit="1" customWidth="1"/>
    <col min="7682" max="7682" width="19.33203125" style="248" customWidth="1"/>
    <col min="7683" max="7683" width="16.88671875" style="248" bestFit="1" customWidth="1"/>
    <col min="7684" max="7684" width="11.44140625" style="248" bestFit="1" customWidth="1"/>
    <col min="7685" max="7685" width="28.109375" style="248" bestFit="1" customWidth="1"/>
    <col min="7686" max="7686" width="27.109375" style="248" bestFit="1" customWidth="1"/>
    <col min="7687" max="7688" width="20.6640625" style="248" customWidth="1"/>
    <col min="7689" max="7936" width="9.109375" style="248"/>
    <col min="7937" max="7937" width="12.44140625" style="248" bestFit="1" customWidth="1"/>
    <col min="7938" max="7938" width="19.33203125" style="248" customWidth="1"/>
    <col min="7939" max="7939" width="16.88671875" style="248" bestFit="1" customWidth="1"/>
    <col min="7940" max="7940" width="11.44140625" style="248" bestFit="1" customWidth="1"/>
    <col min="7941" max="7941" width="28.109375" style="248" bestFit="1" customWidth="1"/>
    <col min="7942" max="7942" width="27.109375" style="248" bestFit="1" customWidth="1"/>
    <col min="7943" max="7944" width="20.6640625" style="248" customWidth="1"/>
    <col min="7945" max="8192" width="9.109375" style="248"/>
    <col min="8193" max="8193" width="12.44140625" style="248" bestFit="1" customWidth="1"/>
    <col min="8194" max="8194" width="19.33203125" style="248" customWidth="1"/>
    <col min="8195" max="8195" width="16.88671875" style="248" bestFit="1" customWidth="1"/>
    <col min="8196" max="8196" width="11.44140625" style="248" bestFit="1" customWidth="1"/>
    <col min="8197" max="8197" width="28.109375" style="248" bestFit="1" customWidth="1"/>
    <col min="8198" max="8198" width="27.109375" style="248" bestFit="1" customWidth="1"/>
    <col min="8199" max="8200" width="20.6640625" style="248" customWidth="1"/>
    <col min="8201" max="8448" width="9.109375" style="248"/>
    <col min="8449" max="8449" width="12.44140625" style="248" bestFit="1" customWidth="1"/>
    <col min="8450" max="8450" width="19.33203125" style="248" customWidth="1"/>
    <col min="8451" max="8451" width="16.88671875" style="248" bestFit="1" customWidth="1"/>
    <col min="8452" max="8452" width="11.44140625" style="248" bestFit="1" customWidth="1"/>
    <col min="8453" max="8453" width="28.109375" style="248" bestFit="1" customWidth="1"/>
    <col min="8454" max="8454" width="27.109375" style="248" bestFit="1" customWidth="1"/>
    <col min="8455" max="8456" width="20.6640625" style="248" customWidth="1"/>
    <col min="8457" max="8704" width="9.109375" style="248"/>
    <col min="8705" max="8705" width="12.44140625" style="248" bestFit="1" customWidth="1"/>
    <col min="8706" max="8706" width="19.33203125" style="248" customWidth="1"/>
    <col min="8707" max="8707" width="16.88671875" style="248" bestFit="1" customWidth="1"/>
    <col min="8708" max="8708" width="11.44140625" style="248" bestFit="1" customWidth="1"/>
    <col min="8709" max="8709" width="28.109375" style="248" bestFit="1" customWidth="1"/>
    <col min="8710" max="8710" width="27.109375" style="248" bestFit="1" customWidth="1"/>
    <col min="8711" max="8712" width="20.6640625" style="248" customWidth="1"/>
    <col min="8713" max="8960" width="9.109375" style="248"/>
    <col min="8961" max="8961" width="12.44140625" style="248" bestFit="1" customWidth="1"/>
    <col min="8962" max="8962" width="19.33203125" style="248" customWidth="1"/>
    <col min="8963" max="8963" width="16.88671875" style="248" bestFit="1" customWidth="1"/>
    <col min="8964" max="8964" width="11.44140625" style="248" bestFit="1" customWidth="1"/>
    <col min="8965" max="8965" width="28.109375" style="248" bestFit="1" customWidth="1"/>
    <col min="8966" max="8966" width="27.109375" style="248" bestFit="1" customWidth="1"/>
    <col min="8967" max="8968" width="20.6640625" style="248" customWidth="1"/>
    <col min="8969" max="9216" width="9.109375" style="248"/>
    <col min="9217" max="9217" width="12.44140625" style="248" bestFit="1" customWidth="1"/>
    <col min="9218" max="9218" width="19.33203125" style="248" customWidth="1"/>
    <col min="9219" max="9219" width="16.88671875" style="248" bestFit="1" customWidth="1"/>
    <col min="9220" max="9220" width="11.44140625" style="248" bestFit="1" customWidth="1"/>
    <col min="9221" max="9221" width="28.109375" style="248" bestFit="1" customWidth="1"/>
    <col min="9222" max="9222" width="27.109375" style="248" bestFit="1" customWidth="1"/>
    <col min="9223" max="9224" width="20.6640625" style="248" customWidth="1"/>
    <col min="9225" max="9472" width="9.109375" style="248"/>
    <col min="9473" max="9473" width="12.44140625" style="248" bestFit="1" customWidth="1"/>
    <col min="9474" max="9474" width="19.33203125" style="248" customWidth="1"/>
    <col min="9475" max="9475" width="16.88671875" style="248" bestFit="1" customWidth="1"/>
    <col min="9476" max="9476" width="11.44140625" style="248" bestFit="1" customWidth="1"/>
    <col min="9477" max="9477" width="28.109375" style="248" bestFit="1" customWidth="1"/>
    <col min="9478" max="9478" width="27.109375" style="248" bestFit="1" customWidth="1"/>
    <col min="9479" max="9480" width="20.6640625" style="248" customWidth="1"/>
    <col min="9481" max="9728" width="9.109375" style="248"/>
    <col min="9729" max="9729" width="12.44140625" style="248" bestFit="1" customWidth="1"/>
    <col min="9730" max="9730" width="19.33203125" style="248" customWidth="1"/>
    <col min="9731" max="9731" width="16.88671875" style="248" bestFit="1" customWidth="1"/>
    <col min="9732" max="9732" width="11.44140625" style="248" bestFit="1" customWidth="1"/>
    <col min="9733" max="9733" width="28.109375" style="248" bestFit="1" customWidth="1"/>
    <col min="9734" max="9734" width="27.109375" style="248" bestFit="1" customWidth="1"/>
    <col min="9735" max="9736" width="20.6640625" style="248" customWidth="1"/>
    <col min="9737" max="9984" width="9.109375" style="248"/>
    <col min="9985" max="9985" width="12.44140625" style="248" bestFit="1" customWidth="1"/>
    <col min="9986" max="9986" width="19.33203125" style="248" customWidth="1"/>
    <col min="9987" max="9987" width="16.88671875" style="248" bestFit="1" customWidth="1"/>
    <col min="9988" max="9988" width="11.44140625" style="248" bestFit="1" customWidth="1"/>
    <col min="9989" max="9989" width="28.109375" style="248" bestFit="1" customWidth="1"/>
    <col min="9990" max="9990" width="27.109375" style="248" bestFit="1" customWidth="1"/>
    <col min="9991" max="9992" width="20.6640625" style="248" customWidth="1"/>
    <col min="9993" max="10240" width="9.109375" style="248"/>
    <col min="10241" max="10241" width="12.44140625" style="248" bestFit="1" customWidth="1"/>
    <col min="10242" max="10242" width="19.33203125" style="248" customWidth="1"/>
    <col min="10243" max="10243" width="16.88671875" style="248" bestFit="1" customWidth="1"/>
    <col min="10244" max="10244" width="11.44140625" style="248" bestFit="1" customWidth="1"/>
    <col min="10245" max="10245" width="28.109375" style="248" bestFit="1" customWidth="1"/>
    <col min="10246" max="10246" width="27.109375" style="248" bestFit="1" customWidth="1"/>
    <col min="10247" max="10248" width="20.6640625" style="248" customWidth="1"/>
    <col min="10249" max="10496" width="9.109375" style="248"/>
    <col min="10497" max="10497" width="12.44140625" style="248" bestFit="1" customWidth="1"/>
    <col min="10498" max="10498" width="19.33203125" style="248" customWidth="1"/>
    <col min="10499" max="10499" width="16.88671875" style="248" bestFit="1" customWidth="1"/>
    <col min="10500" max="10500" width="11.44140625" style="248" bestFit="1" customWidth="1"/>
    <col min="10501" max="10501" width="28.109375" style="248" bestFit="1" customWidth="1"/>
    <col min="10502" max="10502" width="27.109375" style="248" bestFit="1" customWidth="1"/>
    <col min="10503" max="10504" width="20.6640625" style="248" customWidth="1"/>
    <col min="10505" max="10752" width="9.109375" style="248"/>
    <col min="10753" max="10753" width="12.44140625" style="248" bestFit="1" customWidth="1"/>
    <col min="10754" max="10754" width="19.33203125" style="248" customWidth="1"/>
    <col min="10755" max="10755" width="16.88671875" style="248" bestFit="1" customWidth="1"/>
    <col min="10756" max="10756" width="11.44140625" style="248" bestFit="1" customWidth="1"/>
    <col min="10757" max="10757" width="28.109375" style="248" bestFit="1" customWidth="1"/>
    <col min="10758" max="10758" width="27.109375" style="248" bestFit="1" customWidth="1"/>
    <col min="10759" max="10760" width="20.6640625" style="248" customWidth="1"/>
    <col min="10761" max="11008" width="9.109375" style="248"/>
    <col min="11009" max="11009" width="12.44140625" style="248" bestFit="1" customWidth="1"/>
    <col min="11010" max="11010" width="19.33203125" style="248" customWidth="1"/>
    <col min="11011" max="11011" width="16.88671875" style="248" bestFit="1" customWidth="1"/>
    <col min="11012" max="11012" width="11.44140625" style="248" bestFit="1" customWidth="1"/>
    <col min="11013" max="11013" width="28.109375" style="248" bestFit="1" customWidth="1"/>
    <col min="11014" max="11014" width="27.109375" style="248" bestFit="1" customWidth="1"/>
    <col min="11015" max="11016" width="20.6640625" style="248" customWidth="1"/>
    <col min="11017" max="11264" width="9.109375" style="248"/>
    <col min="11265" max="11265" width="12.44140625" style="248" bestFit="1" customWidth="1"/>
    <col min="11266" max="11266" width="19.33203125" style="248" customWidth="1"/>
    <col min="11267" max="11267" width="16.88671875" style="248" bestFit="1" customWidth="1"/>
    <col min="11268" max="11268" width="11.44140625" style="248" bestFit="1" customWidth="1"/>
    <col min="11269" max="11269" width="28.109375" style="248" bestFit="1" customWidth="1"/>
    <col min="11270" max="11270" width="27.109375" style="248" bestFit="1" customWidth="1"/>
    <col min="11271" max="11272" width="20.6640625" style="248" customWidth="1"/>
    <col min="11273" max="11520" width="9.109375" style="248"/>
    <col min="11521" max="11521" width="12.44140625" style="248" bestFit="1" customWidth="1"/>
    <col min="11522" max="11522" width="19.33203125" style="248" customWidth="1"/>
    <col min="11523" max="11523" width="16.88671875" style="248" bestFit="1" customWidth="1"/>
    <col min="11524" max="11524" width="11.44140625" style="248" bestFit="1" customWidth="1"/>
    <col min="11525" max="11525" width="28.109375" style="248" bestFit="1" customWidth="1"/>
    <col min="11526" max="11526" width="27.109375" style="248" bestFit="1" customWidth="1"/>
    <col min="11527" max="11528" width="20.6640625" style="248" customWidth="1"/>
    <col min="11529" max="11776" width="9.109375" style="248"/>
    <col min="11777" max="11777" width="12.44140625" style="248" bestFit="1" customWidth="1"/>
    <col min="11778" max="11778" width="19.33203125" style="248" customWidth="1"/>
    <col min="11779" max="11779" width="16.88671875" style="248" bestFit="1" customWidth="1"/>
    <col min="11780" max="11780" width="11.44140625" style="248" bestFit="1" customWidth="1"/>
    <col min="11781" max="11781" width="28.109375" style="248" bestFit="1" customWidth="1"/>
    <col min="11782" max="11782" width="27.109375" style="248" bestFit="1" customWidth="1"/>
    <col min="11783" max="11784" width="20.6640625" style="248" customWidth="1"/>
    <col min="11785" max="12032" width="9.109375" style="248"/>
    <col min="12033" max="12033" width="12.44140625" style="248" bestFit="1" customWidth="1"/>
    <col min="12034" max="12034" width="19.33203125" style="248" customWidth="1"/>
    <col min="12035" max="12035" width="16.88671875" style="248" bestFit="1" customWidth="1"/>
    <col min="12036" max="12036" width="11.44140625" style="248" bestFit="1" customWidth="1"/>
    <col min="12037" max="12037" width="28.109375" style="248" bestFit="1" customWidth="1"/>
    <col min="12038" max="12038" width="27.109375" style="248" bestFit="1" customWidth="1"/>
    <col min="12039" max="12040" width="20.6640625" style="248" customWidth="1"/>
    <col min="12041" max="12288" width="9.109375" style="248"/>
    <col min="12289" max="12289" width="12.44140625" style="248" bestFit="1" customWidth="1"/>
    <col min="12290" max="12290" width="19.33203125" style="248" customWidth="1"/>
    <col min="12291" max="12291" width="16.88671875" style="248" bestFit="1" customWidth="1"/>
    <col min="12292" max="12292" width="11.44140625" style="248" bestFit="1" customWidth="1"/>
    <col min="12293" max="12293" width="28.109375" style="248" bestFit="1" customWidth="1"/>
    <col min="12294" max="12294" width="27.109375" style="248" bestFit="1" customWidth="1"/>
    <col min="12295" max="12296" width="20.6640625" style="248" customWidth="1"/>
    <col min="12297" max="12544" width="9.109375" style="248"/>
    <col min="12545" max="12545" width="12.44140625" style="248" bestFit="1" customWidth="1"/>
    <col min="12546" max="12546" width="19.33203125" style="248" customWidth="1"/>
    <col min="12547" max="12547" width="16.88671875" style="248" bestFit="1" customWidth="1"/>
    <col min="12548" max="12548" width="11.44140625" style="248" bestFit="1" customWidth="1"/>
    <col min="12549" max="12549" width="28.109375" style="248" bestFit="1" customWidth="1"/>
    <col min="12550" max="12550" width="27.109375" style="248" bestFit="1" customWidth="1"/>
    <col min="12551" max="12552" width="20.6640625" style="248" customWidth="1"/>
    <col min="12553" max="12800" width="9.109375" style="248"/>
    <col min="12801" max="12801" width="12.44140625" style="248" bestFit="1" customWidth="1"/>
    <col min="12802" max="12802" width="19.33203125" style="248" customWidth="1"/>
    <col min="12803" max="12803" width="16.88671875" style="248" bestFit="1" customWidth="1"/>
    <col min="12804" max="12804" width="11.44140625" style="248" bestFit="1" customWidth="1"/>
    <col min="12805" max="12805" width="28.109375" style="248" bestFit="1" customWidth="1"/>
    <col min="12806" max="12806" width="27.109375" style="248" bestFit="1" customWidth="1"/>
    <col min="12807" max="12808" width="20.6640625" style="248" customWidth="1"/>
    <col min="12809" max="13056" width="9.109375" style="248"/>
    <col min="13057" max="13057" width="12.44140625" style="248" bestFit="1" customWidth="1"/>
    <col min="13058" max="13058" width="19.33203125" style="248" customWidth="1"/>
    <col min="13059" max="13059" width="16.88671875" style="248" bestFit="1" customWidth="1"/>
    <col min="13060" max="13060" width="11.44140625" style="248" bestFit="1" customWidth="1"/>
    <col min="13061" max="13061" width="28.109375" style="248" bestFit="1" customWidth="1"/>
    <col min="13062" max="13062" width="27.109375" style="248" bestFit="1" customWidth="1"/>
    <col min="13063" max="13064" width="20.6640625" style="248" customWidth="1"/>
    <col min="13065" max="13312" width="9.109375" style="248"/>
    <col min="13313" max="13313" width="12.44140625" style="248" bestFit="1" customWidth="1"/>
    <col min="13314" max="13314" width="19.33203125" style="248" customWidth="1"/>
    <col min="13315" max="13315" width="16.88671875" style="248" bestFit="1" customWidth="1"/>
    <col min="13316" max="13316" width="11.44140625" style="248" bestFit="1" customWidth="1"/>
    <col min="13317" max="13317" width="28.109375" style="248" bestFit="1" customWidth="1"/>
    <col min="13318" max="13318" width="27.109375" style="248" bestFit="1" customWidth="1"/>
    <col min="13319" max="13320" width="20.6640625" style="248" customWidth="1"/>
    <col min="13321" max="13568" width="9.109375" style="248"/>
    <col min="13569" max="13569" width="12.44140625" style="248" bestFit="1" customWidth="1"/>
    <col min="13570" max="13570" width="19.33203125" style="248" customWidth="1"/>
    <col min="13571" max="13571" width="16.88671875" style="248" bestFit="1" customWidth="1"/>
    <col min="13572" max="13572" width="11.44140625" style="248" bestFit="1" customWidth="1"/>
    <col min="13573" max="13573" width="28.109375" style="248" bestFit="1" customWidth="1"/>
    <col min="13574" max="13574" width="27.109375" style="248" bestFit="1" customWidth="1"/>
    <col min="13575" max="13576" width="20.6640625" style="248" customWidth="1"/>
    <col min="13577" max="13824" width="9.109375" style="248"/>
    <col min="13825" max="13825" width="12.44140625" style="248" bestFit="1" customWidth="1"/>
    <col min="13826" max="13826" width="19.33203125" style="248" customWidth="1"/>
    <col min="13827" max="13827" width="16.88671875" style="248" bestFit="1" customWidth="1"/>
    <col min="13828" max="13828" width="11.44140625" style="248" bestFit="1" customWidth="1"/>
    <col min="13829" max="13829" width="28.109375" style="248" bestFit="1" customWidth="1"/>
    <col min="13830" max="13830" width="27.109375" style="248" bestFit="1" customWidth="1"/>
    <col min="13831" max="13832" width="20.6640625" style="248" customWidth="1"/>
    <col min="13833" max="14080" width="9.109375" style="248"/>
    <col min="14081" max="14081" width="12.44140625" style="248" bestFit="1" customWidth="1"/>
    <col min="14082" max="14082" width="19.33203125" style="248" customWidth="1"/>
    <col min="14083" max="14083" width="16.88671875" style="248" bestFit="1" customWidth="1"/>
    <col min="14084" max="14084" width="11.44140625" style="248" bestFit="1" customWidth="1"/>
    <col min="14085" max="14085" width="28.109375" style="248" bestFit="1" customWidth="1"/>
    <col min="14086" max="14086" width="27.109375" style="248" bestFit="1" customWidth="1"/>
    <col min="14087" max="14088" width="20.6640625" style="248" customWidth="1"/>
    <col min="14089" max="14336" width="9.109375" style="248"/>
    <col min="14337" max="14337" width="12.44140625" style="248" bestFit="1" customWidth="1"/>
    <col min="14338" max="14338" width="19.33203125" style="248" customWidth="1"/>
    <col min="14339" max="14339" width="16.88671875" style="248" bestFit="1" customWidth="1"/>
    <col min="14340" max="14340" width="11.44140625" style="248" bestFit="1" customWidth="1"/>
    <col min="14341" max="14341" width="28.109375" style="248" bestFit="1" customWidth="1"/>
    <col min="14342" max="14342" width="27.109375" style="248" bestFit="1" customWidth="1"/>
    <col min="14343" max="14344" width="20.6640625" style="248" customWidth="1"/>
    <col min="14345" max="14592" width="9.109375" style="248"/>
    <col min="14593" max="14593" width="12.44140625" style="248" bestFit="1" customWidth="1"/>
    <col min="14594" max="14594" width="19.33203125" style="248" customWidth="1"/>
    <col min="14595" max="14595" width="16.88671875" style="248" bestFit="1" customWidth="1"/>
    <col min="14596" max="14596" width="11.44140625" style="248" bestFit="1" customWidth="1"/>
    <col min="14597" max="14597" width="28.109375" style="248" bestFit="1" customWidth="1"/>
    <col min="14598" max="14598" width="27.109375" style="248" bestFit="1" customWidth="1"/>
    <col min="14599" max="14600" width="20.6640625" style="248" customWidth="1"/>
    <col min="14601" max="14848" width="9.109375" style="248"/>
    <col min="14849" max="14849" width="12.44140625" style="248" bestFit="1" customWidth="1"/>
    <col min="14850" max="14850" width="19.33203125" style="248" customWidth="1"/>
    <col min="14851" max="14851" width="16.88671875" style="248" bestFit="1" customWidth="1"/>
    <col min="14852" max="14852" width="11.44140625" style="248" bestFit="1" customWidth="1"/>
    <col min="14853" max="14853" width="28.109375" style="248" bestFit="1" customWidth="1"/>
    <col min="14854" max="14854" width="27.109375" style="248" bestFit="1" customWidth="1"/>
    <col min="14855" max="14856" width="20.6640625" style="248" customWidth="1"/>
    <col min="14857" max="15104" width="9.109375" style="248"/>
    <col min="15105" max="15105" width="12.44140625" style="248" bestFit="1" customWidth="1"/>
    <col min="15106" max="15106" width="19.33203125" style="248" customWidth="1"/>
    <col min="15107" max="15107" width="16.88671875" style="248" bestFit="1" customWidth="1"/>
    <col min="15108" max="15108" width="11.44140625" style="248" bestFit="1" customWidth="1"/>
    <col min="15109" max="15109" width="28.109375" style="248" bestFit="1" customWidth="1"/>
    <col min="15110" max="15110" width="27.109375" style="248" bestFit="1" customWidth="1"/>
    <col min="15111" max="15112" width="20.6640625" style="248" customWidth="1"/>
    <col min="15113" max="15360" width="9.109375" style="248"/>
    <col min="15361" max="15361" width="12.44140625" style="248" bestFit="1" customWidth="1"/>
    <col min="15362" max="15362" width="19.33203125" style="248" customWidth="1"/>
    <col min="15363" max="15363" width="16.88671875" style="248" bestFit="1" customWidth="1"/>
    <col min="15364" max="15364" width="11.44140625" style="248" bestFit="1" customWidth="1"/>
    <col min="15365" max="15365" width="28.109375" style="248" bestFit="1" customWidth="1"/>
    <col min="15366" max="15366" width="27.109375" style="248" bestFit="1" customWidth="1"/>
    <col min="15367" max="15368" width="20.6640625" style="248" customWidth="1"/>
    <col min="15369" max="15616" width="9.109375" style="248"/>
    <col min="15617" max="15617" width="12.44140625" style="248" bestFit="1" customWidth="1"/>
    <col min="15618" max="15618" width="19.33203125" style="248" customWidth="1"/>
    <col min="15619" max="15619" width="16.88671875" style="248" bestFit="1" customWidth="1"/>
    <col min="15620" max="15620" width="11.44140625" style="248" bestFit="1" customWidth="1"/>
    <col min="15621" max="15621" width="28.109375" style="248" bestFit="1" customWidth="1"/>
    <col min="15622" max="15622" width="27.109375" style="248" bestFit="1" customWidth="1"/>
    <col min="15623" max="15624" width="20.6640625" style="248" customWidth="1"/>
    <col min="15625" max="15872" width="9.109375" style="248"/>
    <col min="15873" max="15873" width="12.44140625" style="248" bestFit="1" customWidth="1"/>
    <col min="15874" max="15874" width="19.33203125" style="248" customWidth="1"/>
    <col min="15875" max="15875" width="16.88671875" style="248" bestFit="1" customWidth="1"/>
    <col min="15876" max="15876" width="11.44140625" style="248" bestFit="1" customWidth="1"/>
    <col min="15877" max="15877" width="28.109375" style="248" bestFit="1" customWidth="1"/>
    <col min="15878" max="15878" width="27.109375" style="248" bestFit="1" customWidth="1"/>
    <col min="15879" max="15880" width="20.6640625" style="248" customWidth="1"/>
    <col min="15881" max="16128" width="9.109375" style="248"/>
    <col min="16129" max="16129" width="12.44140625" style="248" bestFit="1" customWidth="1"/>
    <col min="16130" max="16130" width="19.33203125" style="248" customWidth="1"/>
    <col min="16131" max="16131" width="16.88671875" style="248" bestFit="1" customWidth="1"/>
    <col min="16132" max="16132" width="11.44140625" style="248" bestFit="1" customWidth="1"/>
    <col min="16133" max="16133" width="28.109375" style="248" bestFit="1" customWidth="1"/>
    <col min="16134" max="16134" width="27.109375" style="248" bestFit="1" customWidth="1"/>
    <col min="16135" max="16136" width="20.6640625" style="248" customWidth="1"/>
    <col min="16137" max="16384" width="9.109375" style="248"/>
  </cols>
  <sheetData>
    <row r="1" spans="1:8" s="253" customFormat="1">
      <c r="A1" s="252" t="s">
        <v>18</v>
      </c>
      <c r="B1" s="252" t="s">
        <v>19</v>
      </c>
      <c r="C1" s="252" t="s">
        <v>20</v>
      </c>
      <c r="D1" s="252" t="s">
        <v>21</v>
      </c>
      <c r="E1" s="252" t="s">
        <v>249</v>
      </c>
      <c r="F1" s="252" t="s">
        <v>250</v>
      </c>
      <c r="G1" s="252" t="s">
        <v>23</v>
      </c>
      <c r="H1" s="252" t="s">
        <v>24</v>
      </c>
    </row>
    <row r="2" spans="1:8" s="241" customFormat="1">
      <c r="A2" s="254" t="s">
        <v>32</v>
      </c>
      <c r="B2" s="254" t="s">
        <v>61</v>
      </c>
      <c r="C2" s="255"/>
      <c r="D2" s="255"/>
      <c r="E2" s="255"/>
      <c r="F2" s="255"/>
      <c r="G2" s="255"/>
      <c r="H2" s="255"/>
    </row>
    <row r="3" spans="1:8" s="241" customFormat="1" outlineLevel="1">
      <c r="A3" s="565" t="s">
        <v>202</v>
      </c>
      <c r="B3" s="566"/>
      <c r="C3" s="256" t="s">
        <v>203</v>
      </c>
      <c r="D3" s="257"/>
      <c r="E3" s="258"/>
      <c r="F3" s="257"/>
      <c r="G3" s="258"/>
      <c r="H3" s="257"/>
    </row>
    <row r="4" spans="1:8" ht="26.4">
      <c r="A4" s="259" t="s">
        <v>361</v>
      </c>
      <c r="B4" s="260" t="s">
        <v>365</v>
      </c>
      <c r="C4" s="260" t="s">
        <v>662</v>
      </c>
      <c r="D4" s="260" t="s">
        <v>22</v>
      </c>
      <c r="E4" s="261" t="s">
        <v>663</v>
      </c>
      <c r="F4" s="261" t="s">
        <v>664</v>
      </c>
      <c r="G4" s="262" t="s">
        <v>665</v>
      </c>
      <c r="H4" s="262" t="s">
        <v>665</v>
      </c>
    </row>
    <row r="5" spans="1:8" ht="26.4">
      <c r="A5" s="326" t="s">
        <v>652</v>
      </c>
      <c r="B5" s="331" t="s">
        <v>1008</v>
      </c>
      <c r="C5" s="331" t="s">
        <v>662</v>
      </c>
      <c r="D5" s="331" t="s">
        <v>22</v>
      </c>
      <c r="E5" s="332" t="s">
        <v>663</v>
      </c>
      <c r="F5" s="332" t="s">
        <v>664</v>
      </c>
      <c r="G5" s="325" t="s">
        <v>665</v>
      </c>
      <c r="H5" s="325" t="s">
        <v>665</v>
      </c>
    </row>
    <row r="6" spans="1:8">
      <c r="A6" s="259" t="s">
        <v>666</v>
      </c>
      <c r="B6" s="260" t="s">
        <v>366</v>
      </c>
      <c r="C6" s="260"/>
      <c r="D6" s="260" t="s">
        <v>22</v>
      </c>
      <c r="E6" s="261" t="s">
        <v>663</v>
      </c>
      <c r="F6" s="261" t="s">
        <v>664</v>
      </c>
      <c r="G6" s="260"/>
      <c r="H6" s="260"/>
    </row>
    <row r="7" spans="1:8">
      <c r="A7" s="259" t="s">
        <v>267</v>
      </c>
      <c r="B7" s="260" t="s">
        <v>268</v>
      </c>
      <c r="C7" s="260"/>
      <c r="D7" s="260"/>
      <c r="E7" s="260"/>
      <c r="F7" s="260"/>
      <c r="G7" s="260"/>
      <c r="H7" s="260"/>
    </row>
    <row r="8" spans="1:8">
      <c r="G8" s="248" t="s">
        <v>667</v>
      </c>
    </row>
    <row r="9" spans="1:8">
      <c r="A9" s="241"/>
    </row>
    <row r="10" spans="1:8">
      <c r="A10" s="263" t="s">
        <v>668</v>
      </c>
    </row>
    <row r="11" spans="1:8">
      <c r="A11" s="248" t="s">
        <v>669</v>
      </c>
    </row>
  </sheetData>
  <mergeCells count="1">
    <mergeCell ref="A3:B3"/>
  </mergeCells>
  <phoneticPr fontId="0" type="noConversion"/>
  <pageMargins left="0.75" right="0.75" top="1" bottom="1" header="0.5" footer="0.5"/>
  <pageSetup paperSize="9" orientation="portrait" horizontalDpi="90" verticalDpi="9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27"/>
  <sheetViews>
    <sheetView zoomScale="85" workbookViewId="0">
      <pane xSplit="5" topLeftCell="F1" activePane="topRight" state="frozen"/>
      <selection activeCell="E20" sqref="E20"/>
      <selection pane="topRight" activeCell="C31" sqref="C31"/>
    </sheetView>
  </sheetViews>
  <sheetFormatPr defaultColWidth="9.109375" defaultRowHeight="13.2" outlineLevelRow="1"/>
  <cols>
    <col min="1" max="1" width="9.44140625" style="2" bestFit="1" customWidth="1"/>
    <col min="2" max="2" width="18.109375" style="2" bestFit="1" customWidth="1"/>
    <col min="3" max="3" width="24.5546875" style="2" bestFit="1" customWidth="1"/>
    <col min="4" max="4" width="18.88671875" style="2" bestFit="1" customWidth="1"/>
    <col min="5" max="5" width="15.44140625" style="2" bestFit="1" customWidth="1"/>
    <col min="6" max="6" width="13.88671875" style="2" customWidth="1"/>
    <col min="7" max="7" width="16" style="2" bestFit="1" customWidth="1"/>
    <col min="8" max="9" width="14.109375" style="2" bestFit="1" customWidth="1"/>
    <col min="10" max="10" width="13.6640625" style="2" customWidth="1"/>
    <col min="11" max="11" width="13.5546875" style="2" bestFit="1" customWidth="1"/>
    <col min="12" max="16384" width="9.109375" style="2"/>
  </cols>
  <sheetData>
    <row r="1" spans="1:9" s="13" customFormat="1" ht="26.25" customHeight="1">
      <c r="A1" s="14" t="str">
        <f>'Employee Group Structure'!A1</f>
        <v>EE Group</v>
      </c>
      <c r="B1" s="14" t="str">
        <f>'Employee Group Structure'!B1</f>
        <v>EE Group Text</v>
      </c>
      <c r="C1" s="14" t="str">
        <f>'Employee Group Structure'!C1</f>
        <v>EE Sub Group</v>
      </c>
      <c r="D1" s="14" t="str">
        <f>'Employee Group Structure'!D1</f>
        <v>EE Subgroup Text</v>
      </c>
      <c r="E1" s="86" t="s">
        <v>39</v>
      </c>
      <c r="F1" s="89" t="s">
        <v>259</v>
      </c>
      <c r="G1" s="87" t="s">
        <v>62</v>
      </c>
      <c r="H1" s="87" t="s">
        <v>140</v>
      </c>
      <c r="I1" s="88" t="s">
        <v>159</v>
      </c>
    </row>
    <row r="2" spans="1:9" s="56" customFormat="1">
      <c r="A2" s="52"/>
      <c r="B2" s="53"/>
      <c r="C2" s="53"/>
      <c r="D2" s="53"/>
      <c r="E2" s="54" t="s">
        <v>31</v>
      </c>
      <c r="F2" s="54"/>
      <c r="G2" s="55" t="s">
        <v>31</v>
      </c>
      <c r="H2" s="55" t="s">
        <v>31</v>
      </c>
      <c r="I2" s="55" t="s">
        <v>31</v>
      </c>
    </row>
    <row r="3" spans="1:9" s="56" customFormat="1" outlineLevel="1">
      <c r="A3" s="567" t="s">
        <v>204</v>
      </c>
      <c r="B3" s="568"/>
      <c r="C3" s="568"/>
      <c r="D3" s="568"/>
      <c r="E3" s="568"/>
      <c r="F3" s="568"/>
      <c r="G3" s="568"/>
      <c r="H3" s="568"/>
      <c r="I3" s="569"/>
    </row>
    <row r="4" spans="1:9">
      <c r="A4" s="95">
        <v>1</v>
      </c>
      <c r="B4" s="3" t="s">
        <v>260</v>
      </c>
      <c r="C4" s="95" t="s">
        <v>655</v>
      </c>
      <c r="D4" s="3" t="s">
        <v>654</v>
      </c>
      <c r="E4" s="3">
        <v>1</v>
      </c>
      <c r="F4" s="3">
        <v>1</v>
      </c>
      <c r="G4" s="3">
        <v>3</v>
      </c>
      <c r="H4" s="3">
        <v>1</v>
      </c>
      <c r="I4" s="3">
        <v>1</v>
      </c>
    </row>
    <row r="5" spans="1:9">
      <c r="A5" s="95">
        <v>1</v>
      </c>
      <c r="B5" s="5" t="s">
        <v>260</v>
      </c>
      <c r="C5" s="95" t="s">
        <v>657</v>
      </c>
      <c r="D5" s="3" t="s">
        <v>658</v>
      </c>
      <c r="E5" s="3">
        <v>1</v>
      </c>
      <c r="F5" s="3">
        <v>1</v>
      </c>
      <c r="G5" s="3">
        <v>3</v>
      </c>
      <c r="H5" s="3">
        <v>1</v>
      </c>
      <c r="I5" s="3">
        <v>1</v>
      </c>
    </row>
    <row r="6" spans="1:9">
      <c r="A6" s="95">
        <v>1</v>
      </c>
      <c r="B6" s="5" t="s">
        <v>260</v>
      </c>
      <c r="C6" s="95" t="s">
        <v>660</v>
      </c>
      <c r="D6" s="3" t="s">
        <v>703</v>
      </c>
      <c r="E6" s="3">
        <v>1</v>
      </c>
      <c r="F6" s="3">
        <v>1</v>
      </c>
      <c r="G6" s="3">
        <v>3</v>
      </c>
      <c r="H6" s="3">
        <v>1</v>
      </c>
      <c r="I6" s="3">
        <v>1</v>
      </c>
    </row>
    <row r="7" spans="1:9">
      <c r="A7" s="95">
        <v>3</v>
      </c>
      <c r="B7" s="3" t="s">
        <v>262</v>
      </c>
      <c r="C7" s="95" t="s">
        <v>655</v>
      </c>
      <c r="D7" s="3" t="s">
        <v>654</v>
      </c>
      <c r="E7" s="3">
        <v>1</v>
      </c>
      <c r="F7" s="3">
        <v>1</v>
      </c>
      <c r="G7" s="3">
        <v>3</v>
      </c>
      <c r="H7" s="3">
        <v>1</v>
      </c>
      <c r="I7" s="3">
        <v>1</v>
      </c>
    </row>
    <row r="8" spans="1:9">
      <c r="A8" s="95">
        <v>3</v>
      </c>
      <c r="B8" s="5" t="s">
        <v>262</v>
      </c>
      <c r="C8" s="95" t="s">
        <v>657</v>
      </c>
      <c r="D8" s="3" t="s">
        <v>658</v>
      </c>
      <c r="E8" s="3">
        <v>1</v>
      </c>
      <c r="F8" s="3">
        <v>1</v>
      </c>
      <c r="G8" s="3">
        <v>3</v>
      </c>
      <c r="H8" s="3">
        <v>1</v>
      </c>
      <c r="I8" s="3">
        <v>1</v>
      </c>
    </row>
    <row r="9" spans="1:9">
      <c r="A9" s="95">
        <v>4</v>
      </c>
      <c r="B9" s="3" t="s">
        <v>263</v>
      </c>
      <c r="C9" s="95" t="s">
        <v>655</v>
      </c>
      <c r="D9" s="3" t="s">
        <v>654</v>
      </c>
      <c r="E9" s="3">
        <v>1</v>
      </c>
      <c r="F9" s="3">
        <v>1</v>
      </c>
      <c r="G9" s="3">
        <v>3</v>
      </c>
      <c r="H9" s="3">
        <v>1</v>
      </c>
      <c r="I9" s="3">
        <v>1</v>
      </c>
    </row>
    <row r="10" spans="1:9">
      <c r="A10" s="95">
        <v>4</v>
      </c>
      <c r="B10" s="3" t="s">
        <v>263</v>
      </c>
      <c r="C10" s="95" t="s">
        <v>657</v>
      </c>
      <c r="D10" s="3" t="s">
        <v>658</v>
      </c>
      <c r="E10" s="3">
        <v>1</v>
      </c>
      <c r="F10" s="3">
        <v>1</v>
      </c>
      <c r="G10" s="3">
        <v>3</v>
      </c>
      <c r="H10" s="3">
        <v>1</v>
      </c>
      <c r="I10" s="3">
        <v>1</v>
      </c>
    </row>
    <row r="11" spans="1:9">
      <c r="A11" s="95" t="s">
        <v>264</v>
      </c>
      <c r="B11" s="3" t="s">
        <v>265</v>
      </c>
      <c r="C11" s="95" t="s">
        <v>362</v>
      </c>
      <c r="D11" s="3" t="s">
        <v>651</v>
      </c>
      <c r="E11" s="237">
        <v>4</v>
      </c>
      <c r="F11" s="3">
        <v>3</v>
      </c>
      <c r="G11" s="3">
        <v>3</v>
      </c>
      <c r="H11" s="3">
        <v>1</v>
      </c>
      <c r="I11" s="3">
        <v>1</v>
      </c>
    </row>
    <row r="12" spans="1:9">
      <c r="A12" s="95" t="s">
        <v>359</v>
      </c>
      <c r="B12" s="3" t="s">
        <v>360</v>
      </c>
      <c r="C12" s="95" t="s">
        <v>704</v>
      </c>
      <c r="D12" s="3" t="s">
        <v>261</v>
      </c>
      <c r="E12" s="3">
        <v>1</v>
      </c>
      <c r="F12" s="3">
        <v>1</v>
      </c>
      <c r="G12" s="3">
        <v>3</v>
      </c>
      <c r="H12" s="3">
        <v>1</v>
      </c>
      <c r="I12" s="3">
        <v>1</v>
      </c>
    </row>
    <row r="13" spans="1:9">
      <c r="A13" s="95" t="s">
        <v>54</v>
      </c>
      <c r="B13" s="3" t="s">
        <v>266</v>
      </c>
      <c r="C13" s="95" t="s">
        <v>652</v>
      </c>
      <c r="D13" s="3" t="s">
        <v>653</v>
      </c>
      <c r="E13" s="237">
        <v>4</v>
      </c>
      <c r="F13" s="3">
        <v>3</v>
      </c>
      <c r="G13" s="3">
        <v>3</v>
      </c>
      <c r="H13" s="3">
        <v>1</v>
      </c>
      <c r="I13" s="3">
        <v>1</v>
      </c>
    </row>
    <row r="14" spans="1:9" s="140" customFormat="1">
      <c r="A14" s="139"/>
      <c r="C14" s="139"/>
    </row>
    <row r="15" spans="1:9" s="140" customFormat="1">
      <c r="A15" s="139"/>
      <c r="C15" s="139"/>
    </row>
    <row r="16" spans="1:9" s="140" customFormat="1">
      <c r="A16" s="139"/>
      <c r="C16" s="139"/>
    </row>
    <row r="17" spans="1:10" ht="27.75" customHeight="1">
      <c r="A17" s="136" t="str">
        <f>'Enterprise Structure'!A1</f>
        <v>Co Code</v>
      </c>
      <c r="B17" s="136" t="str">
        <f>'Enterprise Structure'!B1</f>
        <v>P. Area</v>
      </c>
      <c r="C17" s="136" t="str">
        <f>'Enterprise Structure'!C1</f>
        <v>P. Area Text</v>
      </c>
      <c r="D17" s="136" t="str">
        <f>'Enterprise Structure'!E1</f>
        <v>Psub Area</v>
      </c>
      <c r="E17" s="136" t="str">
        <f>'Enterprise Structure'!F1</f>
        <v>Psub Area Text</v>
      </c>
      <c r="F17" s="137" t="s">
        <v>40</v>
      </c>
      <c r="G17" s="137" t="s">
        <v>124</v>
      </c>
      <c r="H17" s="137" t="s">
        <v>141</v>
      </c>
      <c r="I17" s="137" t="s">
        <v>208</v>
      </c>
      <c r="J17" s="138" t="s">
        <v>160</v>
      </c>
    </row>
    <row r="18" spans="1:10" s="9" customFormat="1">
      <c r="A18" s="52"/>
      <c r="B18" s="53"/>
      <c r="C18" s="53"/>
      <c r="D18" s="53"/>
      <c r="E18" s="53"/>
      <c r="F18" s="59" t="s">
        <v>31</v>
      </c>
      <c r="G18" s="59" t="s">
        <v>32</v>
      </c>
      <c r="H18" s="59" t="s">
        <v>32</v>
      </c>
      <c r="I18" s="59" t="s">
        <v>32</v>
      </c>
      <c r="J18" s="59" t="s">
        <v>32</v>
      </c>
    </row>
    <row r="19" spans="1:10" s="9" customFormat="1" outlineLevel="1">
      <c r="A19" s="567" t="s">
        <v>207</v>
      </c>
      <c r="B19" s="568"/>
      <c r="C19" s="568"/>
      <c r="D19" s="568"/>
      <c r="E19" s="568"/>
      <c r="F19" s="568"/>
      <c r="G19" s="568"/>
      <c r="H19" s="568"/>
      <c r="I19" s="568"/>
      <c r="J19" s="569"/>
    </row>
    <row r="20" spans="1:10">
      <c r="A20" s="490" t="str">
        <f>'Enterprise Structure'!A4</f>
        <v>VN00</v>
      </c>
      <c r="B20" s="490" t="str">
        <f>'Enterprise Structure'!B4</f>
        <v>;I10</v>
      </c>
      <c r="C20" s="488" t="str">
        <f>'Enterprise Structure'!C4</f>
        <v>VN - Vietnam HCM</v>
      </c>
      <c r="D20" s="490" t="str">
        <f>'Enterprise Structure'!E4</f>
        <v>1001</v>
      </c>
      <c r="E20" s="487" t="str">
        <f>'Enterprise Structure'!F4</f>
        <v>HCM Office</v>
      </c>
      <c r="F20" s="487">
        <v>1</v>
      </c>
      <c r="G20" s="487">
        <v>98</v>
      </c>
      <c r="H20" s="487" t="s">
        <v>362</v>
      </c>
      <c r="I20" s="487">
        <v>98</v>
      </c>
      <c r="J20" s="487">
        <v>98</v>
      </c>
    </row>
    <row r="21" spans="1:10">
      <c r="A21" s="404"/>
      <c r="B21" s="404"/>
      <c r="C21" s="404"/>
      <c r="D21" s="490" t="str">
        <f>'Enterprise Structure'!E5</f>
        <v>1002</v>
      </c>
      <c r="E21" s="489" t="str">
        <f>'Enterprise Structure'!F5</f>
        <v>HCM Factory</v>
      </c>
      <c r="F21" s="489">
        <v>1</v>
      </c>
      <c r="G21" s="487">
        <v>98</v>
      </c>
      <c r="H21" s="487" t="s">
        <v>362</v>
      </c>
      <c r="I21" s="487">
        <v>98</v>
      </c>
      <c r="J21" s="487">
        <v>98</v>
      </c>
    </row>
    <row r="22" spans="1:10">
      <c r="A22" s="404"/>
      <c r="B22" s="404"/>
      <c r="C22" s="404"/>
      <c r="D22" s="490" t="str">
        <f>'Enterprise Structure'!E6</f>
        <v>1003</v>
      </c>
      <c r="E22" s="489" t="str">
        <f>'Enterprise Structure'!F6</f>
        <v>HCM Warehouse</v>
      </c>
      <c r="F22" s="489">
        <v>1</v>
      </c>
      <c r="G22" s="487">
        <v>98</v>
      </c>
      <c r="H22" s="487" t="s">
        <v>362</v>
      </c>
      <c r="I22" s="487">
        <v>98</v>
      </c>
      <c r="J22" s="487">
        <v>98</v>
      </c>
    </row>
    <row r="23" spans="1:10">
      <c r="A23" s="404"/>
      <c r="B23" s="490" t="str">
        <f>'Enterprise Structure'!B7</f>
        <v>;210</v>
      </c>
      <c r="C23" s="489" t="str">
        <f>'Enterprise Structure'!C7</f>
        <v>VN - Vietnam Hung Yen</v>
      </c>
      <c r="D23" s="490" t="str">
        <f>'Enterprise Structure'!E7</f>
        <v>2001</v>
      </c>
      <c r="E23" s="487" t="str">
        <f>'Enterprise Structure'!F7</f>
        <v>Hung Yen</v>
      </c>
      <c r="F23" s="487">
        <v>1</v>
      </c>
      <c r="G23" s="487">
        <v>98</v>
      </c>
      <c r="H23" s="487" t="s">
        <v>362</v>
      </c>
      <c r="I23" s="487">
        <v>98</v>
      </c>
      <c r="J23" s="487">
        <v>98</v>
      </c>
    </row>
    <row r="24" spans="1:10">
      <c r="A24" s="404"/>
      <c r="B24" s="490" t="str">
        <f>'Enterprise Structure'!B8</f>
        <v>;310</v>
      </c>
      <c r="C24" s="489" t="str">
        <f>'Enterprise Structure'!C8</f>
        <v>VN - Vietnam Da Nang</v>
      </c>
      <c r="D24" s="490" t="str">
        <f>'Enterprise Structure'!E8</f>
        <v>3001</v>
      </c>
      <c r="E24" s="487" t="str">
        <f>'Enterprise Structure'!F8</f>
        <v>Da Nang</v>
      </c>
      <c r="F24" s="487">
        <v>1</v>
      </c>
      <c r="G24" s="487">
        <v>98</v>
      </c>
      <c r="H24" s="487" t="s">
        <v>362</v>
      </c>
      <c r="I24" s="487">
        <v>98</v>
      </c>
      <c r="J24" s="487">
        <v>98</v>
      </c>
    </row>
    <row r="25" spans="1:10">
      <c r="A25" s="404"/>
      <c r="B25" s="490" t="str">
        <f>'Enterprise Structure'!B9</f>
        <v>;910</v>
      </c>
      <c r="C25" s="489" t="str">
        <f>'Enterprise Structure'!C9</f>
        <v>VN - Cambodia</v>
      </c>
      <c r="D25" s="490" t="str">
        <f>'Enterprise Structure'!E9</f>
        <v>9001</v>
      </c>
      <c r="E25" s="487" t="str">
        <f>'Enterprise Structure'!F9</f>
        <v>Cambodia</v>
      </c>
      <c r="F25" s="487">
        <v>1</v>
      </c>
      <c r="G25" s="487">
        <v>98</v>
      </c>
      <c r="H25" s="487" t="s">
        <v>362</v>
      </c>
      <c r="I25" s="487">
        <v>98</v>
      </c>
      <c r="J25" s="487">
        <v>98</v>
      </c>
    </row>
    <row r="26" spans="1:10">
      <c r="I26" s="2" t="s">
        <v>55</v>
      </c>
      <c r="J26" s="2" t="s">
        <v>55</v>
      </c>
    </row>
    <row r="27" spans="1:10">
      <c r="B27" s="2" t="s">
        <v>55</v>
      </c>
    </row>
  </sheetData>
  <mergeCells count="2">
    <mergeCell ref="A19:J19"/>
    <mergeCell ref="A3:I3"/>
  </mergeCells>
  <phoneticPr fontId="0" type="noConversion"/>
  <hyperlinks>
    <hyperlink ref="E1" location="PaymentESG" display="ESG Grouping (Wagetype)"/>
    <hyperlink ref="F17" location="PaymentPSG" display="PSG Grouping (Wagetype)"/>
    <hyperlink ref="G1" location="CAPESG" display="ESG for CAP"/>
    <hyperlink ref="G17" location="WSRULEPSG" display="PSG Grouping (WSRule)"/>
    <hyperlink ref="H17" location="PHCALENDARPSG" display="PSG Grouping PH Calendar"/>
    <hyperlink ref="I17" location="LEAVEPSG" display="PSG Leave"/>
    <hyperlink ref="J17"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K30"/>
  <sheetViews>
    <sheetView zoomScale="85" workbookViewId="0">
      <selection activeCell="M8" sqref="M8"/>
    </sheetView>
  </sheetViews>
  <sheetFormatPr defaultRowHeight="13.2" outlineLevelRow="1"/>
  <cols>
    <col min="1" max="1" width="12.33203125" style="272" customWidth="1"/>
    <col min="2" max="2" width="12.6640625" style="272" bestFit="1" customWidth="1"/>
    <col min="3" max="3" width="9.88671875" style="272" bestFit="1" customWidth="1"/>
    <col min="4" max="4" width="15.88671875" style="272" bestFit="1" customWidth="1"/>
    <col min="5" max="5" width="9.33203125" style="272" bestFit="1" customWidth="1"/>
    <col min="6" max="6" width="11.109375" style="272" bestFit="1" customWidth="1"/>
    <col min="7" max="7" width="17.6640625" style="272" bestFit="1" customWidth="1"/>
    <col min="8" max="8" width="11.6640625" style="272" bestFit="1" customWidth="1"/>
    <col min="9" max="9" width="10.33203125" style="272" bestFit="1" customWidth="1"/>
    <col min="10" max="10" width="10.33203125" style="272" customWidth="1"/>
    <col min="11" max="256" width="9.109375" style="272"/>
    <col min="257" max="257" width="12.33203125" style="272" customWidth="1"/>
    <col min="258" max="258" width="12.6640625" style="272" bestFit="1" customWidth="1"/>
    <col min="259" max="259" width="9.88671875" style="272" bestFit="1" customWidth="1"/>
    <col min="260" max="260" width="15.88671875" style="272" bestFit="1" customWidth="1"/>
    <col min="261" max="261" width="9.33203125" style="272" bestFit="1" customWidth="1"/>
    <col min="262" max="262" width="11.109375" style="272" bestFit="1" customWidth="1"/>
    <col min="263" max="263" width="17.6640625" style="272" bestFit="1" customWidth="1"/>
    <col min="264" max="264" width="11.6640625" style="272" bestFit="1" customWidth="1"/>
    <col min="265" max="265" width="10.33203125" style="272" bestFit="1" customWidth="1"/>
    <col min="266" max="266" width="10.33203125" style="272" customWidth="1"/>
    <col min="267" max="512" width="9.109375" style="272"/>
    <col min="513" max="513" width="12.33203125" style="272" customWidth="1"/>
    <col min="514" max="514" width="12.6640625" style="272" bestFit="1" customWidth="1"/>
    <col min="515" max="515" width="9.88671875" style="272" bestFit="1" customWidth="1"/>
    <col min="516" max="516" width="15.88671875" style="272" bestFit="1" customWidth="1"/>
    <col min="517" max="517" width="9.33203125" style="272" bestFit="1" customWidth="1"/>
    <col min="518" max="518" width="11.109375" style="272" bestFit="1" customWidth="1"/>
    <col min="519" max="519" width="17.6640625" style="272" bestFit="1" customWidth="1"/>
    <col min="520" max="520" width="11.6640625" style="272" bestFit="1" customWidth="1"/>
    <col min="521" max="521" width="10.33203125" style="272" bestFit="1" customWidth="1"/>
    <col min="522" max="522" width="10.33203125" style="272" customWidth="1"/>
    <col min="523" max="768" width="9.109375" style="272"/>
    <col min="769" max="769" width="12.33203125" style="272" customWidth="1"/>
    <col min="770" max="770" width="12.6640625" style="272" bestFit="1" customWidth="1"/>
    <col min="771" max="771" width="9.88671875" style="272" bestFit="1" customWidth="1"/>
    <col min="772" max="772" width="15.88671875" style="272" bestFit="1" customWidth="1"/>
    <col min="773" max="773" width="9.33203125" style="272" bestFit="1" customWidth="1"/>
    <col min="774" max="774" width="11.109375" style="272" bestFit="1" customWidth="1"/>
    <col min="775" max="775" width="17.6640625" style="272" bestFit="1" customWidth="1"/>
    <col min="776" max="776" width="11.6640625" style="272" bestFit="1" customWidth="1"/>
    <col min="777" max="777" width="10.33203125" style="272" bestFit="1" customWidth="1"/>
    <col min="778" max="778" width="10.33203125" style="272" customWidth="1"/>
    <col min="779" max="1024" width="9.109375" style="272"/>
    <col min="1025" max="1025" width="12.33203125" style="272" customWidth="1"/>
    <col min="1026" max="1026" width="12.6640625" style="272" bestFit="1" customWidth="1"/>
    <col min="1027" max="1027" width="9.88671875" style="272" bestFit="1" customWidth="1"/>
    <col min="1028" max="1028" width="15.88671875" style="272" bestFit="1" customWidth="1"/>
    <col min="1029" max="1029" width="9.33203125" style="272" bestFit="1" customWidth="1"/>
    <col min="1030" max="1030" width="11.109375" style="272" bestFit="1" customWidth="1"/>
    <col min="1031" max="1031" width="17.6640625" style="272" bestFit="1" customWidth="1"/>
    <col min="1032" max="1032" width="11.6640625" style="272" bestFit="1" customWidth="1"/>
    <col min="1033" max="1033" width="10.33203125" style="272" bestFit="1" customWidth="1"/>
    <col min="1034" max="1034" width="10.33203125" style="272" customWidth="1"/>
    <col min="1035" max="1280" width="9.109375" style="272"/>
    <col min="1281" max="1281" width="12.33203125" style="272" customWidth="1"/>
    <col min="1282" max="1282" width="12.6640625" style="272" bestFit="1" customWidth="1"/>
    <col min="1283" max="1283" width="9.88671875" style="272" bestFit="1" customWidth="1"/>
    <col min="1284" max="1284" width="15.88671875" style="272" bestFit="1" customWidth="1"/>
    <col min="1285" max="1285" width="9.33203125" style="272" bestFit="1" customWidth="1"/>
    <col min="1286" max="1286" width="11.109375" style="272" bestFit="1" customWidth="1"/>
    <col min="1287" max="1287" width="17.6640625" style="272" bestFit="1" customWidth="1"/>
    <col min="1288" max="1288" width="11.6640625" style="272" bestFit="1" customWidth="1"/>
    <col min="1289" max="1289" width="10.33203125" style="272" bestFit="1" customWidth="1"/>
    <col min="1290" max="1290" width="10.33203125" style="272" customWidth="1"/>
    <col min="1291" max="1536" width="9.109375" style="272"/>
    <col min="1537" max="1537" width="12.33203125" style="272" customWidth="1"/>
    <col min="1538" max="1538" width="12.6640625" style="272" bestFit="1" customWidth="1"/>
    <col min="1539" max="1539" width="9.88671875" style="272" bestFit="1" customWidth="1"/>
    <col min="1540" max="1540" width="15.88671875" style="272" bestFit="1" customWidth="1"/>
    <col min="1541" max="1541" width="9.33203125" style="272" bestFit="1" customWidth="1"/>
    <col min="1542" max="1542" width="11.109375" style="272" bestFit="1" customWidth="1"/>
    <col min="1543" max="1543" width="17.6640625" style="272" bestFit="1" customWidth="1"/>
    <col min="1544" max="1544" width="11.6640625" style="272" bestFit="1" customWidth="1"/>
    <col min="1545" max="1545" width="10.33203125" style="272" bestFit="1" customWidth="1"/>
    <col min="1546" max="1546" width="10.33203125" style="272" customWidth="1"/>
    <col min="1547" max="1792" width="9.109375" style="272"/>
    <col min="1793" max="1793" width="12.33203125" style="272" customWidth="1"/>
    <col min="1794" max="1794" width="12.6640625" style="272" bestFit="1" customWidth="1"/>
    <col min="1795" max="1795" width="9.88671875" style="272" bestFit="1" customWidth="1"/>
    <col min="1796" max="1796" width="15.88671875" style="272" bestFit="1" customWidth="1"/>
    <col min="1797" max="1797" width="9.33203125" style="272" bestFit="1" customWidth="1"/>
    <col min="1798" max="1798" width="11.109375" style="272" bestFit="1" customWidth="1"/>
    <col min="1799" max="1799" width="17.6640625" style="272" bestFit="1" customWidth="1"/>
    <col min="1800" max="1800" width="11.6640625" style="272" bestFit="1" customWidth="1"/>
    <col min="1801" max="1801" width="10.33203125" style="272" bestFit="1" customWidth="1"/>
    <col min="1802" max="1802" width="10.33203125" style="272" customWidth="1"/>
    <col min="1803" max="2048" width="9.109375" style="272"/>
    <col min="2049" max="2049" width="12.33203125" style="272" customWidth="1"/>
    <col min="2050" max="2050" width="12.6640625" style="272" bestFit="1" customWidth="1"/>
    <col min="2051" max="2051" width="9.88671875" style="272" bestFit="1" customWidth="1"/>
    <col min="2052" max="2052" width="15.88671875" style="272" bestFit="1" customWidth="1"/>
    <col min="2053" max="2053" width="9.33203125" style="272" bestFit="1" customWidth="1"/>
    <col min="2054" max="2054" width="11.109375" style="272" bestFit="1" customWidth="1"/>
    <col min="2055" max="2055" width="17.6640625" style="272" bestFit="1" customWidth="1"/>
    <col min="2056" max="2056" width="11.6640625" style="272" bestFit="1" customWidth="1"/>
    <col min="2057" max="2057" width="10.33203125" style="272" bestFit="1" customWidth="1"/>
    <col min="2058" max="2058" width="10.33203125" style="272" customWidth="1"/>
    <col min="2059" max="2304" width="9.109375" style="272"/>
    <col min="2305" max="2305" width="12.33203125" style="272" customWidth="1"/>
    <col min="2306" max="2306" width="12.6640625" style="272" bestFit="1" customWidth="1"/>
    <col min="2307" max="2307" width="9.88671875" style="272" bestFit="1" customWidth="1"/>
    <col min="2308" max="2308" width="15.88671875" style="272" bestFit="1" customWidth="1"/>
    <col min="2309" max="2309" width="9.33203125" style="272" bestFit="1" customWidth="1"/>
    <col min="2310" max="2310" width="11.109375" style="272" bestFit="1" customWidth="1"/>
    <col min="2311" max="2311" width="17.6640625" style="272" bestFit="1" customWidth="1"/>
    <col min="2312" max="2312" width="11.6640625" style="272" bestFit="1" customWidth="1"/>
    <col min="2313" max="2313" width="10.33203125" style="272" bestFit="1" customWidth="1"/>
    <col min="2314" max="2314" width="10.33203125" style="272" customWidth="1"/>
    <col min="2315" max="2560" width="9.109375" style="272"/>
    <col min="2561" max="2561" width="12.33203125" style="272" customWidth="1"/>
    <col min="2562" max="2562" width="12.6640625" style="272" bestFit="1" customWidth="1"/>
    <col min="2563" max="2563" width="9.88671875" style="272" bestFit="1" customWidth="1"/>
    <col min="2564" max="2564" width="15.88671875" style="272" bestFit="1" customWidth="1"/>
    <col min="2565" max="2565" width="9.33203125" style="272" bestFit="1" customWidth="1"/>
    <col min="2566" max="2566" width="11.109375" style="272" bestFit="1" customWidth="1"/>
    <col min="2567" max="2567" width="17.6640625" style="272" bestFit="1" customWidth="1"/>
    <col min="2568" max="2568" width="11.6640625" style="272" bestFit="1" customWidth="1"/>
    <col min="2569" max="2569" width="10.33203125" style="272" bestFit="1" customWidth="1"/>
    <col min="2570" max="2570" width="10.33203125" style="272" customWidth="1"/>
    <col min="2571" max="2816" width="9.109375" style="272"/>
    <col min="2817" max="2817" width="12.33203125" style="272" customWidth="1"/>
    <col min="2818" max="2818" width="12.6640625" style="272" bestFit="1" customWidth="1"/>
    <col min="2819" max="2819" width="9.88671875" style="272" bestFit="1" customWidth="1"/>
    <col min="2820" max="2820" width="15.88671875" style="272" bestFit="1" customWidth="1"/>
    <col min="2821" max="2821" width="9.33203125" style="272" bestFit="1" customWidth="1"/>
    <col min="2822" max="2822" width="11.109375" style="272" bestFit="1" customWidth="1"/>
    <col min="2823" max="2823" width="17.6640625" style="272" bestFit="1" customWidth="1"/>
    <col min="2824" max="2824" width="11.6640625" style="272" bestFit="1" customWidth="1"/>
    <col min="2825" max="2825" width="10.33203125" style="272" bestFit="1" customWidth="1"/>
    <col min="2826" max="2826" width="10.33203125" style="272" customWidth="1"/>
    <col min="2827" max="3072" width="9.109375" style="272"/>
    <col min="3073" max="3073" width="12.33203125" style="272" customWidth="1"/>
    <col min="3074" max="3074" width="12.6640625" style="272" bestFit="1" customWidth="1"/>
    <col min="3075" max="3075" width="9.88671875" style="272" bestFit="1" customWidth="1"/>
    <col min="3076" max="3076" width="15.88671875" style="272" bestFit="1" customWidth="1"/>
    <col min="3077" max="3077" width="9.33203125" style="272" bestFit="1" customWidth="1"/>
    <col min="3078" max="3078" width="11.109375" style="272" bestFit="1" customWidth="1"/>
    <col min="3079" max="3079" width="17.6640625" style="272" bestFit="1" customWidth="1"/>
    <col min="3080" max="3080" width="11.6640625" style="272" bestFit="1" customWidth="1"/>
    <col min="3081" max="3081" width="10.33203125" style="272" bestFit="1" customWidth="1"/>
    <col min="3082" max="3082" width="10.33203125" style="272" customWidth="1"/>
    <col min="3083" max="3328" width="9.109375" style="272"/>
    <col min="3329" max="3329" width="12.33203125" style="272" customWidth="1"/>
    <col min="3330" max="3330" width="12.6640625" style="272" bestFit="1" customWidth="1"/>
    <col min="3331" max="3331" width="9.88671875" style="272" bestFit="1" customWidth="1"/>
    <col min="3332" max="3332" width="15.88671875" style="272" bestFit="1" customWidth="1"/>
    <col min="3333" max="3333" width="9.33203125" style="272" bestFit="1" customWidth="1"/>
    <col min="3334" max="3334" width="11.109375" style="272" bestFit="1" customWidth="1"/>
    <col min="3335" max="3335" width="17.6640625" style="272" bestFit="1" customWidth="1"/>
    <col min="3336" max="3336" width="11.6640625" style="272" bestFit="1" customWidth="1"/>
    <col min="3337" max="3337" width="10.33203125" style="272" bestFit="1" customWidth="1"/>
    <col min="3338" max="3338" width="10.33203125" style="272" customWidth="1"/>
    <col min="3339" max="3584" width="9.109375" style="272"/>
    <col min="3585" max="3585" width="12.33203125" style="272" customWidth="1"/>
    <col min="3586" max="3586" width="12.6640625" style="272" bestFit="1" customWidth="1"/>
    <col min="3587" max="3587" width="9.88671875" style="272" bestFit="1" customWidth="1"/>
    <col min="3588" max="3588" width="15.88671875" style="272" bestFit="1" customWidth="1"/>
    <col min="3589" max="3589" width="9.33203125" style="272" bestFit="1" customWidth="1"/>
    <col min="3590" max="3590" width="11.109375" style="272" bestFit="1" customWidth="1"/>
    <col min="3591" max="3591" width="17.6640625" style="272" bestFit="1" customWidth="1"/>
    <col min="3592" max="3592" width="11.6640625" style="272" bestFit="1" customWidth="1"/>
    <col min="3593" max="3593" width="10.33203125" style="272" bestFit="1" customWidth="1"/>
    <col min="3594" max="3594" width="10.33203125" style="272" customWidth="1"/>
    <col min="3595" max="3840" width="9.109375" style="272"/>
    <col min="3841" max="3841" width="12.33203125" style="272" customWidth="1"/>
    <col min="3842" max="3842" width="12.6640625" style="272" bestFit="1" customWidth="1"/>
    <col min="3843" max="3843" width="9.88671875" style="272" bestFit="1" customWidth="1"/>
    <col min="3844" max="3844" width="15.88671875" style="272" bestFit="1" customWidth="1"/>
    <col min="3845" max="3845" width="9.33203125" style="272" bestFit="1" customWidth="1"/>
    <col min="3846" max="3846" width="11.109375" style="272" bestFit="1" customWidth="1"/>
    <col min="3847" max="3847" width="17.6640625" style="272" bestFit="1" customWidth="1"/>
    <col min="3848" max="3848" width="11.6640625" style="272" bestFit="1" customWidth="1"/>
    <col min="3849" max="3849" width="10.33203125" style="272" bestFit="1" customWidth="1"/>
    <col min="3850" max="3850" width="10.33203125" style="272" customWidth="1"/>
    <col min="3851" max="4096" width="9.109375" style="272"/>
    <col min="4097" max="4097" width="12.33203125" style="272" customWidth="1"/>
    <col min="4098" max="4098" width="12.6640625" style="272" bestFit="1" customWidth="1"/>
    <col min="4099" max="4099" width="9.88671875" style="272" bestFit="1" customWidth="1"/>
    <col min="4100" max="4100" width="15.88671875" style="272" bestFit="1" customWidth="1"/>
    <col min="4101" max="4101" width="9.33203125" style="272" bestFit="1" customWidth="1"/>
    <col min="4102" max="4102" width="11.109375" style="272" bestFit="1" customWidth="1"/>
    <col min="4103" max="4103" width="17.6640625" style="272" bestFit="1" customWidth="1"/>
    <col min="4104" max="4104" width="11.6640625" style="272" bestFit="1" customWidth="1"/>
    <col min="4105" max="4105" width="10.33203125" style="272" bestFit="1" customWidth="1"/>
    <col min="4106" max="4106" width="10.33203125" style="272" customWidth="1"/>
    <col min="4107" max="4352" width="9.109375" style="272"/>
    <col min="4353" max="4353" width="12.33203125" style="272" customWidth="1"/>
    <col min="4354" max="4354" width="12.6640625" style="272" bestFit="1" customWidth="1"/>
    <col min="4355" max="4355" width="9.88671875" style="272" bestFit="1" customWidth="1"/>
    <col min="4356" max="4356" width="15.88671875" style="272" bestFit="1" customWidth="1"/>
    <col min="4357" max="4357" width="9.33203125" style="272" bestFit="1" customWidth="1"/>
    <col min="4358" max="4358" width="11.109375" style="272" bestFit="1" customWidth="1"/>
    <col min="4359" max="4359" width="17.6640625" style="272" bestFit="1" customWidth="1"/>
    <col min="4360" max="4360" width="11.6640625" style="272" bestFit="1" customWidth="1"/>
    <col min="4361" max="4361" width="10.33203125" style="272" bestFit="1" customWidth="1"/>
    <col min="4362" max="4362" width="10.33203125" style="272" customWidth="1"/>
    <col min="4363" max="4608" width="9.109375" style="272"/>
    <col min="4609" max="4609" width="12.33203125" style="272" customWidth="1"/>
    <col min="4610" max="4610" width="12.6640625" style="272" bestFit="1" customWidth="1"/>
    <col min="4611" max="4611" width="9.88671875" style="272" bestFit="1" customWidth="1"/>
    <col min="4612" max="4612" width="15.88671875" style="272" bestFit="1" customWidth="1"/>
    <col min="4613" max="4613" width="9.33203125" style="272" bestFit="1" customWidth="1"/>
    <col min="4614" max="4614" width="11.109375" style="272" bestFit="1" customWidth="1"/>
    <col min="4615" max="4615" width="17.6640625" style="272" bestFit="1" customWidth="1"/>
    <col min="4616" max="4616" width="11.6640625" style="272" bestFit="1" customWidth="1"/>
    <col min="4617" max="4617" width="10.33203125" style="272" bestFit="1" customWidth="1"/>
    <col min="4618" max="4618" width="10.33203125" style="272" customWidth="1"/>
    <col min="4619" max="4864" width="9.109375" style="272"/>
    <col min="4865" max="4865" width="12.33203125" style="272" customWidth="1"/>
    <col min="4866" max="4866" width="12.6640625" style="272" bestFit="1" customWidth="1"/>
    <col min="4867" max="4867" width="9.88671875" style="272" bestFit="1" customWidth="1"/>
    <col min="4868" max="4868" width="15.88671875" style="272" bestFit="1" customWidth="1"/>
    <col min="4869" max="4869" width="9.33203125" style="272" bestFit="1" customWidth="1"/>
    <col min="4870" max="4870" width="11.109375" style="272" bestFit="1" customWidth="1"/>
    <col min="4871" max="4871" width="17.6640625" style="272" bestFit="1" customWidth="1"/>
    <col min="4872" max="4872" width="11.6640625" style="272" bestFit="1" customWidth="1"/>
    <col min="4873" max="4873" width="10.33203125" style="272" bestFit="1" customWidth="1"/>
    <col min="4874" max="4874" width="10.33203125" style="272" customWidth="1"/>
    <col min="4875" max="5120" width="9.109375" style="272"/>
    <col min="5121" max="5121" width="12.33203125" style="272" customWidth="1"/>
    <col min="5122" max="5122" width="12.6640625" style="272" bestFit="1" customWidth="1"/>
    <col min="5123" max="5123" width="9.88671875" style="272" bestFit="1" customWidth="1"/>
    <col min="5124" max="5124" width="15.88671875" style="272" bestFit="1" customWidth="1"/>
    <col min="5125" max="5125" width="9.33203125" style="272" bestFit="1" customWidth="1"/>
    <col min="5126" max="5126" width="11.109375" style="272" bestFit="1" customWidth="1"/>
    <col min="5127" max="5127" width="17.6640625" style="272" bestFit="1" customWidth="1"/>
    <col min="5128" max="5128" width="11.6640625" style="272" bestFit="1" customWidth="1"/>
    <col min="5129" max="5129" width="10.33203125" style="272" bestFit="1" customWidth="1"/>
    <col min="5130" max="5130" width="10.33203125" style="272" customWidth="1"/>
    <col min="5131" max="5376" width="9.109375" style="272"/>
    <col min="5377" max="5377" width="12.33203125" style="272" customWidth="1"/>
    <col min="5378" max="5378" width="12.6640625" style="272" bestFit="1" customWidth="1"/>
    <col min="5379" max="5379" width="9.88671875" style="272" bestFit="1" customWidth="1"/>
    <col min="5380" max="5380" width="15.88671875" style="272" bestFit="1" customWidth="1"/>
    <col min="5381" max="5381" width="9.33203125" style="272" bestFit="1" customWidth="1"/>
    <col min="5382" max="5382" width="11.109375" style="272" bestFit="1" customWidth="1"/>
    <col min="5383" max="5383" width="17.6640625" style="272" bestFit="1" customWidth="1"/>
    <col min="5384" max="5384" width="11.6640625" style="272" bestFit="1" customWidth="1"/>
    <col min="5385" max="5385" width="10.33203125" style="272" bestFit="1" customWidth="1"/>
    <col min="5386" max="5386" width="10.33203125" style="272" customWidth="1"/>
    <col min="5387" max="5632" width="9.109375" style="272"/>
    <col min="5633" max="5633" width="12.33203125" style="272" customWidth="1"/>
    <col min="5634" max="5634" width="12.6640625" style="272" bestFit="1" customWidth="1"/>
    <col min="5635" max="5635" width="9.88671875" style="272" bestFit="1" customWidth="1"/>
    <col min="5636" max="5636" width="15.88671875" style="272" bestFit="1" customWidth="1"/>
    <col min="5637" max="5637" width="9.33203125" style="272" bestFit="1" customWidth="1"/>
    <col min="5638" max="5638" width="11.109375" style="272" bestFit="1" customWidth="1"/>
    <col min="5639" max="5639" width="17.6640625" style="272" bestFit="1" customWidth="1"/>
    <col min="5640" max="5640" width="11.6640625" style="272" bestFit="1" customWidth="1"/>
    <col min="5641" max="5641" width="10.33203125" style="272" bestFit="1" customWidth="1"/>
    <col min="5642" max="5642" width="10.33203125" style="272" customWidth="1"/>
    <col min="5643" max="5888" width="9.109375" style="272"/>
    <col min="5889" max="5889" width="12.33203125" style="272" customWidth="1"/>
    <col min="5890" max="5890" width="12.6640625" style="272" bestFit="1" customWidth="1"/>
    <col min="5891" max="5891" width="9.88671875" style="272" bestFit="1" customWidth="1"/>
    <col min="5892" max="5892" width="15.88671875" style="272" bestFit="1" customWidth="1"/>
    <col min="5893" max="5893" width="9.33203125" style="272" bestFit="1" customWidth="1"/>
    <col min="5894" max="5894" width="11.109375" style="272" bestFit="1" customWidth="1"/>
    <col min="5895" max="5895" width="17.6640625" style="272" bestFit="1" customWidth="1"/>
    <col min="5896" max="5896" width="11.6640625" style="272" bestFit="1" customWidth="1"/>
    <col min="5897" max="5897" width="10.33203125" style="272" bestFit="1" customWidth="1"/>
    <col min="5898" max="5898" width="10.33203125" style="272" customWidth="1"/>
    <col min="5899" max="6144" width="9.109375" style="272"/>
    <col min="6145" max="6145" width="12.33203125" style="272" customWidth="1"/>
    <col min="6146" max="6146" width="12.6640625" style="272" bestFit="1" customWidth="1"/>
    <col min="6147" max="6147" width="9.88671875" style="272" bestFit="1" customWidth="1"/>
    <col min="6148" max="6148" width="15.88671875" style="272" bestFit="1" customWidth="1"/>
    <col min="6149" max="6149" width="9.33203125" style="272" bestFit="1" customWidth="1"/>
    <col min="6150" max="6150" width="11.109375" style="272" bestFit="1" customWidth="1"/>
    <col min="6151" max="6151" width="17.6640625" style="272" bestFit="1" customWidth="1"/>
    <col min="6152" max="6152" width="11.6640625" style="272" bestFit="1" customWidth="1"/>
    <col min="6153" max="6153" width="10.33203125" style="272" bestFit="1" customWidth="1"/>
    <col min="6154" max="6154" width="10.33203125" style="272" customWidth="1"/>
    <col min="6155" max="6400" width="9.109375" style="272"/>
    <col min="6401" max="6401" width="12.33203125" style="272" customWidth="1"/>
    <col min="6402" max="6402" width="12.6640625" style="272" bestFit="1" customWidth="1"/>
    <col min="6403" max="6403" width="9.88671875" style="272" bestFit="1" customWidth="1"/>
    <col min="6404" max="6404" width="15.88671875" style="272" bestFit="1" customWidth="1"/>
    <col min="6405" max="6405" width="9.33203125" style="272" bestFit="1" customWidth="1"/>
    <col min="6406" max="6406" width="11.109375" style="272" bestFit="1" customWidth="1"/>
    <col min="6407" max="6407" width="17.6640625" style="272" bestFit="1" customWidth="1"/>
    <col min="6408" max="6408" width="11.6640625" style="272" bestFit="1" customWidth="1"/>
    <col min="6409" max="6409" width="10.33203125" style="272" bestFit="1" customWidth="1"/>
    <col min="6410" max="6410" width="10.33203125" style="272" customWidth="1"/>
    <col min="6411" max="6656" width="9.109375" style="272"/>
    <col min="6657" max="6657" width="12.33203125" style="272" customWidth="1"/>
    <col min="6658" max="6658" width="12.6640625" style="272" bestFit="1" customWidth="1"/>
    <col min="6659" max="6659" width="9.88671875" style="272" bestFit="1" customWidth="1"/>
    <col min="6660" max="6660" width="15.88671875" style="272" bestFit="1" customWidth="1"/>
    <col min="6661" max="6661" width="9.33203125" style="272" bestFit="1" customWidth="1"/>
    <col min="6662" max="6662" width="11.109375" style="272" bestFit="1" customWidth="1"/>
    <col min="6663" max="6663" width="17.6640625" style="272" bestFit="1" customWidth="1"/>
    <col min="6664" max="6664" width="11.6640625" style="272" bestFit="1" customWidth="1"/>
    <col min="6665" max="6665" width="10.33203125" style="272" bestFit="1" customWidth="1"/>
    <col min="6666" max="6666" width="10.33203125" style="272" customWidth="1"/>
    <col min="6667" max="6912" width="9.109375" style="272"/>
    <col min="6913" max="6913" width="12.33203125" style="272" customWidth="1"/>
    <col min="6914" max="6914" width="12.6640625" style="272" bestFit="1" customWidth="1"/>
    <col min="6915" max="6915" width="9.88671875" style="272" bestFit="1" customWidth="1"/>
    <col min="6916" max="6916" width="15.88671875" style="272" bestFit="1" customWidth="1"/>
    <col min="6917" max="6917" width="9.33203125" style="272" bestFit="1" customWidth="1"/>
    <col min="6918" max="6918" width="11.109375" style="272" bestFit="1" customWidth="1"/>
    <col min="6919" max="6919" width="17.6640625" style="272" bestFit="1" customWidth="1"/>
    <col min="6920" max="6920" width="11.6640625" style="272" bestFit="1" customWidth="1"/>
    <col min="6921" max="6921" width="10.33203125" style="272" bestFit="1" customWidth="1"/>
    <col min="6922" max="6922" width="10.33203125" style="272" customWidth="1"/>
    <col min="6923" max="7168" width="9.109375" style="272"/>
    <col min="7169" max="7169" width="12.33203125" style="272" customWidth="1"/>
    <col min="7170" max="7170" width="12.6640625" style="272" bestFit="1" customWidth="1"/>
    <col min="7171" max="7171" width="9.88671875" style="272" bestFit="1" customWidth="1"/>
    <col min="7172" max="7172" width="15.88671875" style="272" bestFit="1" customWidth="1"/>
    <col min="7173" max="7173" width="9.33203125" style="272" bestFit="1" customWidth="1"/>
    <col min="7174" max="7174" width="11.109375" style="272" bestFit="1" customWidth="1"/>
    <col min="7175" max="7175" width="17.6640625" style="272" bestFit="1" customWidth="1"/>
    <col min="7176" max="7176" width="11.6640625" style="272" bestFit="1" customWidth="1"/>
    <col min="7177" max="7177" width="10.33203125" style="272" bestFit="1" customWidth="1"/>
    <col min="7178" max="7178" width="10.33203125" style="272" customWidth="1"/>
    <col min="7179" max="7424" width="9.109375" style="272"/>
    <col min="7425" max="7425" width="12.33203125" style="272" customWidth="1"/>
    <col min="7426" max="7426" width="12.6640625" style="272" bestFit="1" customWidth="1"/>
    <col min="7427" max="7427" width="9.88671875" style="272" bestFit="1" customWidth="1"/>
    <col min="7428" max="7428" width="15.88671875" style="272" bestFit="1" customWidth="1"/>
    <col min="7429" max="7429" width="9.33203125" style="272" bestFit="1" customWidth="1"/>
    <col min="7430" max="7430" width="11.109375" style="272" bestFit="1" customWidth="1"/>
    <col min="7431" max="7431" width="17.6640625" style="272" bestFit="1" customWidth="1"/>
    <col min="7432" max="7432" width="11.6640625" style="272" bestFit="1" customWidth="1"/>
    <col min="7433" max="7433" width="10.33203125" style="272" bestFit="1" customWidth="1"/>
    <col min="7434" max="7434" width="10.33203125" style="272" customWidth="1"/>
    <col min="7435" max="7680" width="9.109375" style="272"/>
    <col min="7681" max="7681" width="12.33203125" style="272" customWidth="1"/>
    <col min="7682" max="7682" width="12.6640625" style="272" bestFit="1" customWidth="1"/>
    <col min="7683" max="7683" width="9.88671875" style="272" bestFit="1" customWidth="1"/>
    <col min="7684" max="7684" width="15.88671875" style="272" bestFit="1" customWidth="1"/>
    <col min="7685" max="7685" width="9.33203125" style="272" bestFit="1" customWidth="1"/>
    <col min="7686" max="7686" width="11.109375" style="272" bestFit="1" customWidth="1"/>
    <col min="7687" max="7687" width="17.6640625" style="272" bestFit="1" customWidth="1"/>
    <col min="7688" max="7688" width="11.6640625" style="272" bestFit="1" customWidth="1"/>
    <col min="7689" max="7689" width="10.33203125" style="272" bestFit="1" customWidth="1"/>
    <col min="7690" max="7690" width="10.33203125" style="272" customWidth="1"/>
    <col min="7691" max="7936" width="9.109375" style="272"/>
    <col min="7937" max="7937" width="12.33203125" style="272" customWidth="1"/>
    <col min="7938" max="7938" width="12.6640625" style="272" bestFit="1" customWidth="1"/>
    <col min="7939" max="7939" width="9.88671875" style="272" bestFit="1" customWidth="1"/>
    <col min="7940" max="7940" width="15.88671875" style="272" bestFit="1" customWidth="1"/>
    <col min="7941" max="7941" width="9.33203125" style="272" bestFit="1" customWidth="1"/>
    <col min="7942" max="7942" width="11.109375" style="272" bestFit="1" customWidth="1"/>
    <col min="7943" max="7943" width="17.6640625" style="272" bestFit="1" customWidth="1"/>
    <col min="7944" max="7944" width="11.6640625" style="272" bestFit="1" customWidth="1"/>
    <col min="7945" max="7945" width="10.33203125" style="272" bestFit="1" customWidth="1"/>
    <col min="7946" max="7946" width="10.33203125" style="272" customWidth="1"/>
    <col min="7947" max="8192" width="9.109375" style="272"/>
    <col min="8193" max="8193" width="12.33203125" style="272" customWidth="1"/>
    <col min="8194" max="8194" width="12.6640625" style="272" bestFit="1" customWidth="1"/>
    <col min="8195" max="8195" width="9.88671875" style="272" bestFit="1" customWidth="1"/>
    <col min="8196" max="8196" width="15.88671875" style="272" bestFit="1" customWidth="1"/>
    <col min="8197" max="8197" width="9.33203125" style="272" bestFit="1" customWidth="1"/>
    <col min="8198" max="8198" width="11.109375" style="272" bestFit="1" customWidth="1"/>
    <col min="8199" max="8199" width="17.6640625" style="272" bestFit="1" customWidth="1"/>
    <col min="8200" max="8200" width="11.6640625" style="272" bestFit="1" customWidth="1"/>
    <col min="8201" max="8201" width="10.33203125" style="272" bestFit="1" customWidth="1"/>
    <col min="8202" max="8202" width="10.33203125" style="272" customWidth="1"/>
    <col min="8203" max="8448" width="9.109375" style="272"/>
    <col min="8449" max="8449" width="12.33203125" style="272" customWidth="1"/>
    <col min="8450" max="8450" width="12.6640625" style="272" bestFit="1" customWidth="1"/>
    <col min="8451" max="8451" width="9.88671875" style="272" bestFit="1" customWidth="1"/>
    <col min="8452" max="8452" width="15.88671875" style="272" bestFit="1" customWidth="1"/>
    <col min="8453" max="8453" width="9.33203125" style="272" bestFit="1" customWidth="1"/>
    <col min="8454" max="8454" width="11.109375" style="272" bestFit="1" customWidth="1"/>
    <col min="8455" max="8455" width="17.6640625" style="272" bestFit="1" customWidth="1"/>
    <col min="8456" max="8456" width="11.6640625" style="272" bestFit="1" customWidth="1"/>
    <col min="8457" max="8457" width="10.33203125" style="272" bestFit="1" customWidth="1"/>
    <col min="8458" max="8458" width="10.33203125" style="272" customWidth="1"/>
    <col min="8459" max="8704" width="9.109375" style="272"/>
    <col min="8705" max="8705" width="12.33203125" style="272" customWidth="1"/>
    <col min="8706" max="8706" width="12.6640625" style="272" bestFit="1" customWidth="1"/>
    <col min="8707" max="8707" width="9.88671875" style="272" bestFit="1" customWidth="1"/>
    <col min="8708" max="8708" width="15.88671875" style="272" bestFit="1" customWidth="1"/>
    <col min="8709" max="8709" width="9.33203125" style="272" bestFit="1" customWidth="1"/>
    <col min="8710" max="8710" width="11.109375" style="272" bestFit="1" customWidth="1"/>
    <col min="8711" max="8711" width="17.6640625" style="272" bestFit="1" customWidth="1"/>
    <col min="8712" max="8712" width="11.6640625" style="272" bestFit="1" customWidth="1"/>
    <col min="8713" max="8713" width="10.33203125" style="272" bestFit="1" customWidth="1"/>
    <col min="8714" max="8714" width="10.33203125" style="272" customWidth="1"/>
    <col min="8715" max="8960" width="9.109375" style="272"/>
    <col min="8961" max="8961" width="12.33203125" style="272" customWidth="1"/>
    <col min="8962" max="8962" width="12.6640625" style="272" bestFit="1" customWidth="1"/>
    <col min="8963" max="8963" width="9.88671875" style="272" bestFit="1" customWidth="1"/>
    <col min="8964" max="8964" width="15.88671875" style="272" bestFit="1" customWidth="1"/>
    <col min="8965" max="8965" width="9.33203125" style="272" bestFit="1" customWidth="1"/>
    <col min="8966" max="8966" width="11.109375" style="272" bestFit="1" customWidth="1"/>
    <col min="8967" max="8967" width="17.6640625" style="272" bestFit="1" customWidth="1"/>
    <col min="8968" max="8968" width="11.6640625" style="272" bestFit="1" customWidth="1"/>
    <col min="8969" max="8969" width="10.33203125" style="272" bestFit="1" customWidth="1"/>
    <col min="8970" max="8970" width="10.33203125" style="272" customWidth="1"/>
    <col min="8971" max="9216" width="9.109375" style="272"/>
    <col min="9217" max="9217" width="12.33203125" style="272" customWidth="1"/>
    <col min="9218" max="9218" width="12.6640625" style="272" bestFit="1" customWidth="1"/>
    <col min="9219" max="9219" width="9.88671875" style="272" bestFit="1" customWidth="1"/>
    <col min="9220" max="9220" width="15.88671875" style="272" bestFit="1" customWidth="1"/>
    <col min="9221" max="9221" width="9.33203125" style="272" bestFit="1" customWidth="1"/>
    <col min="9222" max="9222" width="11.109375" style="272" bestFit="1" customWidth="1"/>
    <col min="9223" max="9223" width="17.6640625" style="272" bestFit="1" customWidth="1"/>
    <col min="9224" max="9224" width="11.6640625" style="272" bestFit="1" customWidth="1"/>
    <col min="9225" max="9225" width="10.33203125" style="272" bestFit="1" customWidth="1"/>
    <col min="9226" max="9226" width="10.33203125" style="272" customWidth="1"/>
    <col min="9227" max="9472" width="9.109375" style="272"/>
    <col min="9473" max="9473" width="12.33203125" style="272" customWidth="1"/>
    <col min="9474" max="9474" width="12.6640625" style="272" bestFit="1" customWidth="1"/>
    <col min="9475" max="9475" width="9.88671875" style="272" bestFit="1" customWidth="1"/>
    <col min="9476" max="9476" width="15.88671875" style="272" bestFit="1" customWidth="1"/>
    <col min="9477" max="9477" width="9.33203125" style="272" bestFit="1" customWidth="1"/>
    <col min="9478" max="9478" width="11.109375" style="272" bestFit="1" customWidth="1"/>
    <col min="9479" max="9479" width="17.6640625" style="272" bestFit="1" customWidth="1"/>
    <col min="9480" max="9480" width="11.6640625" style="272" bestFit="1" customWidth="1"/>
    <col min="9481" max="9481" width="10.33203125" style="272" bestFit="1" customWidth="1"/>
    <col min="9482" max="9482" width="10.33203125" style="272" customWidth="1"/>
    <col min="9483" max="9728" width="9.109375" style="272"/>
    <col min="9729" max="9729" width="12.33203125" style="272" customWidth="1"/>
    <col min="9730" max="9730" width="12.6640625" style="272" bestFit="1" customWidth="1"/>
    <col min="9731" max="9731" width="9.88671875" style="272" bestFit="1" customWidth="1"/>
    <col min="9732" max="9732" width="15.88671875" style="272" bestFit="1" customWidth="1"/>
    <col min="9733" max="9733" width="9.33203125" style="272" bestFit="1" customWidth="1"/>
    <col min="9734" max="9734" width="11.109375" style="272" bestFit="1" customWidth="1"/>
    <col min="9735" max="9735" width="17.6640625" style="272" bestFit="1" customWidth="1"/>
    <col min="9736" max="9736" width="11.6640625" style="272" bestFit="1" customWidth="1"/>
    <col min="9737" max="9737" width="10.33203125" style="272" bestFit="1" customWidth="1"/>
    <col min="9738" max="9738" width="10.33203125" style="272" customWidth="1"/>
    <col min="9739" max="9984" width="9.109375" style="272"/>
    <col min="9985" max="9985" width="12.33203125" style="272" customWidth="1"/>
    <col min="9986" max="9986" width="12.6640625" style="272" bestFit="1" customWidth="1"/>
    <col min="9987" max="9987" width="9.88671875" style="272" bestFit="1" customWidth="1"/>
    <col min="9988" max="9988" width="15.88671875" style="272" bestFit="1" customWidth="1"/>
    <col min="9989" max="9989" width="9.33203125" style="272" bestFit="1" customWidth="1"/>
    <col min="9990" max="9990" width="11.109375" style="272" bestFit="1" customWidth="1"/>
    <col min="9991" max="9991" width="17.6640625" style="272" bestFit="1" customWidth="1"/>
    <col min="9992" max="9992" width="11.6640625" style="272" bestFit="1" customWidth="1"/>
    <col min="9993" max="9993" width="10.33203125" style="272" bestFit="1" customWidth="1"/>
    <col min="9994" max="9994" width="10.33203125" style="272" customWidth="1"/>
    <col min="9995" max="10240" width="9.109375" style="272"/>
    <col min="10241" max="10241" width="12.33203125" style="272" customWidth="1"/>
    <col min="10242" max="10242" width="12.6640625" style="272" bestFit="1" customWidth="1"/>
    <col min="10243" max="10243" width="9.88671875" style="272" bestFit="1" customWidth="1"/>
    <col min="10244" max="10244" width="15.88671875" style="272" bestFit="1" customWidth="1"/>
    <col min="10245" max="10245" width="9.33203125" style="272" bestFit="1" customWidth="1"/>
    <col min="10246" max="10246" width="11.109375" style="272" bestFit="1" customWidth="1"/>
    <col min="10247" max="10247" width="17.6640625" style="272" bestFit="1" customWidth="1"/>
    <col min="10248" max="10248" width="11.6640625" style="272" bestFit="1" customWidth="1"/>
    <col min="10249" max="10249" width="10.33203125" style="272" bestFit="1" customWidth="1"/>
    <col min="10250" max="10250" width="10.33203125" style="272" customWidth="1"/>
    <col min="10251" max="10496" width="9.109375" style="272"/>
    <col min="10497" max="10497" width="12.33203125" style="272" customWidth="1"/>
    <col min="10498" max="10498" width="12.6640625" style="272" bestFit="1" customWidth="1"/>
    <col min="10499" max="10499" width="9.88671875" style="272" bestFit="1" customWidth="1"/>
    <col min="10500" max="10500" width="15.88671875" style="272" bestFit="1" customWidth="1"/>
    <col min="10501" max="10501" width="9.33203125" style="272" bestFit="1" customWidth="1"/>
    <col min="10502" max="10502" width="11.109375" style="272" bestFit="1" customWidth="1"/>
    <col min="10503" max="10503" width="17.6640625" style="272" bestFit="1" customWidth="1"/>
    <col min="10504" max="10504" width="11.6640625" style="272" bestFit="1" customWidth="1"/>
    <col min="10505" max="10505" width="10.33203125" style="272" bestFit="1" customWidth="1"/>
    <col min="10506" max="10506" width="10.33203125" style="272" customWidth="1"/>
    <col min="10507" max="10752" width="9.109375" style="272"/>
    <col min="10753" max="10753" width="12.33203125" style="272" customWidth="1"/>
    <col min="10754" max="10754" width="12.6640625" style="272" bestFit="1" customWidth="1"/>
    <col min="10755" max="10755" width="9.88671875" style="272" bestFit="1" customWidth="1"/>
    <col min="10756" max="10756" width="15.88671875" style="272" bestFit="1" customWidth="1"/>
    <col min="10757" max="10757" width="9.33203125" style="272" bestFit="1" customWidth="1"/>
    <col min="10758" max="10758" width="11.109375" style="272" bestFit="1" customWidth="1"/>
    <col min="10759" max="10759" width="17.6640625" style="272" bestFit="1" customWidth="1"/>
    <col min="10760" max="10760" width="11.6640625" style="272" bestFit="1" customWidth="1"/>
    <col min="10761" max="10761" width="10.33203125" style="272" bestFit="1" customWidth="1"/>
    <col min="10762" max="10762" width="10.33203125" style="272" customWidth="1"/>
    <col min="10763" max="11008" width="9.109375" style="272"/>
    <col min="11009" max="11009" width="12.33203125" style="272" customWidth="1"/>
    <col min="11010" max="11010" width="12.6640625" style="272" bestFit="1" customWidth="1"/>
    <col min="11011" max="11011" width="9.88671875" style="272" bestFit="1" customWidth="1"/>
    <col min="11012" max="11012" width="15.88671875" style="272" bestFit="1" customWidth="1"/>
    <col min="11013" max="11013" width="9.33203125" style="272" bestFit="1" customWidth="1"/>
    <col min="11014" max="11014" width="11.109375" style="272" bestFit="1" customWidth="1"/>
    <col min="11015" max="11015" width="17.6640625" style="272" bestFit="1" customWidth="1"/>
    <col min="11016" max="11016" width="11.6640625" style="272" bestFit="1" customWidth="1"/>
    <col min="11017" max="11017" width="10.33203125" style="272" bestFit="1" customWidth="1"/>
    <col min="11018" max="11018" width="10.33203125" style="272" customWidth="1"/>
    <col min="11019" max="11264" width="9.109375" style="272"/>
    <col min="11265" max="11265" width="12.33203125" style="272" customWidth="1"/>
    <col min="11266" max="11266" width="12.6640625" style="272" bestFit="1" customWidth="1"/>
    <col min="11267" max="11267" width="9.88671875" style="272" bestFit="1" customWidth="1"/>
    <col min="11268" max="11268" width="15.88671875" style="272" bestFit="1" customWidth="1"/>
    <col min="11269" max="11269" width="9.33203125" style="272" bestFit="1" customWidth="1"/>
    <col min="11270" max="11270" width="11.109375" style="272" bestFit="1" customWidth="1"/>
    <col min="11271" max="11271" width="17.6640625" style="272" bestFit="1" customWidth="1"/>
    <col min="11272" max="11272" width="11.6640625" style="272" bestFit="1" customWidth="1"/>
    <col min="11273" max="11273" width="10.33203125" style="272" bestFit="1" customWidth="1"/>
    <col min="11274" max="11274" width="10.33203125" style="272" customWidth="1"/>
    <col min="11275" max="11520" width="9.109375" style="272"/>
    <col min="11521" max="11521" width="12.33203125" style="272" customWidth="1"/>
    <col min="11522" max="11522" width="12.6640625" style="272" bestFit="1" customWidth="1"/>
    <col min="11523" max="11523" width="9.88671875" style="272" bestFit="1" customWidth="1"/>
    <col min="11524" max="11524" width="15.88671875" style="272" bestFit="1" customWidth="1"/>
    <col min="11525" max="11525" width="9.33203125" style="272" bestFit="1" customWidth="1"/>
    <col min="11526" max="11526" width="11.109375" style="272" bestFit="1" customWidth="1"/>
    <col min="11527" max="11527" width="17.6640625" style="272" bestFit="1" customWidth="1"/>
    <col min="11528" max="11528" width="11.6640625" style="272" bestFit="1" customWidth="1"/>
    <col min="11529" max="11529" width="10.33203125" style="272" bestFit="1" customWidth="1"/>
    <col min="11530" max="11530" width="10.33203125" style="272" customWidth="1"/>
    <col min="11531" max="11776" width="9.109375" style="272"/>
    <col min="11777" max="11777" width="12.33203125" style="272" customWidth="1"/>
    <col min="11778" max="11778" width="12.6640625" style="272" bestFit="1" customWidth="1"/>
    <col min="11779" max="11779" width="9.88671875" style="272" bestFit="1" customWidth="1"/>
    <col min="11780" max="11780" width="15.88671875" style="272" bestFit="1" customWidth="1"/>
    <col min="11781" max="11781" width="9.33203125" style="272" bestFit="1" customWidth="1"/>
    <col min="11782" max="11782" width="11.109375" style="272" bestFit="1" customWidth="1"/>
    <col min="11783" max="11783" width="17.6640625" style="272" bestFit="1" customWidth="1"/>
    <col min="11784" max="11784" width="11.6640625" style="272" bestFit="1" customWidth="1"/>
    <col min="11785" max="11785" width="10.33203125" style="272" bestFit="1" customWidth="1"/>
    <col min="11786" max="11786" width="10.33203125" style="272" customWidth="1"/>
    <col min="11787" max="12032" width="9.109375" style="272"/>
    <col min="12033" max="12033" width="12.33203125" style="272" customWidth="1"/>
    <col min="12034" max="12034" width="12.6640625" style="272" bestFit="1" customWidth="1"/>
    <col min="12035" max="12035" width="9.88671875" style="272" bestFit="1" customWidth="1"/>
    <col min="12036" max="12036" width="15.88671875" style="272" bestFit="1" customWidth="1"/>
    <col min="12037" max="12037" width="9.33203125" style="272" bestFit="1" customWidth="1"/>
    <col min="12038" max="12038" width="11.109375" style="272" bestFit="1" customWidth="1"/>
    <col min="12039" max="12039" width="17.6640625" style="272" bestFit="1" customWidth="1"/>
    <col min="12040" max="12040" width="11.6640625" style="272" bestFit="1" customWidth="1"/>
    <col min="12041" max="12041" width="10.33203125" style="272" bestFit="1" customWidth="1"/>
    <col min="12042" max="12042" width="10.33203125" style="272" customWidth="1"/>
    <col min="12043" max="12288" width="9.109375" style="272"/>
    <col min="12289" max="12289" width="12.33203125" style="272" customWidth="1"/>
    <col min="12290" max="12290" width="12.6640625" style="272" bestFit="1" customWidth="1"/>
    <col min="12291" max="12291" width="9.88671875" style="272" bestFit="1" customWidth="1"/>
    <col min="12292" max="12292" width="15.88671875" style="272" bestFit="1" customWidth="1"/>
    <col min="12293" max="12293" width="9.33203125" style="272" bestFit="1" customWidth="1"/>
    <col min="12294" max="12294" width="11.109375" style="272" bestFit="1" customWidth="1"/>
    <col min="12295" max="12295" width="17.6640625" style="272" bestFit="1" customWidth="1"/>
    <col min="12296" max="12296" width="11.6640625" style="272" bestFit="1" customWidth="1"/>
    <col min="12297" max="12297" width="10.33203125" style="272" bestFit="1" customWidth="1"/>
    <col min="12298" max="12298" width="10.33203125" style="272" customWidth="1"/>
    <col min="12299" max="12544" width="9.109375" style="272"/>
    <col min="12545" max="12545" width="12.33203125" style="272" customWidth="1"/>
    <col min="12546" max="12546" width="12.6640625" style="272" bestFit="1" customWidth="1"/>
    <col min="12547" max="12547" width="9.88671875" style="272" bestFit="1" customWidth="1"/>
    <col min="12548" max="12548" width="15.88671875" style="272" bestFit="1" customWidth="1"/>
    <col min="12549" max="12549" width="9.33203125" style="272" bestFit="1" customWidth="1"/>
    <col min="12550" max="12550" width="11.109375" style="272" bestFit="1" customWidth="1"/>
    <col min="12551" max="12551" width="17.6640625" style="272" bestFit="1" customWidth="1"/>
    <col min="12552" max="12552" width="11.6640625" style="272" bestFit="1" customWidth="1"/>
    <col min="12553" max="12553" width="10.33203125" style="272" bestFit="1" customWidth="1"/>
    <col min="12554" max="12554" width="10.33203125" style="272" customWidth="1"/>
    <col min="12555" max="12800" width="9.109375" style="272"/>
    <col min="12801" max="12801" width="12.33203125" style="272" customWidth="1"/>
    <col min="12802" max="12802" width="12.6640625" style="272" bestFit="1" customWidth="1"/>
    <col min="12803" max="12803" width="9.88671875" style="272" bestFit="1" customWidth="1"/>
    <col min="12804" max="12804" width="15.88671875" style="272" bestFit="1" customWidth="1"/>
    <col min="12805" max="12805" width="9.33203125" style="272" bestFit="1" customWidth="1"/>
    <col min="12806" max="12806" width="11.109375" style="272" bestFit="1" customWidth="1"/>
    <col min="12807" max="12807" width="17.6640625" style="272" bestFit="1" customWidth="1"/>
    <col min="12808" max="12808" width="11.6640625" style="272" bestFit="1" customWidth="1"/>
    <col min="12809" max="12809" width="10.33203125" style="272" bestFit="1" customWidth="1"/>
    <col min="12810" max="12810" width="10.33203125" style="272" customWidth="1"/>
    <col min="12811" max="13056" width="9.109375" style="272"/>
    <col min="13057" max="13057" width="12.33203125" style="272" customWidth="1"/>
    <col min="13058" max="13058" width="12.6640625" style="272" bestFit="1" customWidth="1"/>
    <col min="13059" max="13059" width="9.88671875" style="272" bestFit="1" customWidth="1"/>
    <col min="13060" max="13060" width="15.88671875" style="272" bestFit="1" customWidth="1"/>
    <col min="13061" max="13061" width="9.33203125" style="272" bestFit="1" customWidth="1"/>
    <col min="13062" max="13062" width="11.109375" style="272" bestFit="1" customWidth="1"/>
    <col min="13063" max="13063" width="17.6640625" style="272" bestFit="1" customWidth="1"/>
    <col min="13064" max="13064" width="11.6640625" style="272" bestFit="1" customWidth="1"/>
    <col min="13065" max="13065" width="10.33203125" style="272" bestFit="1" customWidth="1"/>
    <col min="13066" max="13066" width="10.33203125" style="272" customWidth="1"/>
    <col min="13067" max="13312" width="9.109375" style="272"/>
    <col min="13313" max="13313" width="12.33203125" style="272" customWidth="1"/>
    <col min="13314" max="13314" width="12.6640625" style="272" bestFit="1" customWidth="1"/>
    <col min="13315" max="13315" width="9.88671875" style="272" bestFit="1" customWidth="1"/>
    <col min="13316" max="13316" width="15.88671875" style="272" bestFit="1" customWidth="1"/>
    <col min="13317" max="13317" width="9.33203125" style="272" bestFit="1" customWidth="1"/>
    <col min="13318" max="13318" width="11.109375" style="272" bestFit="1" customWidth="1"/>
    <col min="13319" max="13319" width="17.6640625" style="272" bestFit="1" customWidth="1"/>
    <col min="13320" max="13320" width="11.6640625" style="272" bestFit="1" customWidth="1"/>
    <col min="13321" max="13321" width="10.33203125" style="272" bestFit="1" customWidth="1"/>
    <col min="13322" max="13322" width="10.33203125" style="272" customWidth="1"/>
    <col min="13323" max="13568" width="9.109375" style="272"/>
    <col min="13569" max="13569" width="12.33203125" style="272" customWidth="1"/>
    <col min="13570" max="13570" width="12.6640625" style="272" bestFit="1" customWidth="1"/>
    <col min="13571" max="13571" width="9.88671875" style="272" bestFit="1" customWidth="1"/>
    <col min="13572" max="13572" width="15.88671875" style="272" bestFit="1" customWidth="1"/>
    <col min="13573" max="13573" width="9.33203125" style="272" bestFit="1" customWidth="1"/>
    <col min="13574" max="13574" width="11.109375" style="272" bestFit="1" customWidth="1"/>
    <col min="13575" max="13575" width="17.6640625" style="272" bestFit="1" customWidth="1"/>
    <col min="13576" max="13576" width="11.6640625" style="272" bestFit="1" customWidth="1"/>
    <col min="13577" max="13577" width="10.33203125" style="272" bestFit="1" customWidth="1"/>
    <col min="13578" max="13578" width="10.33203125" style="272" customWidth="1"/>
    <col min="13579" max="13824" width="9.109375" style="272"/>
    <col min="13825" max="13825" width="12.33203125" style="272" customWidth="1"/>
    <col min="13826" max="13826" width="12.6640625" style="272" bestFit="1" customWidth="1"/>
    <col min="13827" max="13827" width="9.88671875" style="272" bestFit="1" customWidth="1"/>
    <col min="13828" max="13828" width="15.88671875" style="272" bestFit="1" customWidth="1"/>
    <col min="13829" max="13829" width="9.33203125" style="272" bestFit="1" customWidth="1"/>
    <col min="13830" max="13830" width="11.109375" style="272" bestFit="1" customWidth="1"/>
    <col min="13831" max="13831" width="17.6640625" style="272" bestFit="1" customWidth="1"/>
    <col min="13832" max="13832" width="11.6640625" style="272" bestFit="1" customWidth="1"/>
    <col min="13833" max="13833" width="10.33203125" style="272" bestFit="1" customWidth="1"/>
    <col min="13834" max="13834" width="10.33203125" style="272" customWidth="1"/>
    <col min="13835" max="14080" width="9.109375" style="272"/>
    <col min="14081" max="14081" width="12.33203125" style="272" customWidth="1"/>
    <col min="14082" max="14082" width="12.6640625" style="272" bestFit="1" customWidth="1"/>
    <col min="14083" max="14083" width="9.88671875" style="272" bestFit="1" customWidth="1"/>
    <col min="14084" max="14084" width="15.88671875" style="272" bestFit="1" customWidth="1"/>
    <col min="14085" max="14085" width="9.33203125" style="272" bestFit="1" customWidth="1"/>
    <col min="14086" max="14086" width="11.109375" style="272" bestFit="1" customWidth="1"/>
    <col min="14087" max="14087" width="17.6640625" style="272" bestFit="1" customWidth="1"/>
    <col min="14088" max="14088" width="11.6640625" style="272" bestFit="1" customWidth="1"/>
    <col min="14089" max="14089" width="10.33203125" style="272" bestFit="1" customWidth="1"/>
    <col min="14090" max="14090" width="10.33203125" style="272" customWidth="1"/>
    <col min="14091" max="14336" width="9.109375" style="272"/>
    <col min="14337" max="14337" width="12.33203125" style="272" customWidth="1"/>
    <col min="14338" max="14338" width="12.6640625" style="272" bestFit="1" customWidth="1"/>
    <col min="14339" max="14339" width="9.88671875" style="272" bestFit="1" customWidth="1"/>
    <col min="14340" max="14340" width="15.88671875" style="272" bestFit="1" customWidth="1"/>
    <col min="14341" max="14341" width="9.33203125" style="272" bestFit="1" customWidth="1"/>
    <col min="14342" max="14342" width="11.109375" style="272" bestFit="1" customWidth="1"/>
    <col min="14343" max="14343" width="17.6640625" style="272" bestFit="1" customWidth="1"/>
    <col min="14344" max="14344" width="11.6640625" style="272" bestFit="1" customWidth="1"/>
    <col min="14345" max="14345" width="10.33203125" style="272" bestFit="1" customWidth="1"/>
    <col min="14346" max="14346" width="10.33203125" style="272" customWidth="1"/>
    <col min="14347" max="14592" width="9.109375" style="272"/>
    <col min="14593" max="14593" width="12.33203125" style="272" customWidth="1"/>
    <col min="14594" max="14594" width="12.6640625" style="272" bestFit="1" customWidth="1"/>
    <col min="14595" max="14595" width="9.88671875" style="272" bestFit="1" customWidth="1"/>
    <col min="14596" max="14596" width="15.88671875" style="272" bestFit="1" customWidth="1"/>
    <col min="14597" max="14597" width="9.33203125" style="272" bestFit="1" customWidth="1"/>
    <col min="14598" max="14598" width="11.109375" style="272" bestFit="1" customWidth="1"/>
    <col min="14599" max="14599" width="17.6640625" style="272" bestFit="1" customWidth="1"/>
    <col min="14600" max="14600" width="11.6640625" style="272" bestFit="1" customWidth="1"/>
    <col min="14601" max="14601" width="10.33203125" style="272" bestFit="1" customWidth="1"/>
    <col min="14602" max="14602" width="10.33203125" style="272" customWidth="1"/>
    <col min="14603" max="14848" width="9.109375" style="272"/>
    <col min="14849" max="14849" width="12.33203125" style="272" customWidth="1"/>
    <col min="14850" max="14850" width="12.6640625" style="272" bestFit="1" customWidth="1"/>
    <col min="14851" max="14851" width="9.88671875" style="272" bestFit="1" customWidth="1"/>
    <col min="14852" max="14852" width="15.88671875" style="272" bestFit="1" customWidth="1"/>
    <col min="14853" max="14853" width="9.33203125" style="272" bestFit="1" customWidth="1"/>
    <col min="14854" max="14854" width="11.109375" style="272" bestFit="1" customWidth="1"/>
    <col min="14855" max="14855" width="17.6640625" style="272" bestFit="1" customWidth="1"/>
    <col min="14856" max="14856" width="11.6640625" style="272" bestFit="1" customWidth="1"/>
    <col min="14857" max="14857" width="10.33203125" style="272" bestFit="1" customWidth="1"/>
    <col min="14858" max="14858" width="10.33203125" style="272" customWidth="1"/>
    <col min="14859" max="15104" width="9.109375" style="272"/>
    <col min="15105" max="15105" width="12.33203125" style="272" customWidth="1"/>
    <col min="15106" max="15106" width="12.6640625" style="272" bestFit="1" customWidth="1"/>
    <col min="15107" max="15107" width="9.88671875" style="272" bestFit="1" customWidth="1"/>
    <col min="15108" max="15108" width="15.88671875" style="272" bestFit="1" customWidth="1"/>
    <col min="15109" max="15109" width="9.33203125" style="272" bestFit="1" customWidth="1"/>
    <col min="15110" max="15110" width="11.109375" style="272" bestFit="1" customWidth="1"/>
    <col min="15111" max="15111" width="17.6640625" style="272" bestFit="1" customWidth="1"/>
    <col min="15112" max="15112" width="11.6640625" style="272" bestFit="1" customWidth="1"/>
    <col min="15113" max="15113" width="10.33203125" style="272" bestFit="1" customWidth="1"/>
    <col min="15114" max="15114" width="10.33203125" style="272" customWidth="1"/>
    <col min="15115" max="15360" width="9.109375" style="272"/>
    <col min="15361" max="15361" width="12.33203125" style="272" customWidth="1"/>
    <col min="15362" max="15362" width="12.6640625" style="272" bestFit="1" customWidth="1"/>
    <col min="15363" max="15363" width="9.88671875" style="272" bestFit="1" customWidth="1"/>
    <col min="15364" max="15364" width="15.88671875" style="272" bestFit="1" customWidth="1"/>
    <col min="15365" max="15365" width="9.33203125" style="272" bestFit="1" customWidth="1"/>
    <col min="15366" max="15366" width="11.109375" style="272" bestFit="1" customWidth="1"/>
    <col min="15367" max="15367" width="17.6640625" style="272" bestFit="1" customWidth="1"/>
    <col min="15368" max="15368" width="11.6640625" style="272" bestFit="1" customWidth="1"/>
    <col min="15369" max="15369" width="10.33203125" style="272" bestFit="1" customWidth="1"/>
    <col min="15370" max="15370" width="10.33203125" style="272" customWidth="1"/>
    <col min="15371" max="15616" width="9.109375" style="272"/>
    <col min="15617" max="15617" width="12.33203125" style="272" customWidth="1"/>
    <col min="15618" max="15618" width="12.6640625" style="272" bestFit="1" customWidth="1"/>
    <col min="15619" max="15619" width="9.88671875" style="272" bestFit="1" customWidth="1"/>
    <col min="15620" max="15620" width="15.88671875" style="272" bestFit="1" customWidth="1"/>
    <col min="15621" max="15621" width="9.33203125" style="272" bestFit="1" customWidth="1"/>
    <col min="15622" max="15622" width="11.109375" style="272" bestFit="1" customWidth="1"/>
    <col min="15623" max="15623" width="17.6640625" style="272" bestFit="1" customWidth="1"/>
    <col min="15624" max="15624" width="11.6640625" style="272" bestFit="1" customWidth="1"/>
    <col min="15625" max="15625" width="10.33203125" style="272" bestFit="1" customWidth="1"/>
    <col min="15626" max="15626" width="10.33203125" style="272" customWidth="1"/>
    <col min="15627" max="15872" width="9.109375" style="272"/>
    <col min="15873" max="15873" width="12.33203125" style="272" customWidth="1"/>
    <col min="15874" max="15874" width="12.6640625" style="272" bestFit="1" customWidth="1"/>
    <col min="15875" max="15875" width="9.88671875" style="272" bestFit="1" customWidth="1"/>
    <col min="15876" max="15876" width="15.88671875" style="272" bestFit="1" customWidth="1"/>
    <col min="15877" max="15877" width="9.33203125" style="272" bestFit="1" customWidth="1"/>
    <col min="15878" max="15878" width="11.109375" style="272" bestFit="1" customWidth="1"/>
    <col min="15879" max="15879" width="17.6640625" style="272" bestFit="1" customWidth="1"/>
    <col min="15880" max="15880" width="11.6640625" style="272" bestFit="1" customWidth="1"/>
    <col min="15881" max="15881" width="10.33203125" style="272" bestFit="1" customWidth="1"/>
    <col min="15882" max="15882" width="10.33203125" style="272" customWidth="1"/>
    <col min="15883" max="16128" width="9.109375" style="272"/>
    <col min="16129" max="16129" width="12.33203125" style="272" customWidth="1"/>
    <col min="16130" max="16130" width="12.6640625" style="272" bestFit="1" customWidth="1"/>
    <col min="16131" max="16131" width="9.88671875" style="272" bestFit="1" customWidth="1"/>
    <col min="16132" max="16132" width="15.88671875" style="272" bestFit="1" customWidth="1"/>
    <col min="16133" max="16133" width="9.33203125" style="272" bestFit="1" customWidth="1"/>
    <col min="16134" max="16134" width="11.109375" style="272" bestFit="1" customWidth="1"/>
    <col min="16135" max="16135" width="17.6640625" style="272" bestFit="1" customWidth="1"/>
    <col min="16136" max="16136" width="11.6640625" style="272" bestFit="1" customWidth="1"/>
    <col min="16137" max="16137" width="10.33203125" style="272" bestFit="1" customWidth="1"/>
    <col min="16138" max="16138" width="10.33203125" style="272" customWidth="1"/>
    <col min="16139" max="16384" width="9.109375" style="272"/>
  </cols>
  <sheetData>
    <row r="1" spans="1:11" s="248" customFormat="1" ht="26.4">
      <c r="A1" s="264" t="s">
        <v>35</v>
      </c>
      <c r="B1" s="264" t="s">
        <v>60</v>
      </c>
      <c r="C1" s="264" t="s">
        <v>36</v>
      </c>
      <c r="D1" s="264" t="s">
        <v>60</v>
      </c>
      <c r="E1" s="265" t="s">
        <v>63</v>
      </c>
      <c r="F1" s="264" t="s">
        <v>37</v>
      </c>
      <c r="G1" s="264" t="s">
        <v>59</v>
      </c>
      <c r="H1" s="264" t="s">
        <v>66</v>
      </c>
      <c r="I1" s="264" t="s">
        <v>47</v>
      </c>
      <c r="J1" s="266" t="s">
        <v>2</v>
      </c>
      <c r="K1" s="267"/>
    </row>
    <row r="2" spans="1:11" s="241" customFormat="1" collapsed="1">
      <c r="A2" s="254" t="s">
        <v>32</v>
      </c>
      <c r="B2" s="254" t="s">
        <v>61</v>
      </c>
      <c r="C2" s="254" t="s">
        <v>32</v>
      </c>
      <c r="D2" s="254" t="s">
        <v>61</v>
      </c>
      <c r="E2" s="254" t="s">
        <v>64</v>
      </c>
      <c r="F2" s="254" t="s">
        <v>53</v>
      </c>
      <c r="G2" s="254" t="s">
        <v>32</v>
      </c>
      <c r="H2" s="254"/>
      <c r="I2" s="254"/>
      <c r="J2" s="254" t="s">
        <v>67</v>
      </c>
    </row>
    <row r="3" spans="1:11" s="241" customFormat="1" hidden="1" outlineLevel="1">
      <c r="A3" s="570" t="s">
        <v>670</v>
      </c>
      <c r="B3" s="571"/>
      <c r="C3" s="572" t="s">
        <v>209</v>
      </c>
      <c r="D3" s="572"/>
      <c r="E3" s="573" t="s">
        <v>671</v>
      </c>
      <c r="F3" s="573"/>
      <c r="G3" s="573"/>
      <c r="H3" s="573"/>
      <c r="I3" s="573"/>
      <c r="J3" s="573"/>
    </row>
    <row r="4" spans="1:11">
      <c r="A4" s="268" t="s">
        <v>57</v>
      </c>
      <c r="B4" s="269" t="s">
        <v>672</v>
      </c>
      <c r="C4" s="268" t="s">
        <v>57</v>
      </c>
      <c r="D4" s="269" t="s">
        <v>673</v>
      </c>
      <c r="E4" s="270" t="s">
        <v>65</v>
      </c>
      <c r="F4" s="269" t="s">
        <v>674</v>
      </c>
      <c r="G4" s="269"/>
      <c r="H4" s="270"/>
      <c r="I4" s="270"/>
      <c r="J4" s="271" t="s">
        <v>675</v>
      </c>
    </row>
    <row r="5" spans="1:11">
      <c r="A5" s="268" t="s">
        <v>57</v>
      </c>
      <c r="B5" s="269" t="s">
        <v>672</v>
      </c>
      <c r="C5" s="268" t="s">
        <v>57</v>
      </c>
      <c r="D5" s="269" t="s">
        <v>673</v>
      </c>
      <c r="E5" s="270" t="s">
        <v>65</v>
      </c>
      <c r="F5" s="273" t="s">
        <v>676</v>
      </c>
      <c r="G5" s="273"/>
      <c r="H5" s="270"/>
      <c r="I5" s="270"/>
      <c r="J5" s="271" t="s">
        <v>675</v>
      </c>
    </row>
    <row r="6" spans="1:11">
      <c r="A6" s="268" t="s">
        <v>57</v>
      </c>
      <c r="B6" s="269" t="s">
        <v>672</v>
      </c>
      <c r="C6" s="268" t="s">
        <v>57</v>
      </c>
      <c r="D6" s="269" t="s">
        <v>673</v>
      </c>
      <c r="E6" s="270" t="s">
        <v>65</v>
      </c>
      <c r="F6" s="273" t="s">
        <v>677</v>
      </c>
      <c r="G6" s="273"/>
      <c r="H6" s="270"/>
      <c r="I6" s="270"/>
      <c r="J6" s="271" t="s">
        <v>675</v>
      </c>
    </row>
    <row r="7" spans="1:11">
      <c r="A7" s="268" t="s">
        <v>57</v>
      </c>
      <c r="B7" s="269" t="s">
        <v>672</v>
      </c>
      <c r="C7" s="268" t="s">
        <v>57</v>
      </c>
      <c r="D7" s="269" t="s">
        <v>673</v>
      </c>
      <c r="E7" s="270" t="s">
        <v>65</v>
      </c>
      <c r="F7" s="273" t="s">
        <v>678</v>
      </c>
      <c r="G7" s="273"/>
      <c r="H7" s="270"/>
      <c r="I7" s="270"/>
      <c r="J7" s="271" t="s">
        <v>675</v>
      </c>
    </row>
    <row r="8" spans="1:11">
      <c r="A8" s="268" t="s">
        <v>57</v>
      </c>
      <c r="B8" s="269" t="s">
        <v>672</v>
      </c>
      <c r="C8" s="268" t="s">
        <v>57</v>
      </c>
      <c r="D8" s="269" t="s">
        <v>673</v>
      </c>
      <c r="E8" s="270" t="s">
        <v>65</v>
      </c>
      <c r="F8" s="273" t="s">
        <v>679</v>
      </c>
      <c r="G8" s="273"/>
      <c r="H8" s="270"/>
      <c r="I8" s="270"/>
      <c r="J8" s="271" t="s">
        <v>675</v>
      </c>
    </row>
    <row r="9" spans="1:11">
      <c r="A9" s="268" t="s">
        <v>57</v>
      </c>
      <c r="B9" s="269" t="s">
        <v>672</v>
      </c>
      <c r="C9" s="268" t="s">
        <v>57</v>
      </c>
      <c r="D9" s="269" t="s">
        <v>673</v>
      </c>
      <c r="E9" s="270" t="s">
        <v>65</v>
      </c>
      <c r="F9" s="274" t="s">
        <v>680</v>
      </c>
      <c r="G9" s="274"/>
      <c r="H9" s="270"/>
      <c r="I9" s="270"/>
      <c r="J9" s="271" t="s">
        <v>675</v>
      </c>
    </row>
    <row r="10" spans="1:11">
      <c r="A10" s="268" t="s">
        <v>57</v>
      </c>
      <c r="B10" s="269" t="s">
        <v>672</v>
      </c>
      <c r="C10" s="268" t="s">
        <v>57</v>
      </c>
      <c r="D10" s="269" t="s">
        <v>673</v>
      </c>
      <c r="E10" s="270" t="s">
        <v>65</v>
      </c>
      <c r="F10" s="274" t="s">
        <v>681</v>
      </c>
      <c r="G10" s="274"/>
      <c r="H10" s="270"/>
      <c r="I10" s="270"/>
      <c r="J10" s="271" t="s">
        <v>675</v>
      </c>
    </row>
    <row r="11" spans="1:11">
      <c r="A11" s="268" t="s">
        <v>57</v>
      </c>
      <c r="B11" s="269" t="s">
        <v>672</v>
      </c>
      <c r="C11" s="268" t="s">
        <v>57</v>
      </c>
      <c r="D11" s="269" t="s">
        <v>673</v>
      </c>
      <c r="E11" s="270" t="s">
        <v>65</v>
      </c>
      <c r="F11" s="274" t="s">
        <v>682</v>
      </c>
      <c r="G11" s="274"/>
      <c r="H11" s="270"/>
      <c r="I11" s="270"/>
      <c r="J11" s="271" t="s">
        <v>675</v>
      </c>
    </row>
    <row r="12" spans="1:11">
      <c r="A12" s="268" t="s">
        <v>57</v>
      </c>
      <c r="B12" s="269" t="s">
        <v>672</v>
      </c>
      <c r="C12" s="268" t="s">
        <v>57</v>
      </c>
      <c r="D12" s="269" t="s">
        <v>673</v>
      </c>
      <c r="E12" s="270" t="s">
        <v>65</v>
      </c>
      <c r="F12" s="274" t="s">
        <v>683</v>
      </c>
      <c r="G12" s="274"/>
      <c r="H12" s="270"/>
      <c r="I12" s="270"/>
      <c r="J12" s="271" t="s">
        <v>675</v>
      </c>
    </row>
    <row r="13" spans="1:11">
      <c r="A13" s="268" t="s">
        <v>57</v>
      </c>
      <c r="B13" s="269" t="s">
        <v>672</v>
      </c>
      <c r="C13" s="268" t="s">
        <v>57</v>
      </c>
      <c r="D13" s="269" t="s">
        <v>673</v>
      </c>
      <c r="E13" s="270" t="s">
        <v>65</v>
      </c>
      <c r="F13" s="274" t="s">
        <v>684</v>
      </c>
      <c r="G13" s="274"/>
      <c r="H13" s="270"/>
      <c r="I13" s="270"/>
      <c r="J13" s="271" t="s">
        <v>675</v>
      </c>
    </row>
    <row r="14" spans="1:11">
      <c r="A14" s="268" t="s">
        <v>57</v>
      </c>
      <c r="B14" s="269" t="s">
        <v>672</v>
      </c>
      <c r="C14" s="268" t="s">
        <v>57</v>
      </c>
      <c r="D14" s="269" t="s">
        <v>673</v>
      </c>
      <c r="E14" s="270" t="s">
        <v>65</v>
      </c>
      <c r="F14" s="274" t="s">
        <v>685</v>
      </c>
      <c r="G14" s="274"/>
      <c r="H14" s="270"/>
      <c r="I14" s="270"/>
      <c r="J14" s="271" t="s">
        <v>675</v>
      </c>
    </row>
    <row r="15" spans="1:11">
      <c r="A15" s="268" t="s">
        <v>57</v>
      </c>
      <c r="B15" s="269" t="s">
        <v>672</v>
      </c>
      <c r="C15" s="268" t="s">
        <v>57</v>
      </c>
      <c r="D15" s="269" t="s">
        <v>673</v>
      </c>
      <c r="E15" s="270" t="s">
        <v>65</v>
      </c>
      <c r="F15" s="274" t="s">
        <v>686</v>
      </c>
      <c r="G15" s="274"/>
      <c r="H15" s="270"/>
      <c r="I15" s="270"/>
      <c r="J15" s="271" t="s">
        <v>675</v>
      </c>
    </row>
    <row r="16" spans="1:11">
      <c r="A16" s="268" t="s">
        <v>57</v>
      </c>
      <c r="B16" s="269" t="s">
        <v>672</v>
      </c>
      <c r="C16" s="268" t="s">
        <v>57</v>
      </c>
      <c r="D16" s="269" t="s">
        <v>673</v>
      </c>
      <c r="E16" s="270" t="s">
        <v>65</v>
      </c>
      <c r="F16" s="274" t="s">
        <v>687</v>
      </c>
      <c r="G16" s="274"/>
      <c r="H16" s="270"/>
      <c r="I16" s="270"/>
      <c r="J16" s="271" t="s">
        <v>675</v>
      </c>
    </row>
    <row r="17" spans="1:11">
      <c r="A17" s="268" t="s">
        <v>57</v>
      </c>
      <c r="B17" s="269" t="s">
        <v>672</v>
      </c>
      <c r="C17" s="268" t="s">
        <v>57</v>
      </c>
      <c r="D17" s="269" t="s">
        <v>673</v>
      </c>
      <c r="E17" s="270" t="s">
        <v>65</v>
      </c>
      <c r="F17" s="274" t="s">
        <v>688</v>
      </c>
      <c r="G17" s="274"/>
      <c r="H17" s="270"/>
      <c r="I17" s="270"/>
      <c r="J17" s="271" t="s">
        <v>675</v>
      </c>
    </row>
    <row r="18" spans="1:11">
      <c r="A18" s="268" t="s">
        <v>57</v>
      </c>
      <c r="B18" s="269" t="s">
        <v>672</v>
      </c>
      <c r="C18" s="268" t="s">
        <v>57</v>
      </c>
      <c r="D18" s="269" t="s">
        <v>673</v>
      </c>
      <c r="E18" s="270" t="s">
        <v>65</v>
      </c>
      <c r="F18" s="274" t="s">
        <v>689</v>
      </c>
      <c r="G18" s="274"/>
      <c r="H18" s="270"/>
      <c r="I18" s="270"/>
      <c r="J18" s="271" t="s">
        <v>675</v>
      </c>
    </row>
    <row r="19" spans="1:11">
      <c r="A19" s="268" t="s">
        <v>57</v>
      </c>
      <c r="B19" s="269" t="s">
        <v>672</v>
      </c>
      <c r="C19" s="268" t="s">
        <v>57</v>
      </c>
      <c r="D19" s="269" t="s">
        <v>673</v>
      </c>
      <c r="E19" s="270" t="s">
        <v>65</v>
      </c>
      <c r="F19" s="274" t="s">
        <v>690</v>
      </c>
      <c r="G19" s="274"/>
      <c r="H19" s="270"/>
      <c r="I19" s="270"/>
      <c r="J19" s="271" t="s">
        <v>675</v>
      </c>
    </row>
    <row r="20" spans="1:11">
      <c r="A20" s="268" t="s">
        <v>57</v>
      </c>
      <c r="B20" s="269" t="s">
        <v>672</v>
      </c>
      <c r="C20" s="268" t="s">
        <v>57</v>
      </c>
      <c r="D20" s="269" t="s">
        <v>673</v>
      </c>
      <c r="E20" s="270" t="s">
        <v>65</v>
      </c>
      <c r="F20" s="274" t="s">
        <v>691</v>
      </c>
      <c r="G20" s="274"/>
      <c r="H20" s="270"/>
      <c r="I20" s="270"/>
      <c r="J20" s="275" t="s">
        <v>675</v>
      </c>
    </row>
    <row r="21" spans="1:11">
      <c r="A21" s="268" t="s">
        <v>57</v>
      </c>
      <c r="B21" s="269" t="s">
        <v>672</v>
      </c>
      <c r="C21" s="268" t="s">
        <v>57</v>
      </c>
      <c r="D21" s="269" t="s">
        <v>673</v>
      </c>
      <c r="E21" s="270" t="s">
        <v>65</v>
      </c>
      <c r="F21" s="274" t="s">
        <v>692</v>
      </c>
      <c r="G21" s="274"/>
      <c r="H21" s="270"/>
      <c r="I21" s="270"/>
      <c r="J21" s="275" t="s">
        <v>675</v>
      </c>
    </row>
    <row r="22" spans="1:11">
      <c r="A22" s="268" t="s">
        <v>57</v>
      </c>
      <c r="B22" s="269" t="s">
        <v>672</v>
      </c>
      <c r="C22" s="268" t="s">
        <v>57</v>
      </c>
      <c r="D22" s="269" t="s">
        <v>673</v>
      </c>
      <c r="E22" s="270" t="s">
        <v>65</v>
      </c>
      <c r="F22" s="274" t="s">
        <v>693</v>
      </c>
      <c r="G22" s="274"/>
      <c r="H22" s="270"/>
      <c r="I22" s="270"/>
      <c r="J22" s="275" t="s">
        <v>675</v>
      </c>
    </row>
    <row r="23" spans="1:11">
      <c r="A23" s="268" t="s">
        <v>57</v>
      </c>
      <c r="B23" s="269" t="s">
        <v>672</v>
      </c>
      <c r="C23" s="268" t="s">
        <v>57</v>
      </c>
      <c r="D23" s="269" t="s">
        <v>673</v>
      </c>
      <c r="E23" s="270" t="s">
        <v>65</v>
      </c>
      <c r="F23" s="274" t="s">
        <v>694</v>
      </c>
      <c r="G23" s="274"/>
      <c r="H23" s="270"/>
      <c r="I23" s="270"/>
      <c r="J23" s="273" t="s">
        <v>675</v>
      </c>
      <c r="K23" s="276"/>
    </row>
    <row r="24" spans="1:11" s="279" customFormat="1">
      <c r="A24" s="274" t="s">
        <v>695</v>
      </c>
      <c r="B24" s="274" t="s">
        <v>672</v>
      </c>
      <c r="C24" s="277" t="s">
        <v>57</v>
      </c>
      <c r="D24" s="274" t="s">
        <v>673</v>
      </c>
      <c r="E24" s="274" t="s">
        <v>696</v>
      </c>
      <c r="F24" s="274" t="s">
        <v>697</v>
      </c>
      <c r="G24" s="274"/>
      <c r="H24" s="274"/>
      <c r="I24" s="274"/>
      <c r="J24" s="278" t="s">
        <v>675</v>
      </c>
    </row>
    <row r="25" spans="1:11">
      <c r="A25" s="268" t="s">
        <v>57</v>
      </c>
      <c r="B25" s="269" t="s">
        <v>672</v>
      </c>
      <c r="C25" s="268" t="s">
        <v>57</v>
      </c>
      <c r="D25" s="269" t="s">
        <v>673</v>
      </c>
      <c r="E25" s="270" t="s">
        <v>65</v>
      </c>
      <c r="F25" s="274" t="s">
        <v>698</v>
      </c>
      <c r="G25" s="274"/>
      <c r="H25" s="270"/>
      <c r="I25" s="270"/>
      <c r="J25" s="273" t="s">
        <v>675</v>
      </c>
    </row>
    <row r="26" spans="1:11">
      <c r="A26" s="274" t="s">
        <v>695</v>
      </c>
      <c r="B26" s="274" t="s">
        <v>672</v>
      </c>
      <c r="C26" s="277" t="s">
        <v>57</v>
      </c>
      <c r="D26" s="274" t="s">
        <v>673</v>
      </c>
      <c r="E26" s="274" t="s">
        <v>696</v>
      </c>
      <c r="F26" s="274" t="s">
        <v>699</v>
      </c>
      <c r="G26" s="274"/>
      <c r="H26" s="274"/>
      <c r="I26" s="274"/>
      <c r="J26" s="278" t="s">
        <v>675</v>
      </c>
    </row>
    <row r="28" spans="1:11">
      <c r="A28" s="272" t="s">
        <v>700</v>
      </c>
    </row>
    <row r="30" spans="1:11">
      <c r="A30" s="272" t="s">
        <v>701</v>
      </c>
    </row>
  </sheetData>
  <mergeCells count="3">
    <mergeCell ref="A3:B3"/>
    <mergeCell ref="C3:D3"/>
    <mergeCell ref="E3:J3"/>
  </mergeCells>
  <phoneticPr fontId="0" type="noConversion"/>
  <hyperlinks>
    <hyperlink ref="E1" location="ESGCAP" display="ESG CAP"/>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outlinePr summaryBelow="0" summaryRight="0"/>
  </sheetPr>
  <dimension ref="A1:AQ340"/>
  <sheetViews>
    <sheetView zoomScaleNormal="100" workbookViewId="0">
      <pane xSplit="3" ySplit="3" topLeftCell="AI4" activePane="bottomRight" state="frozen"/>
      <selection pane="topRight" activeCell="D1" sqref="D1"/>
      <selection pane="bottomLeft" activeCell="A4" sqref="A4"/>
      <selection pane="bottomRight" activeCell="AM4" sqref="AM4"/>
    </sheetView>
  </sheetViews>
  <sheetFormatPr defaultColWidth="9.109375" defaultRowHeight="13.2" outlineLevelRow="1"/>
  <cols>
    <col min="1" max="1" width="13" style="162" bestFit="1" customWidth="1"/>
    <col min="2" max="3" width="23.5546875" style="162" customWidth="1"/>
    <col min="4" max="4" width="10.5546875" style="171" bestFit="1" customWidth="1"/>
    <col min="5" max="5" width="13.109375" style="162" bestFit="1" customWidth="1"/>
    <col min="6" max="7" width="5" style="162" bestFit="1" customWidth="1"/>
    <col min="8" max="10" width="6.88671875" style="164" bestFit="1" customWidth="1"/>
    <col min="11" max="11" width="6.88671875" style="164" customWidth="1"/>
    <col min="12" max="12" width="6.88671875" style="282" customWidth="1"/>
    <col min="13" max="13" width="6.88671875" style="164" bestFit="1" customWidth="1"/>
    <col min="14" max="14" width="6.88671875" style="282" bestFit="1" customWidth="1"/>
    <col min="15" max="15" width="8.5546875" style="164" bestFit="1" customWidth="1"/>
    <col min="16" max="16" width="13.109375" style="164" bestFit="1" customWidth="1"/>
    <col min="17" max="17" width="15.44140625" style="164" bestFit="1" customWidth="1"/>
    <col min="18" max="18" width="9.5546875" style="164" bestFit="1" customWidth="1"/>
    <col min="19" max="19" width="14.44140625" style="162" bestFit="1" customWidth="1"/>
    <col min="20" max="20" width="34.5546875" style="162" bestFit="1" customWidth="1"/>
    <col min="21" max="21" width="34.5546875" style="162" customWidth="1"/>
    <col min="22" max="22" width="14.44140625" style="162" customWidth="1"/>
    <col min="23" max="24" width="28.44140625" style="162" customWidth="1"/>
    <col min="25" max="25" width="32.109375" style="162" bestFit="1" customWidth="1"/>
    <col min="26" max="26" width="13.109375" style="164" bestFit="1" customWidth="1"/>
    <col min="27" max="27" width="16.5546875" style="164" bestFit="1" customWidth="1"/>
    <col min="28" max="30" width="16.5546875" style="164" customWidth="1"/>
    <col min="31" max="31" width="17.5546875" style="164" customWidth="1"/>
    <col min="32" max="35" width="31.88671875" style="164" customWidth="1"/>
    <col min="36" max="36" width="30.88671875" style="164" customWidth="1"/>
    <col min="37" max="37" width="26.5546875" style="164" bestFit="1" customWidth="1"/>
    <col min="38" max="38" width="18.6640625" style="162" bestFit="1" customWidth="1"/>
    <col min="39" max="39" width="20.44140625" style="162" bestFit="1" customWidth="1"/>
    <col min="40" max="40" width="18.33203125" style="162" customWidth="1"/>
    <col min="41" max="41" width="24.6640625" style="162" customWidth="1"/>
    <col min="42" max="42" width="9.109375" style="162"/>
    <col min="43" max="43" width="36.5546875" style="162" bestFit="1" customWidth="1"/>
    <col min="44" max="16384" width="9.109375" style="162"/>
  </cols>
  <sheetData>
    <row r="1" spans="1:43" s="164" customFormat="1">
      <c r="A1" s="163" t="s">
        <v>25</v>
      </c>
      <c r="B1" s="163" t="s">
        <v>26</v>
      </c>
      <c r="C1" s="163" t="s">
        <v>706</v>
      </c>
      <c r="D1" s="163" t="s">
        <v>33</v>
      </c>
      <c r="E1" s="163" t="s">
        <v>34</v>
      </c>
      <c r="F1" s="93" t="s">
        <v>38</v>
      </c>
      <c r="G1" s="93" t="s">
        <v>41</v>
      </c>
      <c r="H1" s="163" t="s">
        <v>42</v>
      </c>
      <c r="I1" s="163" t="s">
        <v>43</v>
      </c>
      <c r="J1" s="163" t="s">
        <v>44</v>
      </c>
      <c r="K1" s="163" t="s">
        <v>190</v>
      </c>
      <c r="L1" s="280" t="s">
        <v>56</v>
      </c>
      <c r="M1" s="163" t="s">
        <v>45</v>
      </c>
      <c r="N1" s="280" t="s">
        <v>46</v>
      </c>
      <c r="O1" s="163" t="s">
        <v>47</v>
      </c>
      <c r="P1" s="163" t="s">
        <v>48</v>
      </c>
      <c r="Q1" s="163" t="s">
        <v>49</v>
      </c>
      <c r="R1" s="163" t="s">
        <v>2</v>
      </c>
      <c r="S1" s="163" t="s">
        <v>51</v>
      </c>
      <c r="T1" s="163" t="s">
        <v>488</v>
      </c>
      <c r="U1" s="163" t="s">
        <v>489</v>
      </c>
      <c r="V1" s="163" t="s">
        <v>430</v>
      </c>
      <c r="W1" s="163" t="s">
        <v>428</v>
      </c>
      <c r="X1" s="163" t="s">
        <v>490</v>
      </c>
      <c r="Y1" s="163" t="s">
        <v>491</v>
      </c>
      <c r="Z1" s="163" t="s">
        <v>50</v>
      </c>
      <c r="AA1" s="163" t="s">
        <v>416</v>
      </c>
      <c r="AB1" s="163" t="s">
        <v>418</v>
      </c>
      <c r="AC1" s="163" t="s">
        <v>419</v>
      </c>
      <c r="AD1" s="163" t="s">
        <v>420</v>
      </c>
      <c r="AE1" s="163" t="s">
        <v>424</v>
      </c>
      <c r="AF1" s="163" t="s">
        <v>432</v>
      </c>
      <c r="AG1" s="163" t="s">
        <v>433</v>
      </c>
      <c r="AH1" s="163" t="s">
        <v>702</v>
      </c>
      <c r="AI1" s="163" t="s">
        <v>492</v>
      </c>
      <c r="AJ1" s="163" t="s">
        <v>426</v>
      </c>
      <c r="AK1" s="163" t="s">
        <v>842</v>
      </c>
      <c r="AL1" s="163" t="s">
        <v>52</v>
      </c>
      <c r="AM1" s="163" t="s">
        <v>1279</v>
      </c>
      <c r="AN1" s="163" t="s">
        <v>843</v>
      </c>
      <c r="AO1" s="163" t="s">
        <v>844</v>
      </c>
    </row>
    <row r="2" spans="1:43" s="167" customFormat="1" ht="13.65" customHeight="1">
      <c r="A2" s="165" t="s">
        <v>27</v>
      </c>
      <c r="B2" s="165" t="s">
        <v>29</v>
      </c>
      <c r="C2" s="165"/>
      <c r="D2" s="165" t="s">
        <v>53</v>
      </c>
      <c r="E2" s="165"/>
      <c r="F2" s="165"/>
      <c r="G2" s="165"/>
      <c r="H2" s="166"/>
      <c r="I2" s="166"/>
      <c r="J2" s="166"/>
      <c r="K2" s="166"/>
      <c r="L2" s="281"/>
      <c r="M2" s="166"/>
      <c r="N2" s="281"/>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row>
    <row r="3" spans="1:43" s="170" customFormat="1" ht="26.4" customHeight="1" outlineLevel="1">
      <c r="A3" s="168"/>
      <c r="B3" s="577" t="s">
        <v>194</v>
      </c>
      <c r="C3" s="579"/>
      <c r="D3" s="578"/>
      <c r="E3" s="168"/>
      <c r="F3" s="577" t="s">
        <v>303</v>
      </c>
      <c r="G3" s="578"/>
      <c r="H3" s="574" t="s">
        <v>191</v>
      </c>
      <c r="I3" s="575"/>
      <c r="J3" s="575"/>
      <c r="K3" s="575"/>
      <c r="L3" s="575"/>
      <c r="M3" s="575"/>
      <c r="N3" s="576"/>
      <c r="O3" s="577" t="s">
        <v>192</v>
      </c>
      <c r="P3" s="578"/>
      <c r="Q3" s="168" t="s">
        <v>193</v>
      </c>
      <c r="R3" s="169"/>
      <c r="S3" s="168" t="s">
        <v>269</v>
      </c>
      <c r="T3" s="168" t="s">
        <v>431</v>
      </c>
      <c r="U3" s="168" t="s">
        <v>493</v>
      </c>
      <c r="V3" s="168" t="s">
        <v>429</v>
      </c>
      <c r="W3" s="168" t="s">
        <v>427</v>
      </c>
      <c r="X3" s="168" t="s">
        <v>494</v>
      </c>
      <c r="Y3" s="168" t="s">
        <v>495</v>
      </c>
      <c r="Z3" s="169" t="s">
        <v>270</v>
      </c>
      <c r="AA3" s="168" t="s">
        <v>417</v>
      </c>
      <c r="AB3" s="168" t="s">
        <v>421</v>
      </c>
      <c r="AC3" s="168" t="s">
        <v>422</v>
      </c>
      <c r="AD3" s="168" t="s">
        <v>423</v>
      </c>
      <c r="AE3" s="168" t="s">
        <v>425</v>
      </c>
      <c r="AF3" s="168" t="s">
        <v>434</v>
      </c>
      <c r="AG3" s="168" t="s">
        <v>435</v>
      </c>
      <c r="AH3" s="168" t="s">
        <v>496</v>
      </c>
      <c r="AI3" s="168" t="s">
        <v>497</v>
      </c>
      <c r="AJ3" s="169" t="s">
        <v>271</v>
      </c>
      <c r="AK3" s="169" t="s">
        <v>900</v>
      </c>
      <c r="AL3" s="169" t="s">
        <v>272</v>
      </c>
      <c r="AM3" s="410" t="s">
        <v>1282</v>
      </c>
      <c r="AN3" s="169"/>
      <c r="AO3" s="169"/>
    </row>
    <row r="4" spans="1:43" s="338" customFormat="1" ht="66">
      <c r="A4" s="286">
        <v>1101</v>
      </c>
      <c r="B4" s="333" t="s">
        <v>711</v>
      </c>
      <c r="C4" s="380" t="s">
        <v>1187</v>
      </c>
      <c r="D4" s="333"/>
      <c r="E4" s="334"/>
      <c r="F4" s="334" t="s">
        <v>921</v>
      </c>
      <c r="G4" s="334" t="s">
        <v>921</v>
      </c>
      <c r="H4" s="335" t="s">
        <v>54</v>
      </c>
      <c r="I4" s="335"/>
      <c r="J4" s="335"/>
      <c r="K4" s="335"/>
      <c r="L4" s="335"/>
      <c r="M4" s="335"/>
      <c r="N4" s="335"/>
      <c r="O4" s="335" t="s">
        <v>54</v>
      </c>
      <c r="P4" s="336"/>
      <c r="Q4" s="335"/>
      <c r="R4" s="335" t="s">
        <v>712</v>
      </c>
      <c r="S4" s="336" t="s">
        <v>1017</v>
      </c>
      <c r="T4" s="336"/>
      <c r="U4" s="377"/>
      <c r="V4" s="336"/>
      <c r="W4" s="336"/>
      <c r="X4" s="336"/>
      <c r="Y4" s="336"/>
      <c r="Z4" s="335" t="s">
        <v>54</v>
      </c>
      <c r="AA4" s="375"/>
      <c r="AB4" s="375"/>
      <c r="AC4" s="375"/>
      <c r="AD4" s="375"/>
      <c r="AE4" s="335" t="s">
        <v>54</v>
      </c>
      <c r="AF4" s="335"/>
      <c r="AG4" s="335"/>
      <c r="AH4" s="376" t="s">
        <v>54</v>
      </c>
      <c r="AI4" s="335"/>
      <c r="AJ4" s="335"/>
      <c r="AK4" s="375"/>
      <c r="AL4" s="372" t="s">
        <v>1118</v>
      </c>
      <c r="AM4" s="372"/>
      <c r="AN4" s="339"/>
      <c r="AO4" s="339" t="s">
        <v>713</v>
      </c>
    </row>
    <row r="5" spans="1:43" s="338" customFormat="1" ht="198">
      <c r="A5" s="379" t="s">
        <v>714</v>
      </c>
      <c r="B5" s="333" t="s">
        <v>715</v>
      </c>
      <c r="C5" s="380" t="s">
        <v>1224</v>
      </c>
      <c r="D5" s="333"/>
      <c r="E5" s="334"/>
      <c r="F5" s="334"/>
      <c r="G5" s="334"/>
      <c r="H5" s="335"/>
      <c r="I5" s="335"/>
      <c r="J5" s="335"/>
      <c r="K5" s="335"/>
      <c r="L5" s="335"/>
      <c r="M5" s="335"/>
      <c r="N5" s="335"/>
      <c r="O5" s="335" t="s">
        <v>54</v>
      </c>
      <c r="P5" s="336"/>
      <c r="Q5" s="336" t="s">
        <v>716</v>
      </c>
      <c r="R5" s="335" t="s">
        <v>364</v>
      </c>
      <c r="S5" s="336" t="s">
        <v>137</v>
      </c>
      <c r="T5" s="336"/>
      <c r="U5" s="336">
        <v>1</v>
      </c>
      <c r="V5" s="336"/>
      <c r="W5" s="336"/>
      <c r="X5" s="336"/>
      <c r="Y5" s="336"/>
      <c r="Z5" s="335"/>
      <c r="AA5" s="335" t="s">
        <v>54</v>
      </c>
      <c r="AB5" s="376" t="s">
        <v>54</v>
      </c>
      <c r="AC5" s="335" t="s">
        <v>54</v>
      </c>
      <c r="AD5" s="335" t="s">
        <v>54</v>
      </c>
      <c r="AE5" s="335"/>
      <c r="AF5" s="335"/>
      <c r="AG5" s="335"/>
      <c r="AH5" s="335" t="s">
        <v>54</v>
      </c>
      <c r="AI5" s="335"/>
      <c r="AJ5" s="335"/>
      <c r="AK5" s="335" t="s">
        <v>54</v>
      </c>
      <c r="AL5" s="372" t="s">
        <v>1119</v>
      </c>
      <c r="AM5" s="372"/>
      <c r="AN5" s="339"/>
      <c r="AO5" s="339" t="s">
        <v>1018</v>
      </c>
    </row>
    <row r="6" spans="1:43" s="338" customFormat="1" ht="52.8">
      <c r="A6" s="286" t="s">
        <v>722</v>
      </c>
      <c r="B6" s="333" t="s">
        <v>1071</v>
      </c>
      <c r="C6" s="380" t="s">
        <v>1225</v>
      </c>
      <c r="D6" s="333"/>
      <c r="E6" s="334"/>
      <c r="F6" s="334">
        <v>1</v>
      </c>
      <c r="G6" s="334">
        <v>1</v>
      </c>
      <c r="H6" s="335"/>
      <c r="I6" s="335"/>
      <c r="J6" s="335"/>
      <c r="K6" s="335"/>
      <c r="L6" s="335"/>
      <c r="M6" s="335" t="s">
        <v>54</v>
      </c>
      <c r="N6" s="335"/>
      <c r="O6" s="335"/>
      <c r="P6" s="336" t="s">
        <v>838</v>
      </c>
      <c r="Q6" s="339" t="s">
        <v>839</v>
      </c>
      <c r="R6" s="335" t="s">
        <v>712</v>
      </c>
      <c r="S6" s="335"/>
      <c r="T6" s="335">
        <v>1</v>
      </c>
      <c r="U6" s="335"/>
      <c r="V6" s="335"/>
      <c r="W6" s="335"/>
      <c r="X6" s="335"/>
      <c r="Y6" s="335"/>
      <c r="Z6" s="335" t="s">
        <v>54</v>
      </c>
      <c r="AA6" s="335"/>
      <c r="AB6" s="335"/>
      <c r="AC6" s="335"/>
      <c r="AD6" s="335"/>
      <c r="AE6" s="337" t="s">
        <v>54</v>
      </c>
      <c r="AF6" s="335"/>
      <c r="AG6" s="335"/>
      <c r="AH6" s="335"/>
      <c r="AI6" s="335"/>
      <c r="AJ6" s="335"/>
      <c r="AK6" s="336"/>
      <c r="AL6" s="372" t="s">
        <v>1117</v>
      </c>
      <c r="AM6" s="372"/>
      <c r="AN6" s="339"/>
      <c r="AO6" s="336" t="s">
        <v>840</v>
      </c>
    </row>
    <row r="7" spans="1:43" s="343" customFormat="1" ht="39.6">
      <c r="A7" s="286" t="s">
        <v>1019</v>
      </c>
      <c r="B7" s="333" t="s">
        <v>1072</v>
      </c>
      <c r="C7" s="380" t="s">
        <v>1226</v>
      </c>
      <c r="D7" s="333"/>
      <c r="E7" s="334"/>
      <c r="F7" s="334">
        <v>1</v>
      </c>
      <c r="G7" s="334">
        <v>1</v>
      </c>
      <c r="H7" s="335"/>
      <c r="I7" s="335"/>
      <c r="J7" s="335"/>
      <c r="K7" s="335"/>
      <c r="L7" s="335"/>
      <c r="M7" s="335" t="s">
        <v>54</v>
      </c>
      <c r="N7" s="335"/>
      <c r="O7" s="335"/>
      <c r="P7" s="335" t="s">
        <v>54</v>
      </c>
      <c r="Q7" s="339" t="s">
        <v>1020</v>
      </c>
      <c r="R7" s="335" t="s">
        <v>712</v>
      </c>
      <c r="S7" s="335"/>
      <c r="T7" s="335">
        <v>1</v>
      </c>
      <c r="U7" s="335"/>
      <c r="V7" s="335"/>
      <c r="W7" s="335"/>
      <c r="X7" s="335"/>
      <c r="Y7" s="335"/>
      <c r="Z7" s="335" t="s">
        <v>54</v>
      </c>
      <c r="AA7" s="335"/>
      <c r="AB7" s="335"/>
      <c r="AC7" s="335"/>
      <c r="AD7" s="335"/>
      <c r="AE7" s="337" t="s">
        <v>54</v>
      </c>
      <c r="AF7" s="335"/>
      <c r="AG7" s="335"/>
      <c r="AH7" s="335"/>
      <c r="AI7" s="335"/>
      <c r="AJ7" s="335"/>
      <c r="AK7" s="336"/>
      <c r="AL7" s="372" t="s">
        <v>1117</v>
      </c>
      <c r="AM7" s="372"/>
      <c r="AN7" s="342"/>
      <c r="AO7" s="382" t="s">
        <v>1109</v>
      </c>
      <c r="AQ7" s="338"/>
    </row>
    <row r="8" spans="1:43" s="343" customFormat="1" ht="39.6">
      <c r="A8" s="286" t="s">
        <v>847</v>
      </c>
      <c r="B8" s="333" t="s">
        <v>724</v>
      </c>
      <c r="C8" s="380" t="s">
        <v>1227</v>
      </c>
      <c r="D8" s="333"/>
      <c r="E8" s="334"/>
      <c r="F8" s="334">
        <v>1</v>
      </c>
      <c r="G8" s="334">
        <v>1</v>
      </c>
      <c r="H8" s="335"/>
      <c r="I8" s="335"/>
      <c r="J8" s="335"/>
      <c r="K8" s="335"/>
      <c r="L8" s="335"/>
      <c r="M8" s="335" t="s">
        <v>54</v>
      </c>
      <c r="N8" s="335"/>
      <c r="O8" s="335"/>
      <c r="P8" s="335" t="s">
        <v>838</v>
      </c>
      <c r="Q8" s="339" t="s">
        <v>1021</v>
      </c>
      <c r="R8" s="335" t="s">
        <v>712</v>
      </c>
      <c r="S8" s="335"/>
      <c r="T8" s="335">
        <v>1</v>
      </c>
      <c r="U8" s="335"/>
      <c r="V8" s="335"/>
      <c r="W8" s="335"/>
      <c r="X8" s="335"/>
      <c r="Y8" s="335"/>
      <c r="Z8" s="335" t="s">
        <v>54</v>
      </c>
      <c r="AA8" s="335"/>
      <c r="AB8" s="335"/>
      <c r="AC8" s="335"/>
      <c r="AD8" s="335"/>
      <c r="AE8" s="337" t="s">
        <v>54</v>
      </c>
      <c r="AF8" s="335"/>
      <c r="AG8" s="335"/>
      <c r="AH8" s="335"/>
      <c r="AI8" s="335"/>
      <c r="AJ8" s="335"/>
      <c r="AK8" s="336"/>
      <c r="AL8" s="372" t="s">
        <v>1117</v>
      </c>
      <c r="AM8" s="372"/>
      <c r="AN8" s="342"/>
      <c r="AO8" s="336" t="s">
        <v>841</v>
      </c>
      <c r="AQ8" s="338"/>
    </row>
    <row r="9" spans="1:43" s="343" customFormat="1" ht="159.75" customHeight="1">
      <c r="A9" s="286" t="s">
        <v>1022</v>
      </c>
      <c r="B9" s="333" t="s">
        <v>1073</v>
      </c>
      <c r="C9" s="380" t="s">
        <v>1228</v>
      </c>
      <c r="D9" s="333"/>
      <c r="E9" s="334"/>
      <c r="F9" s="334">
        <v>1</v>
      </c>
      <c r="G9" s="334">
        <v>1</v>
      </c>
      <c r="H9" s="335"/>
      <c r="I9" s="335"/>
      <c r="J9" s="335"/>
      <c r="K9" s="335"/>
      <c r="L9" s="335"/>
      <c r="M9" s="335" t="s">
        <v>54</v>
      </c>
      <c r="N9" s="335"/>
      <c r="O9" s="335"/>
      <c r="P9" s="335" t="s">
        <v>845</v>
      </c>
      <c r="Q9" s="336" t="s">
        <v>1055</v>
      </c>
      <c r="R9" s="335" t="s">
        <v>712</v>
      </c>
      <c r="S9" s="335"/>
      <c r="T9" s="335"/>
      <c r="U9" s="335"/>
      <c r="V9" s="335"/>
      <c r="W9" s="335"/>
      <c r="X9" s="335"/>
      <c r="Y9" s="335"/>
      <c r="Z9" s="335" t="s">
        <v>54</v>
      </c>
      <c r="AA9" s="335"/>
      <c r="AB9" s="335"/>
      <c r="AC9" s="335"/>
      <c r="AD9" s="335"/>
      <c r="AE9" s="335"/>
      <c r="AF9" s="335"/>
      <c r="AG9" s="335"/>
      <c r="AH9" s="335"/>
      <c r="AI9" s="335"/>
      <c r="AJ9" s="335"/>
      <c r="AK9" s="335"/>
      <c r="AL9" s="378" t="s">
        <v>1120</v>
      </c>
      <c r="AM9" s="411" t="s">
        <v>167</v>
      </c>
      <c r="AN9" s="342"/>
      <c r="AO9" s="342" t="s">
        <v>1023</v>
      </c>
      <c r="AQ9" s="338"/>
    </row>
    <row r="10" spans="1:43" s="338" customFormat="1" ht="39.6">
      <c r="A10" s="286" t="s">
        <v>725</v>
      </c>
      <c r="B10" s="333" t="s">
        <v>1074</v>
      </c>
      <c r="C10" s="380" t="s">
        <v>1229</v>
      </c>
      <c r="D10" s="333"/>
      <c r="E10" s="334"/>
      <c r="F10" s="334">
        <v>1</v>
      </c>
      <c r="G10" s="334">
        <v>1</v>
      </c>
      <c r="H10" s="335"/>
      <c r="I10" s="335"/>
      <c r="J10" s="335"/>
      <c r="K10" s="335"/>
      <c r="L10" s="335"/>
      <c r="M10" s="335" t="s">
        <v>54</v>
      </c>
      <c r="N10" s="335"/>
      <c r="O10" s="335"/>
      <c r="P10" s="336" t="s">
        <v>723</v>
      </c>
      <c r="Q10" s="339" t="s">
        <v>846</v>
      </c>
      <c r="R10" s="335" t="s">
        <v>712</v>
      </c>
      <c r="S10" s="335"/>
      <c r="T10" s="335">
        <v>1</v>
      </c>
      <c r="U10" s="335"/>
      <c r="V10" s="335"/>
      <c r="W10" s="335"/>
      <c r="X10" s="335"/>
      <c r="Y10" s="335"/>
      <c r="Z10" s="335" t="s">
        <v>54</v>
      </c>
      <c r="AA10" s="335"/>
      <c r="AB10" s="335"/>
      <c r="AC10" s="335"/>
      <c r="AD10" s="335"/>
      <c r="AE10" s="335"/>
      <c r="AF10" s="335"/>
      <c r="AG10" s="335"/>
      <c r="AH10" s="335"/>
      <c r="AI10" s="335"/>
      <c r="AJ10" s="335"/>
      <c r="AK10" s="335"/>
      <c r="AL10" s="372" t="s">
        <v>1117</v>
      </c>
      <c r="AM10" s="372"/>
      <c r="AN10" s="342"/>
      <c r="AO10" s="336" t="s">
        <v>913</v>
      </c>
    </row>
    <row r="11" spans="1:43" s="338" customFormat="1" ht="123" customHeight="1">
      <c r="A11" s="286" t="s">
        <v>726</v>
      </c>
      <c r="B11" s="333" t="s">
        <v>727</v>
      </c>
      <c r="C11" s="380" t="s">
        <v>1188</v>
      </c>
      <c r="D11" s="333"/>
      <c r="E11" s="334"/>
      <c r="F11" s="334">
        <v>1</v>
      </c>
      <c r="G11" s="334">
        <v>1</v>
      </c>
      <c r="H11" s="335"/>
      <c r="I11" s="335"/>
      <c r="J11" s="335"/>
      <c r="K11" s="335"/>
      <c r="L11" s="335"/>
      <c r="M11" s="335" t="s">
        <v>54</v>
      </c>
      <c r="N11" s="335"/>
      <c r="O11" s="335"/>
      <c r="P11" s="336" t="s">
        <v>723</v>
      </c>
      <c r="Q11" s="339" t="s">
        <v>1075</v>
      </c>
      <c r="R11" s="335" t="s">
        <v>712</v>
      </c>
      <c r="S11" s="335"/>
      <c r="T11" s="335"/>
      <c r="U11" s="335"/>
      <c r="V11" s="335"/>
      <c r="W11" s="335"/>
      <c r="X11" s="335"/>
      <c r="Y11" s="335"/>
      <c r="Z11" s="335" t="s">
        <v>54</v>
      </c>
      <c r="AA11" s="335"/>
      <c r="AB11" s="335"/>
      <c r="AC11" s="335"/>
      <c r="AD11" s="335"/>
      <c r="AE11" s="335"/>
      <c r="AF11" s="335"/>
      <c r="AG11" s="335"/>
      <c r="AH11" s="335"/>
      <c r="AI11" s="335"/>
      <c r="AJ11" s="335"/>
      <c r="AK11" s="335"/>
      <c r="AL11" s="372" t="s">
        <v>1117</v>
      </c>
      <c r="AM11" s="411" t="s">
        <v>167</v>
      </c>
      <c r="AN11" s="339"/>
      <c r="AO11" s="339" t="s">
        <v>1024</v>
      </c>
    </row>
    <row r="12" spans="1:43" s="338" customFormat="1" ht="123" customHeight="1">
      <c r="A12" s="379" t="s">
        <v>1092</v>
      </c>
      <c r="B12" s="333" t="s">
        <v>745</v>
      </c>
      <c r="C12" s="380" t="s">
        <v>1189</v>
      </c>
      <c r="D12" s="333"/>
      <c r="E12" s="334"/>
      <c r="F12" s="334">
        <v>1</v>
      </c>
      <c r="G12" s="334">
        <v>1</v>
      </c>
      <c r="H12" s="335"/>
      <c r="I12" s="335"/>
      <c r="J12" s="335"/>
      <c r="K12" s="335"/>
      <c r="L12" s="335"/>
      <c r="M12" s="335" t="s">
        <v>54</v>
      </c>
      <c r="N12" s="335"/>
      <c r="O12" s="335"/>
      <c r="P12" s="336" t="s">
        <v>1093</v>
      </c>
      <c r="Q12" s="369" t="s">
        <v>1136</v>
      </c>
      <c r="R12" s="335" t="s">
        <v>712</v>
      </c>
      <c r="S12" s="335"/>
      <c r="T12" s="335"/>
      <c r="U12" s="335"/>
      <c r="V12" s="335"/>
      <c r="W12" s="335"/>
      <c r="X12" s="335"/>
      <c r="Y12" s="335"/>
      <c r="Z12" s="335" t="s">
        <v>54</v>
      </c>
      <c r="AA12" s="335"/>
      <c r="AB12" s="335"/>
      <c r="AC12" s="335"/>
      <c r="AD12" s="335"/>
      <c r="AE12" s="335"/>
      <c r="AF12" s="335"/>
      <c r="AG12" s="335"/>
      <c r="AH12" s="335"/>
      <c r="AI12" s="335"/>
      <c r="AJ12" s="335"/>
      <c r="AK12" s="335"/>
      <c r="AL12" s="372" t="s">
        <v>655</v>
      </c>
      <c r="AM12" s="411" t="s">
        <v>167</v>
      </c>
      <c r="AN12" s="369" t="s">
        <v>1116</v>
      </c>
      <c r="AO12" s="339"/>
    </row>
    <row r="13" spans="1:43" s="338" customFormat="1" ht="123" customHeight="1">
      <c r="A13" s="379" t="s">
        <v>1106</v>
      </c>
      <c r="B13" s="380" t="s">
        <v>1107</v>
      </c>
      <c r="C13" s="380" t="s">
        <v>1190</v>
      </c>
      <c r="D13" s="380"/>
      <c r="E13" s="381"/>
      <c r="F13" s="381">
        <v>1</v>
      </c>
      <c r="G13" s="381">
        <v>1</v>
      </c>
      <c r="H13" s="376"/>
      <c r="I13" s="376"/>
      <c r="J13" s="376"/>
      <c r="K13" s="376"/>
      <c r="L13" s="376"/>
      <c r="M13" s="376"/>
      <c r="N13" s="376"/>
      <c r="O13" s="376"/>
      <c r="P13" s="382"/>
      <c r="Q13" s="369" t="s">
        <v>1108</v>
      </c>
      <c r="R13" s="376" t="s">
        <v>712</v>
      </c>
      <c r="S13" s="376"/>
      <c r="T13" s="376"/>
      <c r="U13" s="376"/>
      <c r="V13" s="376"/>
      <c r="W13" s="376"/>
      <c r="X13" s="376"/>
      <c r="Y13" s="376"/>
      <c r="Z13" s="376" t="s">
        <v>54</v>
      </c>
      <c r="AA13" s="376"/>
      <c r="AB13" s="376"/>
      <c r="AC13" s="376"/>
      <c r="AD13" s="376"/>
      <c r="AE13" s="376" t="s">
        <v>54</v>
      </c>
      <c r="AF13" s="376"/>
      <c r="AG13" s="376"/>
      <c r="AH13" s="376"/>
      <c r="AI13" s="376"/>
      <c r="AJ13" s="376"/>
      <c r="AK13" s="376"/>
      <c r="AL13" s="372" t="s">
        <v>655</v>
      </c>
      <c r="AM13" s="372"/>
      <c r="AN13" s="369"/>
      <c r="AO13" s="369"/>
    </row>
    <row r="14" spans="1:43" s="338" customFormat="1" ht="123" customHeight="1">
      <c r="A14" s="379" t="s">
        <v>1215</v>
      </c>
      <c r="B14" s="380" t="s">
        <v>745</v>
      </c>
      <c r="C14" s="380" t="s">
        <v>1189</v>
      </c>
      <c r="D14" s="380"/>
      <c r="E14" s="381"/>
      <c r="F14" s="381">
        <v>1</v>
      </c>
      <c r="G14" s="381">
        <v>1</v>
      </c>
      <c r="H14" s="376"/>
      <c r="I14" s="376"/>
      <c r="J14" s="376"/>
      <c r="K14" s="376"/>
      <c r="L14" s="376"/>
      <c r="M14" s="376" t="s">
        <v>54</v>
      </c>
      <c r="N14" s="376"/>
      <c r="O14" s="376"/>
      <c r="P14" s="382" t="s">
        <v>1093</v>
      </c>
      <c r="Q14" s="369" t="s">
        <v>1136</v>
      </c>
      <c r="R14" s="376" t="s">
        <v>712</v>
      </c>
      <c r="S14" s="376"/>
      <c r="T14" s="376"/>
      <c r="U14" s="376"/>
      <c r="V14" s="376"/>
      <c r="W14" s="376"/>
      <c r="X14" s="376"/>
      <c r="Y14" s="376"/>
      <c r="Z14" s="376" t="s">
        <v>54</v>
      </c>
      <c r="AA14" s="376"/>
      <c r="AB14" s="376"/>
      <c r="AC14" s="376"/>
      <c r="AD14" s="376"/>
      <c r="AE14" s="376"/>
      <c r="AF14" s="376"/>
      <c r="AG14" s="376"/>
      <c r="AH14" s="376"/>
      <c r="AI14" s="376"/>
      <c r="AJ14" s="376"/>
      <c r="AK14" s="376"/>
      <c r="AL14" s="372" t="s">
        <v>655</v>
      </c>
      <c r="AM14" s="411" t="s">
        <v>167</v>
      </c>
      <c r="AN14" s="369" t="s">
        <v>1116</v>
      </c>
      <c r="AO14" s="369"/>
    </row>
    <row r="15" spans="1:43" s="338" customFormat="1" ht="54" customHeight="1">
      <c r="A15" s="286" t="s">
        <v>909</v>
      </c>
      <c r="B15" s="333" t="s">
        <v>910</v>
      </c>
      <c r="C15" s="380" t="s">
        <v>1230</v>
      </c>
      <c r="D15" s="333"/>
      <c r="E15" s="334"/>
      <c r="F15" s="334">
        <v>1</v>
      </c>
      <c r="G15" s="334">
        <v>1</v>
      </c>
      <c r="H15" s="335"/>
      <c r="I15" s="335"/>
      <c r="J15" s="335"/>
      <c r="K15" s="335"/>
      <c r="L15" s="335"/>
      <c r="M15" s="335" t="s">
        <v>54</v>
      </c>
      <c r="N15" s="335"/>
      <c r="O15" s="335"/>
      <c r="P15" s="336" t="s">
        <v>723</v>
      </c>
      <c r="Q15" s="339" t="s">
        <v>911</v>
      </c>
      <c r="R15" s="335" t="s">
        <v>712</v>
      </c>
      <c r="S15" s="335"/>
      <c r="T15" s="335">
        <v>1</v>
      </c>
      <c r="U15" s="335"/>
      <c r="V15" s="335"/>
      <c r="W15" s="335"/>
      <c r="X15" s="335"/>
      <c r="Y15" s="335"/>
      <c r="Z15" s="335" t="s">
        <v>54</v>
      </c>
      <c r="AA15" s="335"/>
      <c r="AB15" s="335"/>
      <c r="AC15" s="335"/>
      <c r="AD15" s="335"/>
      <c r="AE15" s="335"/>
      <c r="AF15" s="335"/>
      <c r="AG15" s="335"/>
      <c r="AH15" s="335"/>
      <c r="AI15" s="335"/>
      <c r="AJ15" s="335"/>
      <c r="AK15" s="335"/>
      <c r="AL15" s="372" t="s">
        <v>1117</v>
      </c>
      <c r="AM15" s="372"/>
      <c r="AN15" s="342"/>
      <c r="AO15" s="336" t="s">
        <v>912</v>
      </c>
    </row>
    <row r="16" spans="1:43" s="338" customFormat="1" ht="79.2">
      <c r="A16" s="379" t="s">
        <v>848</v>
      </c>
      <c r="B16" s="333" t="s">
        <v>728</v>
      </c>
      <c r="C16" s="380" t="s">
        <v>1231</v>
      </c>
      <c r="D16" s="333"/>
      <c r="E16" s="334"/>
      <c r="F16" s="334">
        <v>1</v>
      </c>
      <c r="G16" s="334">
        <v>1</v>
      </c>
      <c r="H16" s="335"/>
      <c r="I16" s="335"/>
      <c r="J16" s="335"/>
      <c r="K16" s="335"/>
      <c r="L16" s="335"/>
      <c r="M16" s="335" t="s">
        <v>54</v>
      </c>
      <c r="N16" s="335"/>
      <c r="O16" s="335"/>
      <c r="P16" s="336" t="s">
        <v>723</v>
      </c>
      <c r="Q16" s="369" t="s">
        <v>1137</v>
      </c>
      <c r="R16" s="335" t="s">
        <v>712</v>
      </c>
      <c r="S16" s="335"/>
      <c r="T16" s="335">
        <v>1</v>
      </c>
      <c r="U16" s="335"/>
      <c r="V16" s="335"/>
      <c r="W16" s="335"/>
      <c r="X16" s="335"/>
      <c r="Y16" s="335"/>
      <c r="Z16" s="335" t="s">
        <v>54</v>
      </c>
      <c r="AA16" s="335"/>
      <c r="AB16" s="335"/>
      <c r="AC16" s="335"/>
      <c r="AD16" s="335"/>
      <c r="AE16" s="335"/>
      <c r="AF16" s="335"/>
      <c r="AG16" s="335"/>
      <c r="AH16" s="335"/>
      <c r="AI16" s="335"/>
      <c r="AJ16" s="335"/>
      <c r="AK16" s="335"/>
      <c r="AL16" s="372" t="s">
        <v>1117</v>
      </c>
      <c r="AM16" s="372"/>
      <c r="AN16" s="342"/>
      <c r="AO16" s="339" t="s">
        <v>1025</v>
      </c>
    </row>
    <row r="17" spans="1:43" s="338" customFormat="1" ht="159.75" customHeight="1">
      <c r="A17" s="379" t="s">
        <v>974</v>
      </c>
      <c r="B17" s="333" t="s">
        <v>729</v>
      </c>
      <c r="C17" s="380" t="s">
        <v>1232</v>
      </c>
      <c r="D17" s="333"/>
      <c r="E17" s="334"/>
      <c r="F17" s="334">
        <v>1</v>
      </c>
      <c r="G17" s="334">
        <v>1</v>
      </c>
      <c r="H17" s="335"/>
      <c r="I17" s="335"/>
      <c r="J17" s="335"/>
      <c r="K17" s="335"/>
      <c r="L17" s="335"/>
      <c r="M17" s="335" t="s">
        <v>54</v>
      </c>
      <c r="N17" s="335"/>
      <c r="O17" s="335"/>
      <c r="P17" s="336" t="s">
        <v>723</v>
      </c>
      <c r="Q17" s="339" t="s">
        <v>1026</v>
      </c>
      <c r="R17" s="335" t="s">
        <v>712</v>
      </c>
      <c r="S17" s="335"/>
      <c r="T17" s="335">
        <v>1</v>
      </c>
      <c r="U17" s="335"/>
      <c r="V17" s="335"/>
      <c r="W17" s="335"/>
      <c r="X17" s="335"/>
      <c r="Y17" s="335"/>
      <c r="Z17" s="335" t="s">
        <v>54</v>
      </c>
      <c r="AA17" s="335"/>
      <c r="AB17" s="335"/>
      <c r="AC17" s="335"/>
      <c r="AD17" s="335"/>
      <c r="AE17" s="335" t="s">
        <v>54</v>
      </c>
      <c r="AF17" s="335"/>
      <c r="AG17" s="335"/>
      <c r="AH17" s="335"/>
      <c r="AI17" s="335"/>
      <c r="AJ17" s="335"/>
      <c r="AK17" s="335"/>
      <c r="AL17" s="372" t="s">
        <v>1117</v>
      </c>
      <c r="AM17" s="372"/>
      <c r="AN17" s="342"/>
      <c r="AO17" s="339" t="s">
        <v>1105</v>
      </c>
    </row>
    <row r="18" spans="1:43" s="338" customFormat="1" ht="159.75" customHeight="1">
      <c r="A18" s="379" t="s">
        <v>972</v>
      </c>
      <c r="B18" s="333" t="s">
        <v>973</v>
      </c>
      <c r="C18" s="380" t="s">
        <v>1233</v>
      </c>
      <c r="D18" s="333"/>
      <c r="E18" s="334"/>
      <c r="F18" s="334">
        <v>1</v>
      </c>
      <c r="G18" s="334">
        <v>1</v>
      </c>
      <c r="H18" s="335"/>
      <c r="I18" s="335"/>
      <c r="J18" s="335"/>
      <c r="K18" s="335"/>
      <c r="L18" s="335"/>
      <c r="M18" s="335" t="s">
        <v>54</v>
      </c>
      <c r="N18" s="335"/>
      <c r="O18" s="335"/>
      <c r="P18" s="336" t="s">
        <v>723</v>
      </c>
      <c r="Q18" s="369" t="s">
        <v>1138</v>
      </c>
      <c r="R18" s="335" t="s">
        <v>712</v>
      </c>
      <c r="S18" s="335"/>
      <c r="T18" s="337"/>
      <c r="U18" s="335"/>
      <c r="V18" s="335"/>
      <c r="W18" s="335"/>
      <c r="X18" s="335"/>
      <c r="Y18" s="335"/>
      <c r="Z18" s="335" t="s">
        <v>54</v>
      </c>
      <c r="AA18" s="335"/>
      <c r="AB18" s="335"/>
      <c r="AC18" s="335"/>
      <c r="AD18" s="335"/>
      <c r="AE18" s="335" t="s">
        <v>968</v>
      </c>
      <c r="AF18" s="335"/>
      <c r="AG18" s="335"/>
      <c r="AH18" s="335"/>
      <c r="AI18" s="335"/>
      <c r="AJ18" s="335"/>
      <c r="AK18" s="335"/>
      <c r="AL18" s="372" t="s">
        <v>1117</v>
      </c>
      <c r="AM18" s="411" t="s">
        <v>167</v>
      </c>
      <c r="AN18" s="339"/>
      <c r="AO18" s="369" t="s">
        <v>1112</v>
      </c>
    </row>
    <row r="19" spans="1:43" s="343" customFormat="1" ht="173.25" customHeight="1">
      <c r="A19" s="286" t="s">
        <v>1027</v>
      </c>
      <c r="B19" s="333" t="s">
        <v>730</v>
      </c>
      <c r="C19" s="380" t="s">
        <v>1234</v>
      </c>
      <c r="D19" s="333"/>
      <c r="E19" s="334"/>
      <c r="F19" s="334">
        <v>1</v>
      </c>
      <c r="G19" s="334">
        <v>1</v>
      </c>
      <c r="H19" s="335"/>
      <c r="I19" s="335"/>
      <c r="J19" s="335"/>
      <c r="K19" s="335"/>
      <c r="L19" s="335"/>
      <c r="M19" s="335" t="s">
        <v>718</v>
      </c>
      <c r="N19" s="335"/>
      <c r="O19" s="335"/>
      <c r="P19" s="335" t="s">
        <v>731</v>
      </c>
      <c r="Q19" s="339" t="s">
        <v>1028</v>
      </c>
      <c r="R19" s="335" t="s">
        <v>712</v>
      </c>
      <c r="S19" s="335"/>
      <c r="T19" s="335"/>
      <c r="U19" s="335"/>
      <c r="V19" s="335"/>
      <c r="W19" s="335"/>
      <c r="X19" s="335"/>
      <c r="Y19" s="335"/>
      <c r="Z19" s="335" t="s">
        <v>718</v>
      </c>
      <c r="AA19" s="335" t="s">
        <v>137</v>
      </c>
      <c r="AB19" s="335" t="s">
        <v>137</v>
      </c>
      <c r="AC19" s="335" t="s">
        <v>137</v>
      </c>
      <c r="AD19" s="335" t="s">
        <v>137</v>
      </c>
      <c r="AE19" s="335" t="s">
        <v>718</v>
      </c>
      <c r="AF19" s="335"/>
      <c r="AG19" s="335"/>
      <c r="AH19" s="335"/>
      <c r="AI19" s="335"/>
      <c r="AJ19" s="335"/>
      <c r="AK19" s="335" t="s">
        <v>137</v>
      </c>
      <c r="AL19" s="372" t="s">
        <v>655</v>
      </c>
      <c r="AM19" s="372"/>
      <c r="AN19" s="342" t="s">
        <v>1029</v>
      </c>
      <c r="AQ19" s="338"/>
    </row>
    <row r="20" spans="1:43" s="343" customFormat="1" ht="173.25" customHeight="1">
      <c r="A20" s="286" t="s">
        <v>984</v>
      </c>
      <c r="B20" s="333" t="s">
        <v>1070</v>
      </c>
      <c r="C20" s="380" t="s">
        <v>1235</v>
      </c>
      <c r="D20" s="333"/>
      <c r="E20" s="334"/>
      <c r="F20" s="334">
        <v>1</v>
      </c>
      <c r="G20" s="334">
        <v>1</v>
      </c>
      <c r="H20" s="335"/>
      <c r="I20" s="335"/>
      <c r="J20" s="335"/>
      <c r="K20" s="335"/>
      <c r="L20" s="335"/>
      <c r="M20" s="335" t="s">
        <v>718</v>
      </c>
      <c r="N20" s="335"/>
      <c r="O20" s="335"/>
      <c r="P20" s="335" t="s">
        <v>731</v>
      </c>
      <c r="Q20" s="339"/>
      <c r="R20" s="335" t="s">
        <v>712</v>
      </c>
      <c r="S20" s="335"/>
      <c r="T20" s="335"/>
      <c r="U20" s="335"/>
      <c r="V20" s="335"/>
      <c r="W20" s="335"/>
      <c r="X20" s="335"/>
      <c r="Y20" s="335"/>
      <c r="Z20" s="335"/>
      <c r="AA20" s="335"/>
      <c r="AB20" s="335"/>
      <c r="AC20" s="335"/>
      <c r="AD20" s="335"/>
      <c r="AE20" s="335"/>
      <c r="AF20" s="335"/>
      <c r="AG20" s="335"/>
      <c r="AH20" s="335"/>
      <c r="AI20" s="335"/>
      <c r="AJ20" s="335"/>
      <c r="AK20" s="335"/>
      <c r="AL20" s="372" t="s">
        <v>1122</v>
      </c>
      <c r="AM20" s="372"/>
      <c r="AN20" s="342" t="s">
        <v>985</v>
      </c>
      <c r="AQ20" s="338"/>
    </row>
    <row r="21" spans="1:43" s="343" customFormat="1" ht="173.25" customHeight="1">
      <c r="A21" s="286" t="s">
        <v>986</v>
      </c>
      <c r="B21" s="333" t="s">
        <v>988</v>
      </c>
      <c r="C21" s="380" t="s">
        <v>1236</v>
      </c>
      <c r="D21" s="333"/>
      <c r="E21" s="334"/>
      <c r="F21" s="334">
        <v>1</v>
      </c>
      <c r="G21" s="334">
        <v>1</v>
      </c>
      <c r="H21" s="335"/>
      <c r="I21" s="335"/>
      <c r="J21" s="335"/>
      <c r="K21" s="335"/>
      <c r="L21" s="335"/>
      <c r="M21" s="335" t="s">
        <v>718</v>
      </c>
      <c r="N21" s="335"/>
      <c r="O21" s="335"/>
      <c r="P21" s="335" t="s">
        <v>731</v>
      </c>
      <c r="Q21" s="339"/>
      <c r="R21" s="335" t="s">
        <v>712</v>
      </c>
      <c r="S21" s="335"/>
      <c r="T21" s="335"/>
      <c r="U21" s="335"/>
      <c r="V21" s="335"/>
      <c r="W21" s="335"/>
      <c r="X21" s="335"/>
      <c r="Y21" s="335"/>
      <c r="Z21" s="335"/>
      <c r="AA21" s="335"/>
      <c r="AB21" s="335"/>
      <c r="AC21" s="335"/>
      <c r="AD21" s="335"/>
      <c r="AE21" s="335"/>
      <c r="AF21" s="335"/>
      <c r="AG21" s="335"/>
      <c r="AH21" s="335"/>
      <c r="AI21" s="335"/>
      <c r="AJ21" s="335"/>
      <c r="AK21" s="335"/>
      <c r="AL21" s="372" t="s">
        <v>1121</v>
      </c>
      <c r="AM21" s="372"/>
      <c r="AN21" s="342" t="s">
        <v>987</v>
      </c>
      <c r="AQ21" s="338"/>
    </row>
    <row r="22" spans="1:43" s="343" customFormat="1" ht="173.25" customHeight="1">
      <c r="A22" s="286" t="s">
        <v>989</v>
      </c>
      <c r="B22" s="333" t="s">
        <v>990</v>
      </c>
      <c r="C22" s="380" t="s">
        <v>1237</v>
      </c>
      <c r="D22" s="333"/>
      <c r="E22" s="334"/>
      <c r="F22" s="334">
        <v>1</v>
      </c>
      <c r="G22" s="334">
        <v>1</v>
      </c>
      <c r="H22" s="335"/>
      <c r="I22" s="335"/>
      <c r="J22" s="335"/>
      <c r="K22" s="335"/>
      <c r="L22" s="335"/>
      <c r="M22" s="335" t="s">
        <v>718</v>
      </c>
      <c r="N22" s="335"/>
      <c r="O22" s="335"/>
      <c r="P22" s="335" t="s">
        <v>731</v>
      </c>
      <c r="Q22" s="339"/>
      <c r="R22" s="335" t="s">
        <v>712</v>
      </c>
      <c r="S22" s="335"/>
      <c r="T22" s="335"/>
      <c r="U22" s="335"/>
      <c r="V22" s="335"/>
      <c r="W22" s="335"/>
      <c r="X22" s="335"/>
      <c r="Y22" s="335"/>
      <c r="Z22" s="335"/>
      <c r="AA22" s="335"/>
      <c r="AB22" s="335"/>
      <c r="AC22" s="335"/>
      <c r="AD22" s="335"/>
      <c r="AE22" s="335"/>
      <c r="AF22" s="335"/>
      <c r="AG22" s="335"/>
      <c r="AH22" s="335"/>
      <c r="AI22" s="335"/>
      <c r="AJ22" s="335"/>
      <c r="AK22" s="335"/>
      <c r="AL22" s="372" t="s">
        <v>968</v>
      </c>
      <c r="AM22" s="372"/>
      <c r="AN22" s="342" t="s">
        <v>987</v>
      </c>
      <c r="AQ22" s="338"/>
    </row>
    <row r="23" spans="1:43" s="354" customFormat="1">
      <c r="A23" s="286">
        <v>2812</v>
      </c>
      <c r="B23" s="246" t="s">
        <v>1013</v>
      </c>
      <c r="C23" s="393" t="s">
        <v>1191</v>
      </c>
      <c r="D23" s="349" t="s">
        <v>1014</v>
      </c>
      <c r="E23" s="350"/>
      <c r="F23" s="350">
        <v>1</v>
      </c>
      <c r="G23" s="350">
        <v>1</v>
      </c>
      <c r="H23" s="351"/>
      <c r="I23" s="351"/>
      <c r="J23" s="351"/>
      <c r="K23" s="351"/>
      <c r="L23" s="351"/>
      <c r="M23" s="351"/>
      <c r="N23" s="351" t="s">
        <v>54</v>
      </c>
      <c r="O23" s="351"/>
      <c r="P23" s="351" t="s">
        <v>54</v>
      </c>
      <c r="Q23" s="351"/>
      <c r="R23" s="351" t="s">
        <v>364</v>
      </c>
      <c r="S23" s="351"/>
      <c r="T23" s="351"/>
      <c r="U23" s="351"/>
      <c r="V23" s="351"/>
      <c r="W23" s="351"/>
      <c r="X23" s="351"/>
      <c r="Y23" s="351">
        <v>1</v>
      </c>
      <c r="Z23" s="351"/>
      <c r="AA23" s="351"/>
      <c r="AB23" s="351"/>
      <c r="AC23" s="351"/>
      <c r="AD23" s="351"/>
      <c r="AE23" s="351"/>
      <c r="AF23" s="351"/>
      <c r="AG23" s="351"/>
      <c r="AH23" s="351"/>
      <c r="AI23" s="351"/>
      <c r="AJ23" s="352"/>
      <c r="AK23" s="353"/>
      <c r="AL23" s="373" t="s">
        <v>968</v>
      </c>
      <c r="AM23" s="373"/>
      <c r="AN23" s="353"/>
      <c r="AO23" s="353"/>
      <c r="AQ23" s="338"/>
    </row>
    <row r="24" spans="1:43" s="354" customFormat="1">
      <c r="A24" s="286">
        <v>2816</v>
      </c>
      <c r="B24" s="246" t="s">
        <v>1011</v>
      </c>
      <c r="C24" s="393" t="s">
        <v>1192</v>
      </c>
      <c r="D24" s="349" t="s">
        <v>1015</v>
      </c>
      <c r="E24" s="350"/>
      <c r="F24" s="350">
        <v>1</v>
      </c>
      <c r="G24" s="350">
        <v>1</v>
      </c>
      <c r="H24" s="351"/>
      <c r="I24" s="351"/>
      <c r="J24" s="351"/>
      <c r="K24" s="351"/>
      <c r="L24" s="351"/>
      <c r="M24" s="351"/>
      <c r="N24" s="351" t="s">
        <v>54</v>
      </c>
      <c r="O24" s="351"/>
      <c r="P24" s="351" t="s">
        <v>54</v>
      </c>
      <c r="Q24" s="351"/>
      <c r="R24" s="351" t="s">
        <v>364</v>
      </c>
      <c r="S24" s="351"/>
      <c r="T24" s="351"/>
      <c r="U24" s="351"/>
      <c r="V24" s="351"/>
      <c r="W24" s="351"/>
      <c r="X24" s="351"/>
      <c r="Y24" s="351">
        <v>5</v>
      </c>
      <c r="Z24" s="351"/>
      <c r="AA24" s="351"/>
      <c r="AB24" s="351"/>
      <c r="AC24" s="351"/>
      <c r="AD24" s="351"/>
      <c r="AE24" s="351"/>
      <c r="AF24" s="351"/>
      <c r="AG24" s="351"/>
      <c r="AH24" s="351"/>
      <c r="AI24" s="351"/>
      <c r="AJ24" s="352"/>
      <c r="AK24" s="353"/>
      <c r="AL24" s="373" t="s">
        <v>968</v>
      </c>
      <c r="AM24" s="373"/>
      <c r="AN24" s="353"/>
      <c r="AO24" s="353"/>
      <c r="AQ24" s="338"/>
    </row>
    <row r="25" spans="1:43" s="338" customFormat="1">
      <c r="A25" s="286" t="s">
        <v>1031</v>
      </c>
      <c r="B25" s="346" t="s">
        <v>732</v>
      </c>
      <c r="C25" s="380" t="s">
        <v>733</v>
      </c>
      <c r="D25" s="333"/>
      <c r="E25" s="334"/>
      <c r="F25" s="334">
        <v>1</v>
      </c>
      <c r="G25" s="334">
        <v>1</v>
      </c>
      <c r="H25" s="335"/>
      <c r="I25" s="335"/>
      <c r="J25" s="335" t="s">
        <v>718</v>
      </c>
      <c r="K25" s="335"/>
      <c r="L25" s="335"/>
      <c r="M25" s="335"/>
      <c r="N25" s="335"/>
      <c r="O25" s="335" t="s">
        <v>718</v>
      </c>
      <c r="P25" s="336"/>
      <c r="Q25" s="347"/>
      <c r="R25" s="335" t="s">
        <v>712</v>
      </c>
      <c r="S25" s="335"/>
      <c r="T25" s="335"/>
      <c r="U25" s="335"/>
      <c r="V25" s="335"/>
      <c r="W25" s="335"/>
      <c r="X25" s="335"/>
      <c r="Y25" s="335"/>
      <c r="Z25" s="335" t="s">
        <v>718</v>
      </c>
      <c r="AA25" s="335"/>
      <c r="AB25" s="335"/>
      <c r="AC25" s="335"/>
      <c r="AD25" s="335"/>
      <c r="AE25" s="335" t="s">
        <v>718</v>
      </c>
      <c r="AF25" s="335"/>
      <c r="AG25" s="335"/>
      <c r="AH25" s="335"/>
      <c r="AI25" s="335"/>
      <c r="AJ25" s="335"/>
      <c r="AK25" s="335"/>
      <c r="AL25" s="372" t="s">
        <v>655</v>
      </c>
      <c r="AM25" s="372"/>
      <c r="AN25" s="339"/>
    </row>
    <row r="26" spans="1:43" s="338" customFormat="1" ht="52.8">
      <c r="A26" s="286" t="s">
        <v>734</v>
      </c>
      <c r="B26" s="346" t="s">
        <v>1032</v>
      </c>
      <c r="C26" s="380" t="s">
        <v>735</v>
      </c>
      <c r="D26" s="333"/>
      <c r="E26" s="334"/>
      <c r="F26" s="334">
        <v>1</v>
      </c>
      <c r="G26" s="334">
        <v>1</v>
      </c>
      <c r="H26" s="335"/>
      <c r="I26" s="335"/>
      <c r="J26" s="335" t="s">
        <v>718</v>
      </c>
      <c r="K26" s="335"/>
      <c r="L26" s="335"/>
      <c r="M26" s="335"/>
      <c r="N26" s="335"/>
      <c r="O26" s="335" t="s">
        <v>718</v>
      </c>
      <c r="P26" s="336"/>
      <c r="Q26" s="335"/>
      <c r="R26" s="335" t="s">
        <v>712</v>
      </c>
      <c r="S26" s="335"/>
      <c r="T26" s="335"/>
      <c r="U26" s="335"/>
      <c r="V26" s="335"/>
      <c r="W26" s="335"/>
      <c r="X26" s="335"/>
      <c r="Y26" s="335"/>
      <c r="Z26" s="335" t="s">
        <v>718</v>
      </c>
      <c r="AA26" s="335"/>
      <c r="AB26" s="335"/>
      <c r="AC26" s="335"/>
      <c r="AD26" s="335"/>
      <c r="AE26" s="335" t="s">
        <v>718</v>
      </c>
      <c r="AF26" s="335"/>
      <c r="AG26" s="335"/>
      <c r="AH26" s="335"/>
      <c r="AI26" s="335"/>
      <c r="AJ26" s="335"/>
      <c r="AK26" s="335"/>
      <c r="AL26" s="372" t="s">
        <v>657</v>
      </c>
      <c r="AM26" s="372"/>
      <c r="AN26" s="339" t="s">
        <v>1033</v>
      </c>
    </row>
    <row r="27" spans="1:43" s="338" customFormat="1">
      <c r="A27" s="286" t="s">
        <v>1139</v>
      </c>
      <c r="B27" s="368" t="s">
        <v>736</v>
      </c>
      <c r="C27" s="380" t="s">
        <v>737</v>
      </c>
      <c r="D27" s="333"/>
      <c r="E27" s="334"/>
      <c r="F27" s="334">
        <v>1</v>
      </c>
      <c r="G27" s="334">
        <v>1</v>
      </c>
      <c r="H27" s="376" t="s">
        <v>54</v>
      </c>
      <c r="I27" s="376" t="s">
        <v>718</v>
      </c>
      <c r="J27" s="335"/>
      <c r="K27" s="335"/>
      <c r="L27" s="335"/>
      <c r="M27" s="335"/>
      <c r="N27" s="335"/>
      <c r="O27" s="335" t="s">
        <v>54</v>
      </c>
      <c r="P27" s="340"/>
      <c r="Q27" s="337"/>
      <c r="R27" s="335" t="s">
        <v>712</v>
      </c>
      <c r="S27" s="376" t="s">
        <v>1115</v>
      </c>
      <c r="T27" s="335"/>
      <c r="U27" s="335"/>
      <c r="V27" s="335"/>
      <c r="W27" s="335"/>
      <c r="X27" s="335"/>
      <c r="Y27" s="335"/>
      <c r="Z27" s="335" t="s">
        <v>718</v>
      </c>
      <c r="AA27" s="335" t="s">
        <v>54</v>
      </c>
      <c r="AB27" s="335" t="s">
        <v>54</v>
      </c>
      <c r="AC27" s="335" t="s">
        <v>54</v>
      </c>
      <c r="AD27" s="335" t="s">
        <v>54</v>
      </c>
      <c r="AE27" s="335" t="s">
        <v>718</v>
      </c>
      <c r="AF27" s="335"/>
      <c r="AG27" s="335"/>
      <c r="AH27" s="376" t="s">
        <v>54</v>
      </c>
      <c r="AI27" s="335"/>
      <c r="AJ27" s="335"/>
      <c r="AK27" s="335" t="s">
        <v>54</v>
      </c>
      <c r="AL27" s="372" t="s">
        <v>655</v>
      </c>
      <c r="AM27" s="372"/>
      <c r="AN27" s="339"/>
    </row>
    <row r="28" spans="1:43" s="338" customFormat="1" ht="26.4">
      <c r="A28" s="286" t="s">
        <v>852</v>
      </c>
      <c r="B28" s="346" t="s">
        <v>738</v>
      </c>
      <c r="C28" s="380" t="s">
        <v>1193</v>
      </c>
      <c r="D28" s="333"/>
      <c r="E28" s="334"/>
      <c r="F28" s="334">
        <v>1</v>
      </c>
      <c r="G28" s="334">
        <v>1</v>
      </c>
      <c r="H28" s="376"/>
      <c r="I28" s="335" t="s">
        <v>718</v>
      </c>
      <c r="J28" s="335"/>
      <c r="K28" s="335"/>
      <c r="L28" s="335"/>
      <c r="M28" s="335"/>
      <c r="N28" s="335"/>
      <c r="O28" s="335" t="s">
        <v>54</v>
      </c>
      <c r="P28" s="336"/>
      <c r="Q28" s="335"/>
      <c r="R28" s="335" t="s">
        <v>712</v>
      </c>
      <c r="S28" s="376" t="s">
        <v>1115</v>
      </c>
      <c r="T28" s="335"/>
      <c r="U28" s="335"/>
      <c r="V28" s="335"/>
      <c r="W28" s="335"/>
      <c r="X28" s="335"/>
      <c r="Y28" s="335"/>
      <c r="Z28" s="335" t="s">
        <v>718</v>
      </c>
      <c r="AA28" s="335"/>
      <c r="AB28" s="335"/>
      <c r="AC28" s="335"/>
      <c r="AD28" s="335"/>
      <c r="AE28" s="335" t="s">
        <v>718</v>
      </c>
      <c r="AF28" s="335"/>
      <c r="AG28" s="335"/>
      <c r="AH28" s="335"/>
      <c r="AI28" s="335"/>
      <c r="AJ28" s="335"/>
      <c r="AK28" s="335"/>
      <c r="AL28" s="372" t="s">
        <v>655</v>
      </c>
      <c r="AM28" s="372"/>
      <c r="AN28" s="339" t="s">
        <v>739</v>
      </c>
    </row>
    <row r="29" spans="1:43" s="338" customFormat="1" ht="52.8">
      <c r="A29" s="286" t="s">
        <v>1140</v>
      </c>
      <c r="B29" s="368" t="s">
        <v>1135</v>
      </c>
      <c r="C29" s="380" t="s">
        <v>740</v>
      </c>
      <c r="D29" s="333"/>
      <c r="E29" s="334"/>
      <c r="F29" s="334">
        <v>1</v>
      </c>
      <c r="G29" s="334">
        <v>1</v>
      </c>
      <c r="H29" s="376" t="s">
        <v>54</v>
      </c>
      <c r="I29" s="376" t="s">
        <v>54</v>
      </c>
      <c r="J29" s="335"/>
      <c r="K29" s="335"/>
      <c r="L29" s="335"/>
      <c r="M29" s="335"/>
      <c r="N29" s="335"/>
      <c r="O29" s="335" t="s">
        <v>718</v>
      </c>
      <c r="P29" s="336"/>
      <c r="Q29" s="335"/>
      <c r="R29" s="335" t="s">
        <v>712</v>
      </c>
      <c r="S29" s="376" t="s">
        <v>1115</v>
      </c>
      <c r="T29" s="336"/>
      <c r="U29" s="336"/>
      <c r="V29" s="336"/>
      <c r="W29" s="336"/>
      <c r="X29" s="336"/>
      <c r="Y29" s="336"/>
      <c r="Z29" s="335" t="s">
        <v>718</v>
      </c>
      <c r="AA29" s="335" t="s">
        <v>54</v>
      </c>
      <c r="AB29" s="335" t="s">
        <v>54</v>
      </c>
      <c r="AC29" s="335" t="s">
        <v>54</v>
      </c>
      <c r="AD29" s="335" t="s">
        <v>54</v>
      </c>
      <c r="AE29" s="335" t="s">
        <v>718</v>
      </c>
      <c r="AF29" s="335"/>
      <c r="AG29" s="335"/>
      <c r="AH29" s="376">
        <v>0</v>
      </c>
      <c r="AI29" s="335"/>
      <c r="AJ29" s="335"/>
      <c r="AK29" s="335" t="s">
        <v>54</v>
      </c>
      <c r="AL29" s="372" t="s">
        <v>655</v>
      </c>
      <c r="AM29" s="372"/>
      <c r="AN29" s="339" t="s">
        <v>1034</v>
      </c>
    </row>
    <row r="30" spans="1:43" s="338" customFormat="1" ht="26.4">
      <c r="A30" s="286" t="s">
        <v>741</v>
      </c>
      <c r="B30" s="346" t="s">
        <v>742</v>
      </c>
      <c r="C30" s="380" t="s">
        <v>743</v>
      </c>
      <c r="D30" s="333"/>
      <c r="E30" s="334"/>
      <c r="F30" s="334">
        <v>1</v>
      </c>
      <c r="G30" s="334">
        <v>1</v>
      </c>
      <c r="H30" s="335"/>
      <c r="I30" s="335"/>
      <c r="J30" s="335" t="s">
        <v>718</v>
      </c>
      <c r="K30" s="335"/>
      <c r="L30" s="335"/>
      <c r="M30" s="335"/>
      <c r="N30" s="335"/>
      <c r="O30" s="335" t="s">
        <v>718</v>
      </c>
      <c r="P30" s="336"/>
      <c r="Q30" s="335"/>
      <c r="R30" s="335" t="s">
        <v>712</v>
      </c>
      <c r="S30" s="335"/>
      <c r="T30" s="335"/>
      <c r="U30" s="335"/>
      <c r="V30" s="335"/>
      <c r="W30" s="335"/>
      <c r="X30" s="335"/>
      <c r="Y30" s="335"/>
      <c r="Z30" s="335" t="s">
        <v>718</v>
      </c>
      <c r="AA30" s="335"/>
      <c r="AB30" s="335"/>
      <c r="AC30" s="335"/>
      <c r="AD30" s="335"/>
      <c r="AE30" s="335" t="s">
        <v>718</v>
      </c>
      <c r="AF30" s="335"/>
      <c r="AG30" s="335"/>
      <c r="AH30" s="335"/>
      <c r="AI30" s="335"/>
      <c r="AJ30" s="335"/>
      <c r="AK30" s="335"/>
      <c r="AL30" s="372" t="s">
        <v>657</v>
      </c>
      <c r="AM30" s="372"/>
      <c r="AN30" s="339" t="s">
        <v>779</v>
      </c>
    </row>
    <row r="31" spans="1:43" s="338" customFormat="1" ht="118.8">
      <c r="A31" s="286" t="s">
        <v>744</v>
      </c>
      <c r="B31" s="346" t="s">
        <v>745</v>
      </c>
      <c r="C31" s="380" t="s">
        <v>746</v>
      </c>
      <c r="D31" s="333"/>
      <c r="E31" s="334"/>
      <c r="F31" s="334">
        <v>1</v>
      </c>
      <c r="G31" s="334">
        <v>1</v>
      </c>
      <c r="H31" s="335"/>
      <c r="I31" s="335" t="s">
        <v>718</v>
      </c>
      <c r="J31" s="335"/>
      <c r="K31" s="335"/>
      <c r="L31" s="335"/>
      <c r="M31" s="335"/>
      <c r="N31" s="335"/>
      <c r="O31" s="335" t="s">
        <v>718</v>
      </c>
      <c r="P31" s="336"/>
      <c r="Q31" s="335"/>
      <c r="R31" s="335" t="s">
        <v>712</v>
      </c>
      <c r="S31" s="335" t="s">
        <v>707</v>
      </c>
      <c r="T31" s="335"/>
      <c r="U31" s="335"/>
      <c r="V31" s="335"/>
      <c r="W31" s="335"/>
      <c r="X31" s="335"/>
      <c r="Y31" s="335"/>
      <c r="Z31" s="344"/>
      <c r="AA31" s="335"/>
      <c r="AB31" s="335"/>
      <c r="AC31" s="335"/>
      <c r="AD31" s="335"/>
      <c r="AE31" s="355" t="s">
        <v>747</v>
      </c>
      <c r="AF31" s="355"/>
      <c r="AG31" s="355"/>
      <c r="AH31" s="355"/>
      <c r="AI31" s="355"/>
      <c r="AJ31" s="335"/>
      <c r="AK31" s="335"/>
      <c r="AL31" s="383"/>
      <c r="AM31" s="383"/>
      <c r="AN31" s="369" t="s">
        <v>1094</v>
      </c>
    </row>
    <row r="32" spans="1:43" s="338" customFormat="1" ht="79.2">
      <c r="A32" s="286" t="s">
        <v>748</v>
      </c>
      <c r="B32" s="346" t="s">
        <v>749</v>
      </c>
      <c r="C32" s="380" t="s">
        <v>750</v>
      </c>
      <c r="D32" s="333"/>
      <c r="E32" s="334"/>
      <c r="F32" s="334">
        <v>1</v>
      </c>
      <c r="G32" s="334">
        <v>1</v>
      </c>
      <c r="H32" s="335"/>
      <c r="I32" s="335"/>
      <c r="J32" s="335" t="s">
        <v>718</v>
      </c>
      <c r="K32" s="335"/>
      <c r="L32" s="335"/>
      <c r="M32" s="335"/>
      <c r="N32" s="335"/>
      <c r="O32" s="335" t="s">
        <v>718</v>
      </c>
      <c r="P32" s="336"/>
      <c r="Q32" s="335"/>
      <c r="R32" s="335" t="s">
        <v>712</v>
      </c>
      <c r="S32" s="335"/>
      <c r="T32" s="335"/>
      <c r="U32" s="335"/>
      <c r="V32" s="335"/>
      <c r="W32" s="335"/>
      <c r="X32" s="335"/>
      <c r="Y32" s="335"/>
      <c r="Z32" s="335" t="s">
        <v>54</v>
      </c>
      <c r="AA32" s="335"/>
      <c r="AB32" s="335"/>
      <c r="AC32" s="335"/>
      <c r="AD32" s="335"/>
      <c r="AE32" s="355" t="s">
        <v>747</v>
      </c>
      <c r="AF32" s="355"/>
      <c r="AG32" s="355"/>
      <c r="AH32" s="355"/>
      <c r="AI32" s="355"/>
      <c r="AJ32" s="335"/>
      <c r="AK32" s="335"/>
      <c r="AL32" s="372" t="s">
        <v>655</v>
      </c>
      <c r="AM32" s="372"/>
      <c r="AN32" s="339" t="s">
        <v>751</v>
      </c>
    </row>
    <row r="33" spans="1:40" s="338" customFormat="1">
      <c r="A33" s="286" t="s">
        <v>752</v>
      </c>
      <c r="B33" s="346" t="s">
        <v>753</v>
      </c>
      <c r="C33" s="380" t="s">
        <v>754</v>
      </c>
      <c r="D33" s="333"/>
      <c r="E33" s="334"/>
      <c r="F33" s="334">
        <v>1</v>
      </c>
      <c r="G33" s="334">
        <v>1</v>
      </c>
      <c r="H33" s="335"/>
      <c r="I33" s="335" t="s">
        <v>718</v>
      </c>
      <c r="J33" s="335"/>
      <c r="K33" s="335"/>
      <c r="L33" s="335"/>
      <c r="M33" s="335"/>
      <c r="N33" s="335"/>
      <c r="O33" s="335" t="s">
        <v>718</v>
      </c>
      <c r="P33" s="336"/>
      <c r="Q33" s="335"/>
      <c r="R33" s="335" t="s">
        <v>712</v>
      </c>
      <c r="S33" s="376" t="s">
        <v>1115</v>
      </c>
      <c r="T33" s="335"/>
      <c r="U33" s="335"/>
      <c r="V33" s="335"/>
      <c r="W33" s="335"/>
      <c r="X33" s="335"/>
      <c r="Y33" s="335"/>
      <c r="Z33" s="335" t="s">
        <v>718</v>
      </c>
      <c r="AA33" s="335"/>
      <c r="AB33" s="335"/>
      <c r="AC33" s="335"/>
      <c r="AD33" s="335"/>
      <c r="AE33" s="336" t="s">
        <v>718</v>
      </c>
      <c r="AF33" s="336"/>
      <c r="AG33" s="336"/>
      <c r="AH33" s="336"/>
      <c r="AI33" s="336"/>
      <c r="AJ33" s="335"/>
      <c r="AK33" s="335"/>
      <c r="AL33" s="372" t="s">
        <v>655</v>
      </c>
      <c r="AM33" s="372"/>
      <c r="AN33" s="339"/>
    </row>
    <row r="34" spans="1:40" s="338" customFormat="1">
      <c r="A34" s="286" t="s">
        <v>755</v>
      </c>
      <c r="B34" s="346" t="s">
        <v>756</v>
      </c>
      <c r="C34" s="380" t="s">
        <v>757</v>
      </c>
      <c r="D34" s="333"/>
      <c r="E34" s="334"/>
      <c r="F34" s="334">
        <v>1</v>
      </c>
      <c r="G34" s="334">
        <v>1</v>
      </c>
      <c r="H34" s="335"/>
      <c r="I34" s="335" t="s">
        <v>718</v>
      </c>
      <c r="J34" s="335"/>
      <c r="K34" s="335"/>
      <c r="L34" s="335"/>
      <c r="M34" s="335"/>
      <c r="N34" s="335"/>
      <c r="O34" s="335" t="s">
        <v>718</v>
      </c>
      <c r="P34" s="336"/>
      <c r="Q34" s="335"/>
      <c r="R34" s="335" t="s">
        <v>712</v>
      </c>
      <c r="S34" s="376" t="s">
        <v>137</v>
      </c>
      <c r="T34" s="335"/>
      <c r="U34" s="335"/>
      <c r="V34" s="335"/>
      <c r="W34" s="335"/>
      <c r="X34" s="335"/>
      <c r="Y34" s="335"/>
      <c r="Z34" s="335" t="s">
        <v>718</v>
      </c>
      <c r="AA34" s="335"/>
      <c r="AB34" s="335"/>
      <c r="AC34" s="335"/>
      <c r="AD34" s="335"/>
      <c r="AE34" s="336" t="s">
        <v>718</v>
      </c>
      <c r="AF34" s="336"/>
      <c r="AG34" s="336"/>
      <c r="AH34" s="336"/>
      <c r="AI34" s="336"/>
      <c r="AJ34" s="335"/>
      <c r="AK34" s="335"/>
      <c r="AL34" s="372" t="s">
        <v>655</v>
      </c>
      <c r="AM34" s="372"/>
      <c r="AN34" s="339"/>
    </row>
    <row r="35" spans="1:40" s="338" customFormat="1" ht="26.4">
      <c r="A35" s="286" t="s">
        <v>758</v>
      </c>
      <c r="B35" s="346" t="s">
        <v>759</v>
      </c>
      <c r="C35" s="380" t="s">
        <v>1194</v>
      </c>
      <c r="D35" s="333"/>
      <c r="E35" s="334"/>
      <c r="F35" s="334">
        <v>1</v>
      </c>
      <c r="G35" s="334">
        <v>1</v>
      </c>
      <c r="H35" s="335"/>
      <c r="I35" s="335"/>
      <c r="J35" s="335" t="s">
        <v>54</v>
      </c>
      <c r="K35" s="335"/>
      <c r="L35" s="335"/>
      <c r="M35" s="335"/>
      <c r="N35" s="335"/>
      <c r="O35" s="335" t="s">
        <v>718</v>
      </c>
      <c r="P35" s="336"/>
      <c r="Q35" s="335"/>
      <c r="R35" s="335" t="s">
        <v>712</v>
      </c>
      <c r="S35" s="335"/>
      <c r="T35" s="335"/>
      <c r="U35" s="335"/>
      <c r="V35" s="335"/>
      <c r="W35" s="335"/>
      <c r="X35" s="335"/>
      <c r="Y35" s="335"/>
      <c r="Z35" s="376" t="s">
        <v>54</v>
      </c>
      <c r="AA35" s="335"/>
      <c r="AB35" s="335"/>
      <c r="AC35" s="335"/>
      <c r="AD35" s="335"/>
      <c r="AE35" s="336" t="s">
        <v>707</v>
      </c>
      <c r="AF35" s="336"/>
      <c r="AG35" s="336"/>
      <c r="AH35" s="336"/>
      <c r="AI35" s="336"/>
      <c r="AJ35" s="335"/>
      <c r="AK35" s="335"/>
      <c r="AL35" s="372" t="s">
        <v>655</v>
      </c>
      <c r="AM35" s="411" t="s">
        <v>167</v>
      </c>
      <c r="AN35" s="339"/>
    </row>
    <row r="36" spans="1:40" s="338" customFormat="1" ht="52.8">
      <c r="A36" s="286" t="s">
        <v>760</v>
      </c>
      <c r="B36" s="346" t="s">
        <v>761</v>
      </c>
      <c r="C36" s="380" t="s">
        <v>1195</v>
      </c>
      <c r="D36" s="333"/>
      <c r="E36" s="334"/>
      <c r="F36" s="334">
        <v>1</v>
      </c>
      <c r="G36" s="334">
        <v>1</v>
      </c>
      <c r="H36" s="335"/>
      <c r="I36" s="335"/>
      <c r="J36" s="335" t="s">
        <v>54</v>
      </c>
      <c r="K36" s="335"/>
      <c r="L36" s="335"/>
      <c r="M36" s="335"/>
      <c r="N36" s="335"/>
      <c r="O36" s="335" t="s">
        <v>718</v>
      </c>
      <c r="P36" s="336"/>
      <c r="Q36" s="335"/>
      <c r="R36" s="335" t="s">
        <v>712</v>
      </c>
      <c r="S36" s="336"/>
      <c r="T36" s="336"/>
      <c r="U36" s="336"/>
      <c r="V36" s="336"/>
      <c r="W36" s="336"/>
      <c r="X36" s="336"/>
      <c r="Y36" s="336"/>
      <c r="Z36" s="335" t="s">
        <v>718</v>
      </c>
      <c r="AA36" s="335"/>
      <c r="AB36" s="335"/>
      <c r="AC36" s="335"/>
      <c r="AD36" s="335"/>
      <c r="AE36" s="335" t="s">
        <v>718</v>
      </c>
      <c r="AF36" s="335"/>
      <c r="AG36" s="335"/>
      <c r="AH36" s="335"/>
      <c r="AI36" s="335"/>
      <c r="AJ36" s="335"/>
      <c r="AK36" s="335"/>
      <c r="AL36" s="372" t="s">
        <v>655</v>
      </c>
      <c r="AM36" s="372"/>
      <c r="AN36" s="339" t="s">
        <v>762</v>
      </c>
    </row>
    <row r="37" spans="1:40" s="338" customFormat="1" ht="105.6">
      <c r="A37" s="286" t="s">
        <v>904</v>
      </c>
      <c r="B37" s="346" t="s">
        <v>763</v>
      </c>
      <c r="C37" s="380" t="s">
        <v>1196</v>
      </c>
      <c r="D37" s="333"/>
      <c r="E37" s="334"/>
      <c r="F37" s="334">
        <v>1</v>
      </c>
      <c r="G37" s="334">
        <v>1</v>
      </c>
      <c r="H37" s="335"/>
      <c r="I37" s="335" t="s">
        <v>54</v>
      </c>
      <c r="J37" s="335"/>
      <c r="K37" s="335"/>
      <c r="L37" s="335"/>
      <c r="M37" s="335"/>
      <c r="N37" s="335"/>
      <c r="O37" s="335" t="s">
        <v>718</v>
      </c>
      <c r="P37" s="336"/>
      <c r="Q37" s="335"/>
      <c r="R37" s="335" t="s">
        <v>712</v>
      </c>
      <c r="S37" s="382" t="s">
        <v>1115</v>
      </c>
      <c r="T37" s="336"/>
      <c r="U37" s="336"/>
      <c r="V37" s="336"/>
      <c r="W37" s="336"/>
      <c r="X37" s="336"/>
      <c r="Y37" s="336"/>
      <c r="Z37" s="335" t="s">
        <v>718</v>
      </c>
      <c r="AA37" s="335"/>
      <c r="AB37" s="335"/>
      <c r="AC37" s="335"/>
      <c r="AD37" s="335"/>
      <c r="AE37" s="335" t="s">
        <v>718</v>
      </c>
      <c r="AF37" s="335"/>
      <c r="AG37" s="335"/>
      <c r="AH37" s="335"/>
      <c r="AI37" s="335"/>
      <c r="AJ37" s="335"/>
      <c r="AK37" s="335"/>
      <c r="AL37" s="372" t="s">
        <v>655</v>
      </c>
      <c r="AM37" s="372"/>
      <c r="AN37" s="339" t="s">
        <v>764</v>
      </c>
    </row>
    <row r="38" spans="1:40" s="338" customFormat="1">
      <c r="A38" s="379" t="s">
        <v>1141</v>
      </c>
      <c r="B38" s="346" t="s">
        <v>1035</v>
      </c>
      <c r="C38" s="380" t="s">
        <v>765</v>
      </c>
      <c r="D38" s="333"/>
      <c r="E38" s="334"/>
      <c r="F38" s="334">
        <v>1</v>
      </c>
      <c r="G38" s="334">
        <v>1</v>
      </c>
      <c r="H38" s="335"/>
      <c r="I38" s="335" t="s">
        <v>718</v>
      </c>
      <c r="J38" s="335"/>
      <c r="K38" s="335"/>
      <c r="L38" s="335"/>
      <c r="M38" s="335"/>
      <c r="N38" s="335"/>
      <c r="O38" s="335" t="s">
        <v>718</v>
      </c>
      <c r="P38" s="336"/>
      <c r="Q38" s="335"/>
      <c r="R38" s="335" t="s">
        <v>712</v>
      </c>
      <c r="S38" s="376" t="s">
        <v>1115</v>
      </c>
      <c r="T38" s="336"/>
      <c r="U38" s="336"/>
      <c r="V38" s="336"/>
      <c r="W38" s="336"/>
      <c r="X38" s="336"/>
      <c r="Y38" s="336"/>
      <c r="Z38" s="335" t="s">
        <v>718</v>
      </c>
      <c r="AA38" s="335"/>
      <c r="AB38" s="335"/>
      <c r="AC38" s="335"/>
      <c r="AD38" s="335"/>
      <c r="AE38" s="335" t="s">
        <v>718</v>
      </c>
      <c r="AF38" s="335"/>
      <c r="AG38" s="335"/>
      <c r="AH38" s="335"/>
      <c r="AI38" s="335"/>
      <c r="AJ38" s="335"/>
      <c r="AK38" s="335"/>
      <c r="AL38" s="372" t="s">
        <v>655</v>
      </c>
      <c r="AM38" s="372"/>
      <c r="AN38" s="339"/>
    </row>
    <row r="39" spans="1:40" s="338" customFormat="1" ht="52.8">
      <c r="A39" s="286" t="s">
        <v>766</v>
      </c>
      <c r="B39" s="346" t="s">
        <v>767</v>
      </c>
      <c r="C39" s="380" t="s">
        <v>1197</v>
      </c>
      <c r="D39" s="333"/>
      <c r="E39" s="334"/>
      <c r="F39" s="334">
        <v>1</v>
      </c>
      <c r="G39" s="334">
        <v>1</v>
      </c>
      <c r="H39" s="335"/>
      <c r="I39" s="335"/>
      <c r="J39" s="335" t="s">
        <v>718</v>
      </c>
      <c r="K39" s="335"/>
      <c r="L39" s="335"/>
      <c r="M39" s="335"/>
      <c r="N39" s="335"/>
      <c r="O39" s="335" t="s">
        <v>718</v>
      </c>
      <c r="P39" s="336"/>
      <c r="Q39" s="335"/>
      <c r="R39" s="335" t="s">
        <v>712</v>
      </c>
      <c r="S39" s="335"/>
      <c r="T39" s="335"/>
      <c r="U39" s="335"/>
      <c r="V39" s="335"/>
      <c r="W39" s="335"/>
      <c r="X39" s="335"/>
      <c r="Y39" s="335"/>
      <c r="Z39" s="335" t="s">
        <v>718</v>
      </c>
      <c r="AA39" s="335"/>
      <c r="AB39" s="335"/>
      <c r="AC39" s="335"/>
      <c r="AD39" s="335"/>
      <c r="AE39" s="335" t="s">
        <v>718</v>
      </c>
      <c r="AF39" s="335"/>
      <c r="AG39" s="335"/>
      <c r="AH39" s="335"/>
      <c r="AI39" s="335"/>
      <c r="AJ39" s="335"/>
      <c r="AK39" s="335"/>
      <c r="AL39" s="372" t="s">
        <v>655</v>
      </c>
      <c r="AM39" s="372"/>
      <c r="AN39" s="339" t="s">
        <v>1036</v>
      </c>
    </row>
    <row r="40" spans="1:40" s="338" customFormat="1">
      <c r="A40" s="286" t="s">
        <v>768</v>
      </c>
      <c r="B40" s="346" t="s">
        <v>1037</v>
      </c>
      <c r="C40" s="380" t="s">
        <v>770</v>
      </c>
      <c r="D40" s="333"/>
      <c r="E40" s="334"/>
      <c r="F40" s="334">
        <v>1</v>
      </c>
      <c r="G40" s="334">
        <v>1</v>
      </c>
      <c r="H40" s="335"/>
      <c r="I40" s="335" t="s">
        <v>718</v>
      </c>
      <c r="J40" s="335"/>
      <c r="K40" s="335"/>
      <c r="L40" s="335"/>
      <c r="M40" s="335"/>
      <c r="N40" s="335"/>
      <c r="O40" s="335" t="s">
        <v>718</v>
      </c>
      <c r="P40" s="336"/>
      <c r="Q40" s="347"/>
      <c r="R40" s="335" t="s">
        <v>712</v>
      </c>
      <c r="S40" s="376" t="s">
        <v>1115</v>
      </c>
      <c r="T40" s="335"/>
      <c r="U40" s="335"/>
      <c r="V40" s="335"/>
      <c r="W40" s="335"/>
      <c r="X40" s="335"/>
      <c r="Y40" s="335"/>
      <c r="Z40" s="335" t="s">
        <v>718</v>
      </c>
      <c r="AA40" s="335"/>
      <c r="AB40" s="335"/>
      <c r="AC40" s="335"/>
      <c r="AD40" s="335"/>
      <c r="AE40" s="335" t="s">
        <v>137</v>
      </c>
      <c r="AF40" s="335"/>
      <c r="AG40" s="335"/>
      <c r="AH40" s="335"/>
      <c r="AI40" s="335"/>
      <c r="AJ40" s="335"/>
      <c r="AK40" s="335"/>
      <c r="AL40" s="372" t="s">
        <v>655</v>
      </c>
      <c r="AM40" s="372"/>
      <c r="AN40" s="339"/>
    </row>
    <row r="41" spans="1:40" s="338" customFormat="1" ht="145.19999999999999">
      <c r="A41" s="286" t="s">
        <v>771</v>
      </c>
      <c r="B41" s="346" t="s">
        <v>772</v>
      </c>
      <c r="C41" s="380" t="s">
        <v>1198</v>
      </c>
      <c r="D41" s="333"/>
      <c r="E41" s="334"/>
      <c r="F41" s="334">
        <v>1</v>
      </c>
      <c r="G41" s="334">
        <v>1</v>
      </c>
      <c r="H41" s="335"/>
      <c r="I41" s="335"/>
      <c r="J41" s="335" t="s">
        <v>718</v>
      </c>
      <c r="K41" s="335"/>
      <c r="L41" s="335"/>
      <c r="M41" s="335"/>
      <c r="N41" s="335"/>
      <c r="O41" s="335" t="s">
        <v>718</v>
      </c>
      <c r="P41" s="336"/>
      <c r="Q41" s="347"/>
      <c r="R41" s="335" t="s">
        <v>712</v>
      </c>
      <c r="S41" s="335"/>
      <c r="T41" s="335"/>
      <c r="U41" s="335"/>
      <c r="V41" s="335"/>
      <c r="W41" s="335"/>
      <c r="X41" s="335"/>
      <c r="Y41" s="335"/>
      <c r="Z41" s="335" t="s">
        <v>707</v>
      </c>
      <c r="AA41" s="335"/>
      <c r="AB41" s="335"/>
      <c r="AC41" s="335"/>
      <c r="AD41" s="335"/>
      <c r="AE41" s="335" t="s">
        <v>718</v>
      </c>
      <c r="AF41" s="335"/>
      <c r="AG41" s="335"/>
      <c r="AH41" s="335"/>
      <c r="AI41" s="335"/>
      <c r="AJ41" s="335"/>
      <c r="AK41" s="335"/>
      <c r="AL41" s="372" t="s">
        <v>655</v>
      </c>
      <c r="AM41" s="372"/>
      <c r="AN41" s="339" t="s">
        <v>773</v>
      </c>
    </row>
    <row r="42" spans="1:40" s="338" customFormat="1" ht="184.8">
      <c r="A42" s="286" t="s">
        <v>905</v>
      </c>
      <c r="B42" s="346" t="s">
        <v>774</v>
      </c>
      <c r="C42" s="380" t="s">
        <v>1199</v>
      </c>
      <c r="D42" s="333"/>
      <c r="E42" s="334"/>
      <c r="F42" s="334">
        <v>1</v>
      </c>
      <c r="G42" s="334">
        <v>1</v>
      </c>
      <c r="H42" s="335"/>
      <c r="I42" s="335"/>
      <c r="J42" s="335" t="s">
        <v>718</v>
      </c>
      <c r="K42" s="335"/>
      <c r="L42" s="335"/>
      <c r="M42" s="335"/>
      <c r="N42" s="335"/>
      <c r="O42" s="335" t="s">
        <v>718</v>
      </c>
      <c r="P42" s="336"/>
      <c r="Q42" s="347"/>
      <c r="R42" s="335" t="s">
        <v>712</v>
      </c>
      <c r="S42" s="335"/>
      <c r="T42" s="335"/>
      <c r="U42" s="335"/>
      <c r="V42" s="335"/>
      <c r="W42" s="335"/>
      <c r="X42" s="335"/>
      <c r="Y42" s="335"/>
      <c r="Z42" s="335" t="s">
        <v>707</v>
      </c>
      <c r="AA42" s="335"/>
      <c r="AB42" s="335"/>
      <c r="AC42" s="335"/>
      <c r="AD42" s="335"/>
      <c r="AE42" s="335" t="s">
        <v>718</v>
      </c>
      <c r="AF42" s="335"/>
      <c r="AG42" s="335"/>
      <c r="AH42" s="335"/>
      <c r="AI42" s="335"/>
      <c r="AJ42" s="335"/>
      <c r="AK42" s="335"/>
      <c r="AL42" s="372" t="s">
        <v>655</v>
      </c>
      <c r="AM42" s="372"/>
      <c r="AN42" s="339" t="s">
        <v>775</v>
      </c>
    </row>
    <row r="43" spans="1:40" s="338" customFormat="1" ht="26.4">
      <c r="A43" s="286" t="s">
        <v>776</v>
      </c>
      <c r="B43" s="346" t="s">
        <v>777</v>
      </c>
      <c r="C43" s="380" t="s">
        <v>778</v>
      </c>
      <c r="D43" s="333"/>
      <c r="E43" s="334"/>
      <c r="F43" s="334">
        <v>1</v>
      </c>
      <c r="G43" s="334">
        <v>1</v>
      </c>
      <c r="H43" s="335"/>
      <c r="I43" s="335"/>
      <c r="J43" s="335" t="s">
        <v>718</v>
      </c>
      <c r="K43" s="335"/>
      <c r="L43" s="335"/>
      <c r="M43" s="335"/>
      <c r="N43" s="335"/>
      <c r="O43" s="335" t="s">
        <v>718</v>
      </c>
      <c r="P43" s="336"/>
      <c r="Q43" s="347"/>
      <c r="R43" s="335" t="s">
        <v>712</v>
      </c>
      <c r="S43" s="335"/>
      <c r="T43" s="335"/>
      <c r="U43" s="335"/>
      <c r="V43" s="335"/>
      <c r="W43" s="335"/>
      <c r="X43" s="335"/>
      <c r="Y43" s="335"/>
      <c r="Z43" s="335" t="s">
        <v>718</v>
      </c>
      <c r="AA43" s="335"/>
      <c r="AB43" s="335"/>
      <c r="AC43" s="335"/>
      <c r="AD43" s="335"/>
      <c r="AE43" s="335" t="s">
        <v>718</v>
      </c>
      <c r="AF43" s="335"/>
      <c r="AG43" s="335"/>
      <c r="AH43" s="335"/>
      <c r="AI43" s="335"/>
      <c r="AJ43" s="335"/>
      <c r="AK43" s="335"/>
      <c r="AL43" s="372" t="s">
        <v>657</v>
      </c>
      <c r="AM43" s="372"/>
      <c r="AN43" s="342" t="s">
        <v>779</v>
      </c>
    </row>
    <row r="44" spans="1:40" s="338" customFormat="1" ht="26.4">
      <c r="A44" s="286" t="s">
        <v>780</v>
      </c>
      <c r="B44" s="356" t="s">
        <v>781</v>
      </c>
      <c r="C44" s="380" t="s">
        <v>1238</v>
      </c>
      <c r="D44" s="357"/>
      <c r="E44" s="334"/>
      <c r="F44" s="358">
        <v>1</v>
      </c>
      <c r="G44" s="358">
        <v>1</v>
      </c>
      <c r="H44" s="359"/>
      <c r="I44" s="359"/>
      <c r="J44" s="359" t="s">
        <v>782</v>
      </c>
      <c r="K44" s="359"/>
      <c r="L44" s="359"/>
      <c r="M44" s="359"/>
      <c r="N44" s="359"/>
      <c r="O44" s="359" t="s">
        <v>54</v>
      </c>
      <c r="P44" s="355"/>
      <c r="Q44" s="360"/>
      <c r="R44" s="359" t="s">
        <v>783</v>
      </c>
      <c r="S44" s="359"/>
      <c r="T44" s="359"/>
      <c r="U44" s="359"/>
      <c r="V44" s="359"/>
      <c r="W44" s="359"/>
      <c r="X44" s="359"/>
      <c r="Y44" s="359"/>
      <c r="Z44" s="359" t="s">
        <v>784</v>
      </c>
      <c r="AA44" s="359"/>
      <c r="AB44" s="359"/>
      <c r="AC44" s="359"/>
      <c r="AD44" s="359"/>
      <c r="AE44" s="359" t="s">
        <v>784</v>
      </c>
      <c r="AF44" s="359"/>
      <c r="AG44" s="359"/>
      <c r="AH44" s="359"/>
      <c r="AI44" s="359"/>
      <c r="AJ44" s="335"/>
      <c r="AK44" s="335"/>
      <c r="AL44" s="372" t="s">
        <v>655</v>
      </c>
      <c r="AM44" s="372"/>
      <c r="AN44" s="342" t="s">
        <v>779</v>
      </c>
    </row>
    <row r="45" spans="1:40" s="338" customFormat="1" ht="26.25" customHeight="1">
      <c r="A45" s="286" t="s">
        <v>785</v>
      </c>
      <c r="B45" s="356" t="s">
        <v>786</v>
      </c>
      <c r="C45" s="380" t="s">
        <v>1239</v>
      </c>
      <c r="D45" s="357"/>
      <c r="E45" s="334"/>
      <c r="F45" s="358">
        <v>1</v>
      </c>
      <c r="G45" s="358">
        <v>1</v>
      </c>
      <c r="H45" s="359"/>
      <c r="I45" s="359"/>
      <c r="J45" s="359" t="s">
        <v>782</v>
      </c>
      <c r="K45" s="359"/>
      <c r="L45" s="359"/>
      <c r="M45" s="359"/>
      <c r="N45" s="359"/>
      <c r="O45" s="359" t="s">
        <v>54</v>
      </c>
      <c r="P45" s="355"/>
      <c r="Q45" s="360"/>
      <c r="R45" s="359" t="s">
        <v>783</v>
      </c>
      <c r="S45" s="359"/>
      <c r="T45" s="359"/>
      <c r="U45" s="359"/>
      <c r="V45" s="359"/>
      <c r="W45" s="359"/>
      <c r="X45" s="359"/>
      <c r="Y45" s="359"/>
      <c r="Z45" s="359" t="s">
        <v>784</v>
      </c>
      <c r="AA45" s="359"/>
      <c r="AB45" s="359"/>
      <c r="AC45" s="359"/>
      <c r="AD45" s="359"/>
      <c r="AE45" s="359" t="s">
        <v>137</v>
      </c>
      <c r="AF45" s="359"/>
      <c r="AG45" s="359"/>
      <c r="AH45" s="359"/>
      <c r="AI45" s="359"/>
      <c r="AJ45" s="335"/>
      <c r="AK45" s="335"/>
      <c r="AL45" s="372" t="s">
        <v>655</v>
      </c>
      <c r="AM45" s="411" t="s">
        <v>167</v>
      </c>
      <c r="AN45" s="342" t="s">
        <v>779</v>
      </c>
    </row>
    <row r="46" spans="1:40" s="338" customFormat="1" ht="26.4">
      <c r="A46" s="286" t="s">
        <v>970</v>
      </c>
      <c r="B46" s="356" t="s">
        <v>971</v>
      </c>
      <c r="C46" s="380" t="s">
        <v>1240</v>
      </c>
      <c r="D46" s="357"/>
      <c r="E46" s="334"/>
      <c r="F46" s="358">
        <v>1</v>
      </c>
      <c r="G46" s="358">
        <v>1</v>
      </c>
      <c r="H46" s="359"/>
      <c r="I46" s="359"/>
      <c r="J46" s="359" t="s">
        <v>782</v>
      </c>
      <c r="K46" s="359"/>
      <c r="L46" s="359"/>
      <c r="M46" s="359"/>
      <c r="N46" s="359"/>
      <c r="O46" s="359" t="s">
        <v>54</v>
      </c>
      <c r="P46" s="355"/>
      <c r="Q46" s="360"/>
      <c r="R46" s="359" t="s">
        <v>783</v>
      </c>
      <c r="S46" s="359"/>
      <c r="T46" s="359"/>
      <c r="U46" s="359"/>
      <c r="V46" s="359"/>
      <c r="W46" s="359"/>
      <c r="X46" s="359"/>
      <c r="Y46" s="359"/>
      <c r="Z46" s="359" t="s">
        <v>784</v>
      </c>
      <c r="AA46" s="359"/>
      <c r="AB46" s="359"/>
      <c r="AC46" s="359"/>
      <c r="AD46" s="359"/>
      <c r="AE46" s="359" t="s">
        <v>784</v>
      </c>
      <c r="AF46" s="359"/>
      <c r="AG46" s="359"/>
      <c r="AH46" s="359"/>
      <c r="AI46" s="359"/>
      <c r="AJ46" s="335"/>
      <c r="AK46" s="335"/>
      <c r="AL46" s="372" t="s">
        <v>655</v>
      </c>
      <c r="AM46" s="372"/>
      <c r="AN46" s="342" t="s">
        <v>779</v>
      </c>
    </row>
    <row r="47" spans="1:40" s="338" customFormat="1">
      <c r="A47" s="286" t="s">
        <v>1143</v>
      </c>
      <c r="B47" s="368" t="s">
        <v>1146</v>
      </c>
      <c r="C47" s="380" t="s">
        <v>1241</v>
      </c>
      <c r="D47" s="380"/>
      <c r="E47" s="381"/>
      <c r="F47" s="381">
        <v>1</v>
      </c>
      <c r="G47" s="381">
        <v>1</v>
      </c>
      <c r="H47" s="376"/>
      <c r="I47" s="376" t="s">
        <v>718</v>
      </c>
      <c r="J47" s="376"/>
      <c r="K47" s="376"/>
      <c r="L47" s="376"/>
      <c r="M47" s="376"/>
      <c r="N47" s="376"/>
      <c r="O47" s="376" t="s">
        <v>54</v>
      </c>
      <c r="P47" s="340"/>
      <c r="Q47" s="337"/>
      <c r="R47" s="376" t="s">
        <v>712</v>
      </c>
      <c r="S47" s="376" t="s">
        <v>1115</v>
      </c>
      <c r="T47" s="376"/>
      <c r="U47" s="376"/>
      <c r="V47" s="376"/>
      <c r="W47" s="376"/>
      <c r="X47" s="376"/>
      <c r="Y47" s="376"/>
      <c r="Z47" s="376" t="s">
        <v>718</v>
      </c>
      <c r="AA47" s="376"/>
      <c r="AB47" s="376"/>
      <c r="AC47" s="376"/>
      <c r="AD47" s="376"/>
      <c r="AE47" s="376" t="s">
        <v>718</v>
      </c>
      <c r="AF47" s="376"/>
      <c r="AG47" s="376"/>
      <c r="AH47" s="376"/>
      <c r="AI47" s="376"/>
      <c r="AJ47" s="376"/>
      <c r="AK47" s="376"/>
      <c r="AL47" s="372" t="s">
        <v>655</v>
      </c>
      <c r="AM47" s="372"/>
      <c r="AN47" s="369"/>
    </row>
    <row r="48" spans="1:40" s="338" customFormat="1">
      <c r="A48" s="286" t="s">
        <v>1144</v>
      </c>
      <c r="B48" s="368" t="s">
        <v>1145</v>
      </c>
      <c r="C48" s="380" t="s">
        <v>1242</v>
      </c>
      <c r="D48" s="380"/>
      <c r="E48" s="381"/>
      <c r="F48" s="381">
        <v>1</v>
      </c>
      <c r="G48" s="381">
        <v>1</v>
      </c>
      <c r="H48" s="376"/>
      <c r="I48" s="376" t="s">
        <v>54</v>
      </c>
      <c r="J48" s="376"/>
      <c r="K48" s="376"/>
      <c r="L48" s="376"/>
      <c r="M48" s="376"/>
      <c r="N48" s="376"/>
      <c r="O48" s="376" t="s">
        <v>718</v>
      </c>
      <c r="P48" s="382"/>
      <c r="Q48" s="376"/>
      <c r="R48" s="376" t="s">
        <v>712</v>
      </c>
      <c r="S48" s="376" t="s">
        <v>1115</v>
      </c>
      <c r="T48" s="382"/>
      <c r="U48" s="382"/>
      <c r="V48" s="382"/>
      <c r="W48" s="382"/>
      <c r="X48" s="382"/>
      <c r="Y48" s="382"/>
      <c r="Z48" s="376" t="s">
        <v>718</v>
      </c>
      <c r="AA48" s="376"/>
      <c r="AB48" s="376"/>
      <c r="AC48" s="376"/>
      <c r="AD48" s="376"/>
      <c r="AE48" s="376" t="s">
        <v>718</v>
      </c>
      <c r="AF48" s="376"/>
      <c r="AG48" s="376"/>
      <c r="AH48" s="376"/>
      <c r="AI48" s="376"/>
      <c r="AJ48" s="376"/>
      <c r="AK48" s="376"/>
      <c r="AL48" s="372" t="s">
        <v>655</v>
      </c>
      <c r="AM48" s="372"/>
      <c r="AN48" s="369"/>
    </row>
    <row r="49" spans="1:41" s="338" customFormat="1" ht="145.19999999999999">
      <c r="A49" s="286" t="s">
        <v>1038</v>
      </c>
      <c r="B49" s="368" t="s">
        <v>1110</v>
      </c>
      <c r="C49" s="380" t="s">
        <v>787</v>
      </c>
      <c r="D49" s="333"/>
      <c r="E49" s="334"/>
      <c r="F49" s="334">
        <v>1</v>
      </c>
      <c r="G49" s="334">
        <v>1</v>
      </c>
      <c r="H49" s="335"/>
      <c r="I49" s="335"/>
      <c r="J49" s="335" t="s">
        <v>718</v>
      </c>
      <c r="K49" s="335"/>
      <c r="L49" s="335"/>
      <c r="M49" s="335"/>
      <c r="N49" s="335"/>
      <c r="O49" s="335"/>
      <c r="P49" s="336" t="s">
        <v>1086</v>
      </c>
      <c r="Q49" s="347" t="s">
        <v>1087</v>
      </c>
      <c r="R49" s="335" t="s">
        <v>712</v>
      </c>
      <c r="S49" s="335"/>
      <c r="T49" s="335"/>
      <c r="U49" s="335"/>
      <c r="V49" s="335"/>
      <c r="W49" s="335">
        <v>3</v>
      </c>
      <c r="X49" s="335"/>
      <c r="Y49" s="335"/>
      <c r="Z49" s="335" t="s">
        <v>54</v>
      </c>
      <c r="AA49" s="335"/>
      <c r="AB49" s="335"/>
      <c r="AC49" s="335"/>
      <c r="AD49" s="335"/>
      <c r="AE49" s="335"/>
      <c r="AF49" s="335"/>
      <c r="AG49" s="335"/>
      <c r="AH49" s="335"/>
      <c r="AI49" s="335"/>
      <c r="AJ49" s="335"/>
      <c r="AK49" s="335"/>
      <c r="AL49" s="372" t="s">
        <v>655</v>
      </c>
      <c r="AM49" s="411" t="s">
        <v>167</v>
      </c>
      <c r="AN49" s="339" t="s">
        <v>1088</v>
      </c>
    </row>
    <row r="50" spans="1:41" s="338" customFormat="1" ht="237.6">
      <c r="A50" s="286" t="s">
        <v>1039</v>
      </c>
      <c r="B50" s="346" t="s">
        <v>1040</v>
      </c>
      <c r="C50" s="380" t="s">
        <v>788</v>
      </c>
      <c r="D50" s="333"/>
      <c r="E50" s="334"/>
      <c r="F50" s="334">
        <v>1</v>
      </c>
      <c r="G50" s="334">
        <v>1</v>
      </c>
      <c r="H50" s="335"/>
      <c r="I50" s="335"/>
      <c r="J50" s="335" t="s">
        <v>718</v>
      </c>
      <c r="K50" s="335"/>
      <c r="L50" s="335"/>
      <c r="M50" s="335"/>
      <c r="N50" s="335"/>
      <c r="O50" s="335" t="s">
        <v>718</v>
      </c>
      <c r="P50" s="336"/>
      <c r="Q50" s="348"/>
      <c r="R50" s="335" t="s">
        <v>712</v>
      </c>
      <c r="S50" s="335"/>
      <c r="T50" s="335"/>
      <c r="U50" s="335"/>
      <c r="V50" s="335"/>
      <c r="W50" s="335"/>
      <c r="X50" s="335"/>
      <c r="Y50" s="335"/>
      <c r="Z50" s="335" t="s">
        <v>54</v>
      </c>
      <c r="AA50" s="335"/>
      <c r="AB50" s="335"/>
      <c r="AC50" s="335"/>
      <c r="AD50" s="335"/>
      <c r="AE50" s="335"/>
      <c r="AF50" s="335"/>
      <c r="AG50" s="335"/>
      <c r="AH50" s="335"/>
      <c r="AI50" s="335"/>
      <c r="AJ50" s="335"/>
      <c r="AK50" s="335"/>
      <c r="AL50" s="372" t="s">
        <v>655</v>
      </c>
      <c r="AM50" s="411" t="s">
        <v>167</v>
      </c>
      <c r="AN50" s="369" t="s">
        <v>1111</v>
      </c>
    </row>
    <row r="51" spans="1:41" s="338" customFormat="1" ht="39.6">
      <c r="A51" s="286" t="s">
        <v>1041</v>
      </c>
      <c r="B51" s="346" t="s">
        <v>789</v>
      </c>
      <c r="C51" s="380" t="s">
        <v>1200</v>
      </c>
      <c r="D51" s="333"/>
      <c r="E51" s="334"/>
      <c r="F51" s="334">
        <v>1</v>
      </c>
      <c r="G51" s="334">
        <v>1</v>
      </c>
      <c r="H51" s="335"/>
      <c r="I51" s="335"/>
      <c r="J51" s="335" t="s">
        <v>718</v>
      </c>
      <c r="K51" s="335"/>
      <c r="L51" s="335"/>
      <c r="M51" s="335"/>
      <c r="N51" s="335"/>
      <c r="O51" s="335" t="s">
        <v>718</v>
      </c>
      <c r="P51" s="336"/>
      <c r="Q51" s="347"/>
      <c r="R51" s="335" t="s">
        <v>712</v>
      </c>
      <c r="S51" s="335"/>
      <c r="T51" s="335"/>
      <c r="U51" s="335"/>
      <c r="V51" s="335"/>
      <c r="W51" s="335"/>
      <c r="X51" s="335"/>
      <c r="Y51" s="335"/>
      <c r="Z51" s="335" t="s">
        <v>54</v>
      </c>
      <c r="AA51" s="335"/>
      <c r="AB51" s="335"/>
      <c r="AC51" s="335"/>
      <c r="AD51" s="335"/>
      <c r="AE51" s="335" t="s">
        <v>54</v>
      </c>
      <c r="AF51" s="335"/>
      <c r="AG51" s="335"/>
      <c r="AH51" s="335"/>
      <c r="AI51" s="335"/>
      <c r="AJ51" s="335"/>
      <c r="AK51" s="335"/>
      <c r="AL51" s="372" t="s">
        <v>655</v>
      </c>
      <c r="AM51" s="372"/>
      <c r="AN51" s="339" t="s">
        <v>790</v>
      </c>
    </row>
    <row r="52" spans="1:41" s="338" customFormat="1">
      <c r="A52" s="286" t="s">
        <v>1042</v>
      </c>
      <c r="B52" s="346" t="s">
        <v>791</v>
      </c>
      <c r="C52" s="380" t="s">
        <v>792</v>
      </c>
      <c r="D52" s="333"/>
      <c r="E52" s="334"/>
      <c r="F52" s="334">
        <v>1</v>
      </c>
      <c r="G52" s="334">
        <v>1</v>
      </c>
      <c r="H52" s="335"/>
      <c r="I52" s="335"/>
      <c r="J52" s="335" t="s">
        <v>718</v>
      </c>
      <c r="K52" s="335"/>
      <c r="L52" s="335"/>
      <c r="M52" s="335"/>
      <c r="N52" s="335"/>
      <c r="O52" s="335" t="s">
        <v>718</v>
      </c>
      <c r="P52" s="336"/>
      <c r="Q52" s="347"/>
      <c r="R52" s="335" t="s">
        <v>712</v>
      </c>
      <c r="S52" s="335"/>
      <c r="T52" s="335"/>
      <c r="U52" s="335"/>
      <c r="V52" s="335"/>
      <c r="W52" s="335"/>
      <c r="X52" s="335"/>
      <c r="Y52" s="335"/>
      <c r="Z52" s="335" t="s">
        <v>718</v>
      </c>
      <c r="AA52" s="335"/>
      <c r="AB52" s="335"/>
      <c r="AC52" s="335"/>
      <c r="AD52" s="335"/>
      <c r="AE52" s="335" t="s">
        <v>718</v>
      </c>
      <c r="AF52" s="335"/>
      <c r="AG52" s="335"/>
      <c r="AH52" s="335"/>
      <c r="AI52" s="335"/>
      <c r="AJ52" s="335"/>
      <c r="AK52" s="335"/>
      <c r="AL52" s="372" t="s">
        <v>657</v>
      </c>
      <c r="AM52" s="372"/>
      <c r="AN52" s="339"/>
    </row>
    <row r="53" spans="1:41" s="338" customFormat="1" ht="233.25" customHeight="1">
      <c r="A53" s="286" t="s">
        <v>1043</v>
      </c>
      <c r="B53" s="346" t="s">
        <v>853</v>
      </c>
      <c r="C53" s="380" t="s">
        <v>793</v>
      </c>
      <c r="D53" s="333"/>
      <c r="E53" s="334"/>
      <c r="F53" s="334">
        <v>1</v>
      </c>
      <c r="G53" s="334">
        <v>1</v>
      </c>
      <c r="H53" s="335"/>
      <c r="I53" s="335"/>
      <c r="J53" s="335" t="s">
        <v>54</v>
      </c>
      <c r="K53" s="335"/>
      <c r="L53" s="335"/>
      <c r="M53" s="335"/>
      <c r="N53" s="335"/>
      <c r="O53" s="335" t="s">
        <v>54</v>
      </c>
      <c r="P53" s="336"/>
      <c r="Q53" s="364" t="s">
        <v>1076</v>
      </c>
      <c r="R53" s="335" t="s">
        <v>712</v>
      </c>
      <c r="S53" s="335"/>
      <c r="T53" s="335"/>
      <c r="U53" s="335"/>
      <c r="V53" s="335"/>
      <c r="W53" s="335"/>
      <c r="X53" s="335"/>
      <c r="Y53" s="335"/>
      <c r="Z53" s="335" t="s">
        <v>718</v>
      </c>
      <c r="AA53" s="335"/>
      <c r="AB53" s="335"/>
      <c r="AC53" s="335"/>
      <c r="AD53" s="335"/>
      <c r="AE53" s="335" t="s">
        <v>718</v>
      </c>
      <c r="AF53" s="335"/>
      <c r="AG53" s="335"/>
      <c r="AH53" s="335"/>
      <c r="AI53" s="335"/>
      <c r="AJ53" s="335"/>
      <c r="AK53" s="335"/>
      <c r="AL53" s="372" t="s">
        <v>657</v>
      </c>
      <c r="AM53" s="372"/>
      <c r="AN53" s="342" t="s">
        <v>1044</v>
      </c>
    </row>
    <row r="54" spans="1:41" s="338" customFormat="1" ht="66">
      <c r="A54" s="286" t="s">
        <v>1045</v>
      </c>
      <c r="B54" s="346" t="s">
        <v>1046</v>
      </c>
      <c r="C54" s="380" t="s">
        <v>1243</v>
      </c>
      <c r="D54" s="334"/>
      <c r="E54" s="334"/>
      <c r="F54" s="334">
        <v>1</v>
      </c>
      <c r="G54" s="334">
        <v>1</v>
      </c>
      <c r="H54" s="335"/>
      <c r="I54" s="335"/>
      <c r="J54" s="335" t="s">
        <v>718</v>
      </c>
      <c r="K54" s="335"/>
      <c r="L54" s="335"/>
      <c r="M54" s="335"/>
      <c r="N54" s="335"/>
      <c r="O54" s="335" t="s">
        <v>54</v>
      </c>
      <c r="P54" s="336"/>
      <c r="Q54" s="347"/>
      <c r="R54" s="335" t="s">
        <v>712</v>
      </c>
      <c r="S54" s="335"/>
      <c r="T54" s="335"/>
      <c r="U54" s="335"/>
      <c r="V54" s="335"/>
      <c r="W54" s="335"/>
      <c r="X54" s="335"/>
      <c r="Y54" s="335"/>
      <c r="Z54" s="335" t="s">
        <v>718</v>
      </c>
      <c r="AA54" s="335"/>
      <c r="AB54" s="335"/>
      <c r="AC54" s="335"/>
      <c r="AD54" s="335"/>
      <c r="AE54" s="335" t="s">
        <v>718</v>
      </c>
      <c r="AF54" s="335"/>
      <c r="AG54" s="335"/>
      <c r="AH54" s="335"/>
      <c r="AI54" s="335"/>
      <c r="AJ54" s="335"/>
      <c r="AK54" s="335"/>
      <c r="AL54" s="372" t="s">
        <v>657</v>
      </c>
      <c r="AM54" s="372"/>
      <c r="AN54" s="339" t="s">
        <v>795</v>
      </c>
    </row>
    <row r="55" spans="1:41" s="338" customFormat="1" ht="132">
      <c r="A55" s="286" t="s">
        <v>1047</v>
      </c>
      <c r="B55" s="346" t="s">
        <v>1048</v>
      </c>
      <c r="C55" s="380" t="s">
        <v>1201</v>
      </c>
      <c r="D55" s="346"/>
      <c r="E55" s="334"/>
      <c r="F55" s="334">
        <v>1</v>
      </c>
      <c r="G55" s="334">
        <v>1</v>
      </c>
      <c r="H55" s="335"/>
      <c r="I55" s="335"/>
      <c r="J55" s="335" t="s">
        <v>718</v>
      </c>
      <c r="K55" s="335"/>
      <c r="L55" s="335"/>
      <c r="M55" s="335"/>
      <c r="N55" s="335"/>
      <c r="O55" s="335"/>
      <c r="P55" s="382" t="s">
        <v>939</v>
      </c>
      <c r="Q55" s="347"/>
      <c r="R55" s="335" t="s">
        <v>712</v>
      </c>
      <c r="S55" s="335"/>
      <c r="T55" s="335"/>
      <c r="U55" s="335"/>
      <c r="V55" s="335"/>
      <c r="W55" s="335"/>
      <c r="X55" s="335"/>
      <c r="Y55" s="335"/>
      <c r="Z55" s="335" t="s">
        <v>718</v>
      </c>
      <c r="AA55" s="335"/>
      <c r="AB55" s="335"/>
      <c r="AC55" s="335"/>
      <c r="AD55" s="335"/>
      <c r="AE55" s="335" t="s">
        <v>718</v>
      </c>
      <c r="AF55" s="335"/>
      <c r="AG55" s="335"/>
      <c r="AH55" s="335"/>
      <c r="AI55" s="335"/>
      <c r="AJ55" s="335"/>
      <c r="AK55" s="335"/>
      <c r="AL55" s="372" t="s">
        <v>657</v>
      </c>
      <c r="AM55" s="372"/>
      <c r="AN55" s="339" t="s">
        <v>796</v>
      </c>
    </row>
    <row r="56" spans="1:41" s="338" customFormat="1" ht="264">
      <c r="A56" s="286" t="s">
        <v>1049</v>
      </c>
      <c r="B56" s="346" t="s">
        <v>797</v>
      </c>
      <c r="C56" s="380" t="s">
        <v>1244</v>
      </c>
      <c r="D56" s="346"/>
      <c r="E56" s="334"/>
      <c r="F56" s="334">
        <v>1</v>
      </c>
      <c r="G56" s="334">
        <v>1</v>
      </c>
      <c r="H56" s="335"/>
      <c r="I56" s="335"/>
      <c r="J56" s="335"/>
      <c r="K56" s="335"/>
      <c r="L56" s="335"/>
      <c r="M56" s="335"/>
      <c r="N56" s="335"/>
      <c r="O56" s="335"/>
      <c r="P56" s="336"/>
      <c r="Q56" s="347" t="s">
        <v>798</v>
      </c>
      <c r="R56" s="335"/>
      <c r="S56" s="335"/>
      <c r="T56" s="335"/>
      <c r="U56" s="335"/>
      <c r="V56" s="335"/>
      <c r="W56" s="335"/>
      <c r="X56" s="335"/>
      <c r="Y56" s="335"/>
      <c r="Z56" s="335"/>
      <c r="AA56" s="335"/>
      <c r="AB56" s="335"/>
      <c r="AC56" s="335"/>
      <c r="AD56" s="335"/>
      <c r="AE56" s="335"/>
      <c r="AF56" s="335"/>
      <c r="AG56" s="335"/>
      <c r="AH56" s="335"/>
      <c r="AI56" s="335"/>
      <c r="AJ56" s="335"/>
      <c r="AK56" s="335"/>
      <c r="AL56" s="372" t="s">
        <v>968</v>
      </c>
      <c r="AM56" s="372"/>
      <c r="AN56" s="339" t="s">
        <v>799</v>
      </c>
    </row>
    <row r="57" spans="1:41" s="338" customFormat="1" ht="52.8">
      <c r="A57" s="286" t="s">
        <v>1050</v>
      </c>
      <c r="B57" s="346" t="s">
        <v>1051</v>
      </c>
      <c r="C57" s="380" t="s">
        <v>800</v>
      </c>
      <c r="D57" s="333"/>
      <c r="E57" s="334"/>
      <c r="F57" s="334">
        <v>1</v>
      </c>
      <c r="G57" s="334">
        <v>1</v>
      </c>
      <c r="H57" s="335"/>
      <c r="I57" s="335"/>
      <c r="J57" s="335" t="s">
        <v>54</v>
      </c>
      <c r="K57" s="335"/>
      <c r="L57" s="335"/>
      <c r="M57" s="335"/>
      <c r="N57" s="335"/>
      <c r="O57" s="335"/>
      <c r="P57" s="336" t="s">
        <v>939</v>
      </c>
      <c r="Q57" s="347" t="s">
        <v>1052</v>
      </c>
      <c r="R57" s="335" t="s">
        <v>712</v>
      </c>
      <c r="S57" s="335"/>
      <c r="T57" s="335"/>
      <c r="U57" s="335"/>
      <c r="V57" s="335"/>
      <c r="W57" s="335"/>
      <c r="X57" s="335"/>
      <c r="Y57" s="335"/>
      <c r="Z57" s="335" t="s">
        <v>718</v>
      </c>
      <c r="AA57" s="335"/>
      <c r="AB57" s="335"/>
      <c r="AC57" s="335"/>
      <c r="AD57" s="335"/>
      <c r="AE57" s="335" t="s">
        <v>718</v>
      </c>
      <c r="AF57" s="335"/>
      <c r="AG57" s="335"/>
      <c r="AH57" s="335"/>
      <c r="AI57" s="335"/>
      <c r="AJ57" s="335"/>
      <c r="AK57" s="335"/>
      <c r="AL57" s="372" t="s">
        <v>657</v>
      </c>
      <c r="AM57" s="372"/>
      <c r="AN57" s="339" t="s">
        <v>1053</v>
      </c>
    </row>
    <row r="58" spans="1:41" s="338" customFormat="1" ht="66">
      <c r="A58" s="286" t="s">
        <v>1077</v>
      </c>
      <c r="B58" s="346" t="s">
        <v>1078</v>
      </c>
      <c r="C58" s="380" t="s">
        <v>1245</v>
      </c>
      <c r="D58" s="333"/>
      <c r="E58" s="334"/>
      <c r="F58" s="334">
        <v>1</v>
      </c>
      <c r="G58" s="334">
        <v>1</v>
      </c>
      <c r="H58" s="335"/>
      <c r="I58" s="335"/>
      <c r="J58" s="335" t="s">
        <v>54</v>
      </c>
      <c r="K58" s="335"/>
      <c r="L58" s="335"/>
      <c r="M58" s="335"/>
      <c r="N58" s="335"/>
      <c r="O58" s="335"/>
      <c r="P58" s="336" t="s">
        <v>939</v>
      </c>
      <c r="Q58" s="347" t="s">
        <v>1079</v>
      </c>
      <c r="R58" s="335" t="s">
        <v>712</v>
      </c>
      <c r="S58" s="335"/>
      <c r="T58" s="335"/>
      <c r="U58" s="335"/>
      <c r="V58" s="335"/>
      <c r="W58" s="335"/>
      <c r="X58" s="335"/>
      <c r="Y58" s="335"/>
      <c r="Z58" s="335" t="s">
        <v>718</v>
      </c>
      <c r="AA58" s="335"/>
      <c r="AB58" s="335"/>
      <c r="AC58" s="335"/>
      <c r="AD58" s="335"/>
      <c r="AE58" s="335" t="s">
        <v>718</v>
      </c>
      <c r="AF58" s="335"/>
      <c r="AG58" s="335"/>
      <c r="AH58" s="335"/>
      <c r="AI58" s="335"/>
      <c r="AJ58" s="335"/>
      <c r="AK58" s="335"/>
      <c r="AL58" s="372" t="s">
        <v>657</v>
      </c>
      <c r="AM58" s="372"/>
      <c r="AN58" s="339" t="s">
        <v>979</v>
      </c>
      <c r="AO58" s="367"/>
    </row>
    <row r="59" spans="1:41" s="338" customFormat="1" ht="66">
      <c r="A59" s="286" t="s">
        <v>1080</v>
      </c>
      <c r="B59" s="346" t="s">
        <v>1102</v>
      </c>
      <c r="C59" s="380" t="s">
        <v>1246</v>
      </c>
      <c r="D59" s="333"/>
      <c r="E59" s="334"/>
      <c r="F59" s="334">
        <v>1</v>
      </c>
      <c r="G59" s="334">
        <v>1</v>
      </c>
      <c r="H59" s="335"/>
      <c r="I59" s="335"/>
      <c r="J59" s="335" t="s">
        <v>54</v>
      </c>
      <c r="K59" s="335"/>
      <c r="L59" s="335"/>
      <c r="M59" s="335"/>
      <c r="N59" s="335"/>
      <c r="O59" s="335"/>
      <c r="P59" s="336" t="s">
        <v>939</v>
      </c>
      <c r="Q59" s="396" t="s">
        <v>1083</v>
      </c>
      <c r="R59" s="335" t="s">
        <v>712</v>
      </c>
      <c r="S59" s="335"/>
      <c r="T59" s="335"/>
      <c r="U59" s="335"/>
      <c r="V59" s="335"/>
      <c r="W59" s="335"/>
      <c r="X59" s="335"/>
      <c r="Y59" s="335"/>
      <c r="Z59" s="335" t="s">
        <v>718</v>
      </c>
      <c r="AA59" s="335"/>
      <c r="AB59" s="335"/>
      <c r="AC59" s="335"/>
      <c r="AD59" s="335"/>
      <c r="AE59" s="335" t="s">
        <v>718</v>
      </c>
      <c r="AF59" s="335"/>
      <c r="AG59" s="335"/>
      <c r="AH59" s="335"/>
      <c r="AI59" s="335"/>
      <c r="AJ59" s="335"/>
      <c r="AK59" s="335"/>
      <c r="AL59" s="372" t="s">
        <v>657</v>
      </c>
      <c r="AM59" s="372"/>
      <c r="AN59" s="339" t="s">
        <v>979</v>
      </c>
      <c r="AO59" s="367"/>
    </row>
    <row r="60" spans="1:41" s="338" customFormat="1" ht="66">
      <c r="A60" s="286" t="s">
        <v>1081</v>
      </c>
      <c r="B60" s="346" t="s">
        <v>1103</v>
      </c>
      <c r="C60" s="380" t="s">
        <v>1247</v>
      </c>
      <c r="D60" s="333"/>
      <c r="E60" s="334"/>
      <c r="F60" s="334">
        <v>1</v>
      </c>
      <c r="G60" s="334">
        <v>1</v>
      </c>
      <c r="H60" s="335"/>
      <c r="I60" s="335"/>
      <c r="J60" s="335" t="s">
        <v>54</v>
      </c>
      <c r="K60" s="335"/>
      <c r="L60" s="335"/>
      <c r="M60" s="335"/>
      <c r="N60" s="335"/>
      <c r="O60" s="335"/>
      <c r="P60" s="336" t="s">
        <v>939</v>
      </c>
      <c r="Q60" s="347" t="s">
        <v>1084</v>
      </c>
      <c r="R60" s="335" t="s">
        <v>712</v>
      </c>
      <c r="S60" s="335"/>
      <c r="T60" s="335"/>
      <c r="U60" s="335"/>
      <c r="V60" s="335"/>
      <c r="W60" s="335"/>
      <c r="X60" s="335"/>
      <c r="Y60" s="335"/>
      <c r="Z60" s="335" t="s">
        <v>718</v>
      </c>
      <c r="AA60" s="335"/>
      <c r="AB60" s="335"/>
      <c r="AC60" s="335"/>
      <c r="AD60" s="335"/>
      <c r="AE60" s="335" t="s">
        <v>718</v>
      </c>
      <c r="AF60" s="335"/>
      <c r="AG60" s="335"/>
      <c r="AH60" s="335"/>
      <c r="AI60" s="335"/>
      <c r="AJ60" s="335"/>
      <c r="AK60" s="335"/>
      <c r="AL60" s="372" t="s">
        <v>657</v>
      </c>
      <c r="AM60" s="372"/>
      <c r="AN60" s="339" t="s">
        <v>979</v>
      </c>
      <c r="AO60" s="367"/>
    </row>
    <row r="61" spans="1:41" s="338" customFormat="1" ht="66">
      <c r="A61" s="286" t="s">
        <v>1082</v>
      </c>
      <c r="B61" s="346" t="s">
        <v>1104</v>
      </c>
      <c r="C61" s="380" t="s">
        <v>1248</v>
      </c>
      <c r="D61" s="333"/>
      <c r="E61" s="334"/>
      <c r="F61" s="334">
        <v>1</v>
      </c>
      <c r="G61" s="334">
        <v>1</v>
      </c>
      <c r="H61" s="335"/>
      <c r="I61" s="335"/>
      <c r="J61" s="335" t="s">
        <v>54</v>
      </c>
      <c r="K61" s="335"/>
      <c r="L61" s="335"/>
      <c r="M61" s="335"/>
      <c r="N61" s="335"/>
      <c r="O61" s="335"/>
      <c r="P61" s="336" t="s">
        <v>939</v>
      </c>
      <c r="Q61" s="347" t="s">
        <v>1085</v>
      </c>
      <c r="R61" s="335" t="s">
        <v>712</v>
      </c>
      <c r="S61" s="335"/>
      <c r="T61" s="335"/>
      <c r="U61" s="335"/>
      <c r="V61" s="335"/>
      <c r="W61" s="335"/>
      <c r="X61" s="335"/>
      <c r="Y61" s="335"/>
      <c r="Z61" s="335" t="s">
        <v>718</v>
      </c>
      <c r="AA61" s="335"/>
      <c r="AB61" s="335"/>
      <c r="AC61" s="335"/>
      <c r="AD61" s="335"/>
      <c r="AE61" s="335" t="s">
        <v>718</v>
      </c>
      <c r="AF61" s="335"/>
      <c r="AG61" s="335"/>
      <c r="AH61" s="335"/>
      <c r="AI61" s="335"/>
      <c r="AJ61" s="335"/>
      <c r="AK61" s="335"/>
      <c r="AL61" s="372" t="s">
        <v>657</v>
      </c>
      <c r="AM61" s="372"/>
      <c r="AN61" s="339" t="s">
        <v>979</v>
      </c>
      <c r="AO61" s="367"/>
    </row>
    <row r="62" spans="1:41" s="338" customFormat="1" ht="38.25" customHeight="1">
      <c r="A62" s="286" t="s">
        <v>801</v>
      </c>
      <c r="B62" s="346" t="s">
        <v>802</v>
      </c>
      <c r="C62" s="380" t="s">
        <v>1249</v>
      </c>
      <c r="D62" s="333"/>
      <c r="E62" s="334"/>
      <c r="F62" s="334">
        <v>1</v>
      </c>
      <c r="G62" s="334">
        <v>1</v>
      </c>
      <c r="H62" s="335"/>
      <c r="I62" s="335"/>
      <c r="J62" s="335" t="s">
        <v>54</v>
      </c>
      <c r="K62" s="335"/>
      <c r="L62" s="335"/>
      <c r="M62" s="335"/>
      <c r="N62" s="335"/>
      <c r="O62" s="335"/>
      <c r="P62" s="336" t="s">
        <v>939</v>
      </c>
      <c r="Q62" s="347" t="s">
        <v>803</v>
      </c>
      <c r="R62" s="335" t="s">
        <v>712</v>
      </c>
      <c r="S62" s="335"/>
      <c r="T62" s="335"/>
      <c r="U62" s="335"/>
      <c r="V62" s="335"/>
      <c r="W62" s="335"/>
      <c r="X62" s="335"/>
      <c r="Y62" s="335"/>
      <c r="Z62" s="335" t="s">
        <v>718</v>
      </c>
      <c r="AA62" s="335"/>
      <c r="AB62" s="335"/>
      <c r="AC62" s="335"/>
      <c r="AD62" s="335"/>
      <c r="AE62" s="335" t="s">
        <v>718</v>
      </c>
      <c r="AF62" s="335"/>
      <c r="AG62" s="335"/>
      <c r="AH62" s="335"/>
      <c r="AI62" s="335"/>
      <c r="AJ62" s="335"/>
      <c r="AK62" s="335"/>
      <c r="AL62" s="372" t="s">
        <v>657</v>
      </c>
      <c r="AM62" s="372"/>
      <c r="AN62" s="339" t="s">
        <v>849</v>
      </c>
    </row>
    <row r="63" spans="1:41" s="338" customFormat="1" ht="38.25" customHeight="1">
      <c r="A63" s="286" t="s">
        <v>805</v>
      </c>
      <c r="B63" s="346" t="s">
        <v>850</v>
      </c>
      <c r="C63" s="380" t="s">
        <v>806</v>
      </c>
      <c r="D63" s="333"/>
      <c r="E63" s="334"/>
      <c r="F63" s="334">
        <v>1</v>
      </c>
      <c r="G63" s="334">
        <v>1</v>
      </c>
      <c r="H63" s="335"/>
      <c r="I63" s="335"/>
      <c r="J63" s="335" t="s">
        <v>54</v>
      </c>
      <c r="K63" s="335"/>
      <c r="L63" s="335"/>
      <c r="M63" s="335"/>
      <c r="N63" s="335"/>
      <c r="O63" s="335"/>
      <c r="P63" s="336" t="s">
        <v>939</v>
      </c>
      <c r="Q63" s="347" t="s">
        <v>807</v>
      </c>
      <c r="R63" s="335" t="s">
        <v>712</v>
      </c>
      <c r="S63" s="335"/>
      <c r="T63" s="335"/>
      <c r="U63" s="335"/>
      <c r="V63" s="335"/>
      <c r="W63" s="335"/>
      <c r="X63" s="335"/>
      <c r="Y63" s="335"/>
      <c r="Z63" s="335" t="s">
        <v>718</v>
      </c>
      <c r="AA63" s="335"/>
      <c r="AB63" s="335"/>
      <c r="AC63" s="335"/>
      <c r="AD63" s="335"/>
      <c r="AE63" s="335" t="s">
        <v>718</v>
      </c>
      <c r="AF63" s="335"/>
      <c r="AG63" s="335"/>
      <c r="AH63" s="335"/>
      <c r="AI63" s="335"/>
      <c r="AJ63" s="335"/>
      <c r="AK63" s="335"/>
      <c r="AL63" s="372" t="s">
        <v>657</v>
      </c>
      <c r="AM63" s="372"/>
      <c r="AN63" s="339" t="s">
        <v>804</v>
      </c>
    </row>
    <row r="64" spans="1:41" s="338" customFormat="1" ht="38.25" customHeight="1">
      <c r="A64" s="286" t="s">
        <v>808</v>
      </c>
      <c r="B64" s="346" t="s">
        <v>940</v>
      </c>
      <c r="C64" s="380" t="s">
        <v>1202</v>
      </c>
      <c r="D64" s="333"/>
      <c r="E64" s="334"/>
      <c r="F64" s="334">
        <v>1</v>
      </c>
      <c r="G64" s="334">
        <v>1</v>
      </c>
      <c r="H64" s="335"/>
      <c r="I64" s="335"/>
      <c r="J64" s="335" t="s">
        <v>54</v>
      </c>
      <c r="K64" s="335"/>
      <c r="L64" s="335"/>
      <c r="M64" s="335"/>
      <c r="N64" s="335"/>
      <c r="O64" s="335" t="s">
        <v>54</v>
      </c>
      <c r="P64" s="336"/>
      <c r="Q64" s="347"/>
      <c r="R64" s="335" t="s">
        <v>712</v>
      </c>
      <c r="S64" s="335"/>
      <c r="T64" s="335"/>
      <c r="U64" s="335"/>
      <c r="V64" s="335"/>
      <c r="W64" s="335"/>
      <c r="X64" s="335"/>
      <c r="Y64" s="335"/>
      <c r="Z64" s="335" t="s">
        <v>718</v>
      </c>
      <c r="AA64" s="335"/>
      <c r="AB64" s="335"/>
      <c r="AC64" s="335"/>
      <c r="AD64" s="335"/>
      <c r="AE64" s="335" t="s">
        <v>718</v>
      </c>
      <c r="AF64" s="335"/>
      <c r="AG64" s="335"/>
      <c r="AH64" s="335"/>
      <c r="AI64" s="335"/>
      <c r="AJ64" s="335"/>
      <c r="AK64" s="335"/>
      <c r="AL64" s="372" t="s">
        <v>657</v>
      </c>
      <c r="AM64" s="372"/>
      <c r="AN64" s="339"/>
    </row>
    <row r="65" spans="1:40" s="338" customFormat="1" ht="38.25" customHeight="1">
      <c r="A65" s="286" t="s">
        <v>1142</v>
      </c>
      <c r="B65" s="346" t="s">
        <v>941</v>
      </c>
      <c r="C65" s="380" t="s">
        <v>1203</v>
      </c>
      <c r="D65" s="333"/>
      <c r="E65" s="334"/>
      <c r="F65" s="334">
        <v>1</v>
      </c>
      <c r="G65" s="334">
        <v>1</v>
      </c>
      <c r="H65" s="335"/>
      <c r="I65" s="335"/>
      <c r="J65" s="335" t="s">
        <v>54</v>
      </c>
      <c r="K65" s="335"/>
      <c r="L65" s="335"/>
      <c r="M65" s="335"/>
      <c r="N65" s="335"/>
      <c r="O65" s="335" t="s">
        <v>54</v>
      </c>
      <c r="P65" s="336"/>
      <c r="Q65" s="347"/>
      <c r="R65" s="335" t="s">
        <v>712</v>
      </c>
      <c r="S65" s="335"/>
      <c r="T65" s="335"/>
      <c r="U65" s="335"/>
      <c r="V65" s="335"/>
      <c r="W65" s="335"/>
      <c r="X65" s="335"/>
      <c r="Y65" s="335"/>
      <c r="Z65" s="335" t="s">
        <v>718</v>
      </c>
      <c r="AA65" s="335"/>
      <c r="AB65" s="335"/>
      <c r="AC65" s="335"/>
      <c r="AD65" s="335"/>
      <c r="AE65" s="335" t="s">
        <v>718</v>
      </c>
      <c r="AF65" s="335"/>
      <c r="AG65" s="335"/>
      <c r="AH65" s="335"/>
      <c r="AI65" s="335"/>
      <c r="AJ65" s="335"/>
      <c r="AK65" s="335"/>
      <c r="AL65" s="372" t="s">
        <v>657</v>
      </c>
      <c r="AM65" s="372"/>
      <c r="AN65" s="339"/>
    </row>
    <row r="66" spans="1:40" s="338" customFormat="1" ht="115.5" customHeight="1">
      <c r="A66" s="286" t="s">
        <v>923</v>
      </c>
      <c r="B66" s="346" t="s">
        <v>934</v>
      </c>
      <c r="C66" s="380" t="s">
        <v>1250</v>
      </c>
      <c r="D66" s="333"/>
      <c r="E66" s="334"/>
      <c r="F66" s="334">
        <v>1</v>
      </c>
      <c r="G66" s="334">
        <v>1</v>
      </c>
      <c r="H66" s="335"/>
      <c r="I66" s="335"/>
      <c r="J66" s="335" t="s">
        <v>54</v>
      </c>
      <c r="K66" s="335"/>
      <c r="L66" s="335"/>
      <c r="M66" s="335"/>
      <c r="N66" s="335"/>
      <c r="O66" s="335"/>
      <c r="P66" s="336" t="s">
        <v>939</v>
      </c>
      <c r="Q66" s="347" t="s">
        <v>938</v>
      </c>
      <c r="R66" s="335" t="s">
        <v>712</v>
      </c>
      <c r="S66" s="335"/>
      <c r="T66" s="335"/>
      <c r="U66" s="335"/>
      <c r="V66" s="335"/>
      <c r="W66" s="335"/>
      <c r="X66" s="335"/>
      <c r="Y66" s="335"/>
      <c r="Z66" s="335" t="s">
        <v>718</v>
      </c>
      <c r="AA66" s="335"/>
      <c r="AB66" s="335"/>
      <c r="AC66" s="335"/>
      <c r="AD66" s="335"/>
      <c r="AE66" s="335" t="s">
        <v>718</v>
      </c>
      <c r="AF66" s="335"/>
      <c r="AG66" s="335"/>
      <c r="AH66" s="335"/>
      <c r="AI66" s="335"/>
      <c r="AJ66" s="335"/>
      <c r="AK66" s="335"/>
      <c r="AL66" s="372" t="s">
        <v>657</v>
      </c>
      <c r="AM66" s="372"/>
      <c r="AN66" s="339" t="s">
        <v>979</v>
      </c>
    </row>
    <row r="67" spans="1:40" s="338" customFormat="1" ht="115.5" customHeight="1">
      <c r="A67" s="286" t="s">
        <v>924</v>
      </c>
      <c r="B67" s="346" t="s">
        <v>935</v>
      </c>
      <c r="C67" s="380" t="s">
        <v>1251</v>
      </c>
      <c r="D67" s="333"/>
      <c r="E67" s="334"/>
      <c r="F67" s="334">
        <v>1</v>
      </c>
      <c r="G67" s="334">
        <v>1</v>
      </c>
      <c r="H67" s="335"/>
      <c r="I67" s="335"/>
      <c r="J67" s="335" t="s">
        <v>54</v>
      </c>
      <c r="K67" s="335"/>
      <c r="L67" s="335"/>
      <c r="M67" s="335"/>
      <c r="N67" s="335"/>
      <c r="O67" s="335"/>
      <c r="P67" s="336" t="s">
        <v>939</v>
      </c>
      <c r="Q67" s="347" t="s">
        <v>976</v>
      </c>
      <c r="R67" s="335" t="s">
        <v>712</v>
      </c>
      <c r="S67" s="335"/>
      <c r="T67" s="335"/>
      <c r="U67" s="335"/>
      <c r="V67" s="335"/>
      <c r="W67" s="335"/>
      <c r="X67" s="335"/>
      <c r="Y67" s="335"/>
      <c r="Z67" s="335" t="s">
        <v>718</v>
      </c>
      <c r="AA67" s="335"/>
      <c r="AB67" s="335"/>
      <c r="AC67" s="335"/>
      <c r="AD67" s="335"/>
      <c r="AE67" s="335" t="s">
        <v>718</v>
      </c>
      <c r="AF67" s="335"/>
      <c r="AG67" s="335"/>
      <c r="AH67" s="335"/>
      <c r="AI67" s="335"/>
      <c r="AJ67" s="335"/>
      <c r="AK67" s="335"/>
      <c r="AL67" s="372" t="s">
        <v>657</v>
      </c>
      <c r="AM67" s="372"/>
      <c r="AN67" s="339" t="s">
        <v>979</v>
      </c>
    </row>
    <row r="68" spans="1:40" s="338" customFormat="1" ht="115.5" customHeight="1">
      <c r="A68" s="286" t="s">
        <v>925</v>
      </c>
      <c r="B68" s="346" t="s">
        <v>936</v>
      </c>
      <c r="C68" s="380" t="s">
        <v>1252</v>
      </c>
      <c r="D68" s="333"/>
      <c r="E68" s="334"/>
      <c r="F68" s="334">
        <v>1</v>
      </c>
      <c r="G68" s="334">
        <v>1</v>
      </c>
      <c r="H68" s="335"/>
      <c r="I68" s="335"/>
      <c r="J68" s="335" t="s">
        <v>54</v>
      </c>
      <c r="K68" s="335"/>
      <c r="L68" s="335"/>
      <c r="M68" s="335"/>
      <c r="N68" s="335"/>
      <c r="O68" s="335"/>
      <c r="P68" s="336" t="s">
        <v>939</v>
      </c>
      <c r="Q68" s="347" t="s">
        <v>977</v>
      </c>
      <c r="R68" s="335" t="s">
        <v>712</v>
      </c>
      <c r="S68" s="335"/>
      <c r="T68" s="335"/>
      <c r="U68" s="335"/>
      <c r="V68" s="335"/>
      <c r="W68" s="335"/>
      <c r="X68" s="335"/>
      <c r="Y68" s="335"/>
      <c r="Z68" s="335" t="s">
        <v>718</v>
      </c>
      <c r="AA68" s="335"/>
      <c r="AB68" s="335"/>
      <c r="AC68" s="335"/>
      <c r="AD68" s="335"/>
      <c r="AE68" s="335" t="s">
        <v>718</v>
      </c>
      <c r="AF68" s="335"/>
      <c r="AG68" s="335"/>
      <c r="AH68" s="335"/>
      <c r="AI68" s="335"/>
      <c r="AJ68" s="335"/>
      <c r="AK68" s="335"/>
      <c r="AL68" s="372" t="s">
        <v>657</v>
      </c>
      <c r="AM68" s="372"/>
      <c r="AN68" s="339" t="s">
        <v>979</v>
      </c>
    </row>
    <row r="69" spans="1:40" s="338" customFormat="1" ht="115.5" customHeight="1">
      <c r="A69" s="286" t="s">
        <v>926</v>
      </c>
      <c r="B69" s="346" t="s">
        <v>937</v>
      </c>
      <c r="C69" s="380" t="s">
        <v>1253</v>
      </c>
      <c r="D69" s="333"/>
      <c r="E69" s="334"/>
      <c r="F69" s="334">
        <v>1</v>
      </c>
      <c r="G69" s="334">
        <v>1</v>
      </c>
      <c r="H69" s="335"/>
      <c r="I69" s="335"/>
      <c r="J69" s="335" t="s">
        <v>54</v>
      </c>
      <c r="K69" s="335"/>
      <c r="L69" s="335"/>
      <c r="M69" s="335"/>
      <c r="N69" s="335"/>
      <c r="O69" s="335"/>
      <c r="P69" s="336" t="s">
        <v>939</v>
      </c>
      <c r="Q69" s="347" t="s">
        <v>978</v>
      </c>
      <c r="R69" s="335" t="s">
        <v>712</v>
      </c>
      <c r="S69" s="335"/>
      <c r="T69" s="335"/>
      <c r="U69" s="335"/>
      <c r="V69" s="335"/>
      <c r="W69" s="335"/>
      <c r="X69" s="335"/>
      <c r="Y69" s="335"/>
      <c r="Z69" s="335" t="s">
        <v>718</v>
      </c>
      <c r="AA69" s="335"/>
      <c r="AB69" s="335"/>
      <c r="AC69" s="335"/>
      <c r="AD69" s="335"/>
      <c r="AE69" s="335" t="s">
        <v>718</v>
      </c>
      <c r="AF69" s="335"/>
      <c r="AG69" s="335"/>
      <c r="AH69" s="335"/>
      <c r="AI69" s="335"/>
      <c r="AJ69" s="335"/>
      <c r="AK69" s="335"/>
      <c r="AL69" s="372" t="s">
        <v>657</v>
      </c>
      <c r="AM69" s="372"/>
      <c r="AN69" s="339" t="s">
        <v>979</v>
      </c>
    </row>
    <row r="70" spans="1:40" s="338" customFormat="1" ht="27.75" customHeight="1">
      <c r="A70" s="286" t="s">
        <v>809</v>
      </c>
      <c r="B70" s="346" t="s">
        <v>810</v>
      </c>
      <c r="C70" s="380" t="s">
        <v>1254</v>
      </c>
      <c r="D70" s="346"/>
      <c r="E70" s="334"/>
      <c r="F70" s="334">
        <v>1</v>
      </c>
      <c r="G70" s="334">
        <v>1</v>
      </c>
      <c r="H70" s="335"/>
      <c r="I70" s="335"/>
      <c r="J70" s="335"/>
      <c r="K70" s="335"/>
      <c r="L70" s="335"/>
      <c r="M70" s="335"/>
      <c r="N70" s="335"/>
      <c r="O70" s="335"/>
      <c r="P70" s="336"/>
      <c r="Q70" s="347" t="s">
        <v>798</v>
      </c>
      <c r="R70" s="335"/>
      <c r="S70" s="335"/>
      <c r="T70" s="335"/>
      <c r="U70" s="335"/>
      <c r="V70" s="335"/>
      <c r="W70" s="335"/>
      <c r="X70" s="335"/>
      <c r="Y70" s="335"/>
      <c r="Z70" s="335"/>
      <c r="AA70" s="335"/>
      <c r="AB70" s="335"/>
      <c r="AC70" s="335"/>
      <c r="AD70" s="335"/>
      <c r="AE70" s="335"/>
      <c r="AF70" s="335"/>
      <c r="AG70" s="335"/>
      <c r="AH70" s="335"/>
      <c r="AI70" s="335"/>
      <c r="AJ70" s="335"/>
      <c r="AK70" s="335"/>
      <c r="AL70" s="372" t="s">
        <v>707</v>
      </c>
      <c r="AM70" s="372"/>
      <c r="AN70" s="339" t="s">
        <v>811</v>
      </c>
    </row>
    <row r="71" spans="1:40" s="338" customFormat="1" ht="27.75" customHeight="1">
      <c r="A71" s="286" t="s">
        <v>944</v>
      </c>
      <c r="B71" s="346" t="s">
        <v>942</v>
      </c>
      <c r="C71" s="380" t="s">
        <v>1255</v>
      </c>
      <c r="D71" s="346"/>
      <c r="E71" s="334"/>
      <c r="F71" s="334">
        <v>1</v>
      </c>
      <c r="G71" s="334">
        <v>1</v>
      </c>
      <c r="H71" s="335"/>
      <c r="I71" s="335"/>
      <c r="J71" s="335"/>
      <c r="K71" s="335"/>
      <c r="L71" s="335"/>
      <c r="M71" s="335"/>
      <c r="N71" s="335"/>
      <c r="O71" s="335"/>
      <c r="P71" s="336"/>
      <c r="Q71" s="347" t="s">
        <v>798</v>
      </c>
      <c r="R71" s="335"/>
      <c r="S71" s="335"/>
      <c r="T71" s="335"/>
      <c r="U71" s="335"/>
      <c r="V71" s="335"/>
      <c r="W71" s="335"/>
      <c r="X71" s="335"/>
      <c r="Y71" s="335"/>
      <c r="Z71" s="335"/>
      <c r="AA71" s="335"/>
      <c r="AB71" s="335"/>
      <c r="AC71" s="335"/>
      <c r="AD71" s="335"/>
      <c r="AE71" s="335"/>
      <c r="AF71" s="335"/>
      <c r="AG71" s="335"/>
      <c r="AH71" s="335"/>
      <c r="AI71" s="335"/>
      <c r="AJ71" s="335"/>
      <c r="AK71" s="335"/>
      <c r="AL71" s="372" t="s">
        <v>707</v>
      </c>
      <c r="AM71" s="372"/>
      <c r="AN71" s="339" t="s">
        <v>943</v>
      </c>
    </row>
    <row r="72" spans="1:40" s="338" customFormat="1" ht="27.75" customHeight="1">
      <c r="A72" s="286" t="s">
        <v>927</v>
      </c>
      <c r="B72" s="346" t="s">
        <v>922</v>
      </c>
      <c r="C72" s="380" t="s">
        <v>1256</v>
      </c>
      <c r="D72" s="346"/>
      <c r="E72" s="334"/>
      <c r="F72" s="334">
        <v>1</v>
      </c>
      <c r="G72" s="334">
        <v>1</v>
      </c>
      <c r="H72" s="335"/>
      <c r="I72" s="335"/>
      <c r="J72" s="335"/>
      <c r="K72" s="335"/>
      <c r="L72" s="335"/>
      <c r="M72" s="335"/>
      <c r="N72" s="335"/>
      <c r="O72" s="335"/>
      <c r="P72" s="336"/>
      <c r="Q72" s="347" t="s">
        <v>798</v>
      </c>
      <c r="R72" s="335"/>
      <c r="S72" s="335"/>
      <c r="T72" s="335"/>
      <c r="U72" s="335"/>
      <c r="V72" s="335"/>
      <c r="W72" s="335"/>
      <c r="X72" s="335"/>
      <c r="Y72" s="335"/>
      <c r="Z72" s="335"/>
      <c r="AA72" s="335"/>
      <c r="AB72" s="335"/>
      <c r="AC72" s="335"/>
      <c r="AD72" s="335"/>
      <c r="AE72" s="335"/>
      <c r="AF72" s="335"/>
      <c r="AG72" s="335"/>
      <c r="AH72" s="335"/>
      <c r="AI72" s="335"/>
      <c r="AJ72" s="335"/>
      <c r="AK72" s="335"/>
      <c r="AL72" s="372" t="s">
        <v>707</v>
      </c>
      <c r="AM72" s="372"/>
      <c r="AN72" s="339" t="s">
        <v>980</v>
      </c>
    </row>
    <row r="73" spans="1:40" s="338" customFormat="1" ht="27.75" customHeight="1">
      <c r="A73" s="286" t="s">
        <v>928</v>
      </c>
      <c r="B73" s="346" t="s">
        <v>931</v>
      </c>
      <c r="C73" s="380" t="s">
        <v>1257</v>
      </c>
      <c r="D73" s="346"/>
      <c r="E73" s="334"/>
      <c r="F73" s="334">
        <v>1</v>
      </c>
      <c r="G73" s="334">
        <v>1</v>
      </c>
      <c r="H73" s="335"/>
      <c r="I73" s="335"/>
      <c r="J73" s="335"/>
      <c r="K73" s="335"/>
      <c r="L73" s="335"/>
      <c r="M73" s="335"/>
      <c r="N73" s="335"/>
      <c r="O73" s="335"/>
      <c r="P73" s="336"/>
      <c r="Q73" s="347" t="s">
        <v>798</v>
      </c>
      <c r="R73" s="335"/>
      <c r="S73" s="335"/>
      <c r="T73" s="335"/>
      <c r="U73" s="335"/>
      <c r="V73" s="335"/>
      <c r="W73" s="335"/>
      <c r="X73" s="335"/>
      <c r="Y73" s="335"/>
      <c r="Z73" s="335"/>
      <c r="AA73" s="335"/>
      <c r="AB73" s="335"/>
      <c r="AC73" s="335"/>
      <c r="AD73" s="335"/>
      <c r="AE73" s="335"/>
      <c r="AF73" s="335"/>
      <c r="AG73" s="335"/>
      <c r="AH73" s="335"/>
      <c r="AI73" s="335"/>
      <c r="AJ73" s="335"/>
      <c r="AK73" s="335"/>
      <c r="AL73" s="372" t="s">
        <v>707</v>
      </c>
      <c r="AM73" s="372"/>
      <c r="AN73" s="339" t="s">
        <v>981</v>
      </c>
    </row>
    <row r="74" spans="1:40" s="338" customFormat="1" ht="27.75" customHeight="1">
      <c r="A74" s="286" t="s">
        <v>929</v>
      </c>
      <c r="B74" s="346" t="s">
        <v>932</v>
      </c>
      <c r="C74" s="380" t="s">
        <v>1258</v>
      </c>
      <c r="D74" s="346"/>
      <c r="E74" s="334"/>
      <c r="F74" s="334">
        <v>1</v>
      </c>
      <c r="G74" s="334">
        <v>1</v>
      </c>
      <c r="H74" s="335"/>
      <c r="I74" s="335"/>
      <c r="J74" s="335"/>
      <c r="K74" s="335"/>
      <c r="L74" s="335"/>
      <c r="M74" s="335"/>
      <c r="N74" s="335"/>
      <c r="O74" s="335"/>
      <c r="P74" s="336"/>
      <c r="Q74" s="347" t="s">
        <v>798</v>
      </c>
      <c r="R74" s="335"/>
      <c r="S74" s="335"/>
      <c r="T74" s="335"/>
      <c r="U74" s="335"/>
      <c r="V74" s="335"/>
      <c r="W74" s="335"/>
      <c r="X74" s="335"/>
      <c r="Y74" s="335"/>
      <c r="Z74" s="335"/>
      <c r="AA74" s="335"/>
      <c r="AB74" s="335"/>
      <c r="AC74" s="335"/>
      <c r="AD74" s="335"/>
      <c r="AE74" s="335"/>
      <c r="AF74" s="335"/>
      <c r="AG74" s="335"/>
      <c r="AH74" s="335"/>
      <c r="AI74" s="335"/>
      <c r="AJ74" s="335"/>
      <c r="AK74" s="335"/>
      <c r="AL74" s="372" t="s">
        <v>707</v>
      </c>
      <c r="AM74" s="372"/>
      <c r="AN74" s="339" t="s">
        <v>982</v>
      </c>
    </row>
    <row r="75" spans="1:40" s="338" customFormat="1" ht="27.75" customHeight="1">
      <c r="A75" s="286" t="s">
        <v>930</v>
      </c>
      <c r="B75" s="346" t="s">
        <v>933</v>
      </c>
      <c r="C75" s="380" t="s">
        <v>1259</v>
      </c>
      <c r="D75" s="346"/>
      <c r="E75" s="334"/>
      <c r="F75" s="334">
        <v>1</v>
      </c>
      <c r="G75" s="334">
        <v>1</v>
      </c>
      <c r="H75" s="335"/>
      <c r="I75" s="335"/>
      <c r="J75" s="335"/>
      <c r="K75" s="335"/>
      <c r="L75" s="335"/>
      <c r="M75" s="335"/>
      <c r="N75" s="335"/>
      <c r="O75" s="335"/>
      <c r="P75" s="336"/>
      <c r="Q75" s="347" t="s">
        <v>798</v>
      </c>
      <c r="R75" s="335"/>
      <c r="S75" s="335"/>
      <c r="T75" s="335"/>
      <c r="U75" s="335"/>
      <c r="V75" s="335"/>
      <c r="W75" s="335"/>
      <c r="X75" s="335"/>
      <c r="Y75" s="335"/>
      <c r="Z75" s="335"/>
      <c r="AA75" s="335"/>
      <c r="AB75" s="335"/>
      <c r="AC75" s="335"/>
      <c r="AD75" s="335"/>
      <c r="AE75" s="335"/>
      <c r="AF75" s="335"/>
      <c r="AG75" s="335"/>
      <c r="AH75" s="335"/>
      <c r="AI75" s="335"/>
      <c r="AJ75" s="335"/>
      <c r="AK75" s="335"/>
      <c r="AL75" s="372" t="s">
        <v>707</v>
      </c>
      <c r="AM75" s="372"/>
      <c r="AN75" s="339" t="s">
        <v>983</v>
      </c>
    </row>
    <row r="76" spans="1:40" s="338" customFormat="1" ht="38.25" customHeight="1">
      <c r="A76" s="286" t="s">
        <v>812</v>
      </c>
      <c r="B76" s="346" t="s">
        <v>813</v>
      </c>
      <c r="C76" s="380" t="s">
        <v>813</v>
      </c>
      <c r="D76" s="333"/>
      <c r="E76" s="334"/>
      <c r="F76" s="334">
        <v>1</v>
      </c>
      <c r="G76" s="334">
        <v>1</v>
      </c>
      <c r="H76" s="335"/>
      <c r="I76" s="335"/>
      <c r="J76" s="335" t="s">
        <v>54</v>
      </c>
      <c r="K76" s="335"/>
      <c r="L76" s="335"/>
      <c r="M76" s="335"/>
      <c r="N76" s="335"/>
      <c r="O76" s="335" t="s">
        <v>54</v>
      </c>
      <c r="P76" s="336"/>
      <c r="Q76" s="347"/>
      <c r="R76" s="335" t="s">
        <v>712</v>
      </c>
      <c r="S76" s="335"/>
      <c r="T76" s="335"/>
      <c r="U76" s="335"/>
      <c r="V76" s="335"/>
      <c r="W76" s="335"/>
      <c r="X76" s="335"/>
      <c r="Y76" s="335"/>
      <c r="Z76" s="335" t="s">
        <v>718</v>
      </c>
      <c r="AA76" s="335"/>
      <c r="AB76" s="335"/>
      <c r="AC76" s="335"/>
      <c r="AD76" s="335"/>
      <c r="AE76" s="335" t="s">
        <v>718</v>
      </c>
      <c r="AF76" s="335"/>
      <c r="AG76" s="335"/>
      <c r="AH76" s="335"/>
      <c r="AI76" s="335"/>
      <c r="AJ76" s="335"/>
      <c r="AK76" s="335"/>
      <c r="AL76" s="372" t="s">
        <v>657</v>
      </c>
      <c r="AM76" s="372"/>
      <c r="AN76" s="339" t="s">
        <v>814</v>
      </c>
    </row>
    <row r="77" spans="1:40" s="338" customFormat="1" ht="38.25" customHeight="1">
      <c r="A77" s="286" t="s">
        <v>851</v>
      </c>
      <c r="B77" s="346" t="s">
        <v>815</v>
      </c>
      <c r="C77" s="380" t="s">
        <v>1260</v>
      </c>
      <c r="D77" s="333"/>
      <c r="E77" s="334"/>
      <c r="F77" s="334">
        <v>1</v>
      </c>
      <c r="G77" s="334">
        <v>1</v>
      </c>
      <c r="H77" s="335"/>
      <c r="I77" s="335"/>
      <c r="J77" s="335" t="s">
        <v>54</v>
      </c>
      <c r="K77" s="335"/>
      <c r="L77" s="335"/>
      <c r="M77" s="335"/>
      <c r="N77" s="335"/>
      <c r="O77" s="335" t="s">
        <v>54</v>
      </c>
      <c r="P77" s="336"/>
      <c r="Q77" s="347"/>
      <c r="R77" s="335" t="s">
        <v>712</v>
      </c>
      <c r="S77" s="335"/>
      <c r="T77" s="335"/>
      <c r="U77" s="335"/>
      <c r="V77" s="335"/>
      <c r="W77" s="335"/>
      <c r="X77" s="335"/>
      <c r="Y77" s="335"/>
      <c r="Z77" s="335" t="s">
        <v>718</v>
      </c>
      <c r="AA77" s="335"/>
      <c r="AB77" s="335"/>
      <c r="AC77" s="335"/>
      <c r="AD77" s="335"/>
      <c r="AE77" s="335" t="s">
        <v>718</v>
      </c>
      <c r="AF77" s="335"/>
      <c r="AG77" s="335"/>
      <c r="AH77" s="335"/>
      <c r="AI77" s="335"/>
      <c r="AJ77" s="335"/>
      <c r="AK77" s="335"/>
      <c r="AL77" s="372" t="s">
        <v>657</v>
      </c>
      <c r="AM77" s="372"/>
      <c r="AN77" s="339"/>
    </row>
    <row r="78" spans="1:40" s="338" customFormat="1">
      <c r="A78" s="286" t="s">
        <v>817</v>
      </c>
      <c r="B78" s="333" t="s">
        <v>717</v>
      </c>
      <c r="C78" s="380" t="s">
        <v>1261</v>
      </c>
      <c r="D78" s="333"/>
      <c r="E78" s="334"/>
      <c r="F78" s="334">
        <v>4</v>
      </c>
      <c r="G78" s="334">
        <v>1</v>
      </c>
      <c r="H78" s="335"/>
      <c r="I78" s="335"/>
      <c r="J78" s="335" t="s">
        <v>54</v>
      </c>
      <c r="K78" s="335"/>
      <c r="L78" s="335"/>
      <c r="M78" s="335"/>
      <c r="N78" s="335"/>
      <c r="O78" s="335" t="s">
        <v>718</v>
      </c>
      <c r="P78" s="336"/>
      <c r="Q78" s="335"/>
      <c r="R78" s="335" t="s">
        <v>712</v>
      </c>
      <c r="S78" s="361"/>
      <c r="T78" s="361"/>
      <c r="U78" s="361" t="s">
        <v>54</v>
      </c>
      <c r="V78" s="361"/>
      <c r="W78" s="361"/>
      <c r="X78" s="361"/>
      <c r="Y78" s="361"/>
      <c r="Z78" s="335"/>
      <c r="AA78" s="335"/>
      <c r="AB78" s="335"/>
      <c r="AC78" s="335"/>
      <c r="AD78" s="335"/>
      <c r="AE78" s="335"/>
      <c r="AF78" s="335"/>
      <c r="AG78" s="335"/>
      <c r="AH78" s="335"/>
      <c r="AI78" s="335"/>
      <c r="AJ78" s="335"/>
      <c r="AK78" s="335"/>
      <c r="AL78" s="372" t="s">
        <v>1118</v>
      </c>
      <c r="AM78" s="372"/>
      <c r="AN78" s="339" t="s">
        <v>719</v>
      </c>
    </row>
    <row r="79" spans="1:40" s="338" customFormat="1" ht="39.6">
      <c r="A79" s="286" t="s">
        <v>818</v>
      </c>
      <c r="B79" s="333" t="s">
        <v>720</v>
      </c>
      <c r="C79" s="380" t="s">
        <v>1262</v>
      </c>
      <c r="D79" s="333"/>
      <c r="E79" s="334"/>
      <c r="F79" s="334">
        <v>4</v>
      </c>
      <c r="G79" s="334">
        <v>1</v>
      </c>
      <c r="H79" s="335"/>
      <c r="I79" s="335"/>
      <c r="J79" s="335" t="s">
        <v>54</v>
      </c>
      <c r="K79" s="335"/>
      <c r="L79" s="335"/>
      <c r="M79" s="335"/>
      <c r="N79" s="335"/>
      <c r="O79" s="335" t="s">
        <v>718</v>
      </c>
      <c r="P79" s="336"/>
      <c r="Q79" s="335"/>
      <c r="R79" s="335" t="s">
        <v>712</v>
      </c>
      <c r="S79" s="361"/>
      <c r="T79" s="361"/>
      <c r="U79" s="361" t="s">
        <v>54</v>
      </c>
      <c r="V79" s="361"/>
      <c r="W79" s="361"/>
      <c r="X79" s="361"/>
      <c r="Y79" s="361"/>
      <c r="Z79" s="335"/>
      <c r="AA79" s="335"/>
      <c r="AB79" s="335"/>
      <c r="AC79" s="335"/>
      <c r="AD79" s="335"/>
      <c r="AE79" s="335"/>
      <c r="AF79" s="335"/>
      <c r="AG79" s="335"/>
      <c r="AH79" s="335"/>
      <c r="AI79" s="335"/>
      <c r="AJ79" s="335"/>
      <c r="AK79" s="335"/>
      <c r="AL79" s="372" t="s">
        <v>1118</v>
      </c>
      <c r="AM79" s="372"/>
      <c r="AN79" s="339" t="s">
        <v>721</v>
      </c>
    </row>
    <row r="80" spans="1:40" s="338" customFormat="1" ht="39.6">
      <c r="A80" s="286" t="s">
        <v>820</v>
      </c>
      <c r="B80" s="333" t="s">
        <v>816</v>
      </c>
      <c r="C80" s="380" t="s">
        <v>1263</v>
      </c>
      <c r="D80" s="333"/>
      <c r="E80" s="334"/>
      <c r="F80" s="334">
        <v>4</v>
      </c>
      <c r="G80" s="334">
        <v>1</v>
      </c>
      <c r="H80" s="335"/>
      <c r="I80" s="335"/>
      <c r="J80" s="335" t="s">
        <v>718</v>
      </c>
      <c r="K80" s="335"/>
      <c r="L80" s="335"/>
      <c r="M80" s="335"/>
      <c r="N80" s="335"/>
      <c r="O80" s="335" t="s">
        <v>718</v>
      </c>
      <c r="P80" s="336"/>
      <c r="Q80" s="335"/>
      <c r="R80" s="335" t="s">
        <v>712</v>
      </c>
      <c r="S80" s="361"/>
      <c r="T80" s="361"/>
      <c r="U80" s="361"/>
      <c r="V80" s="361"/>
      <c r="W80" s="361"/>
      <c r="X80" s="361"/>
      <c r="Y80" s="361"/>
      <c r="Z80" s="335"/>
      <c r="AA80" s="335"/>
      <c r="AB80" s="335"/>
      <c r="AC80" s="335"/>
      <c r="AD80" s="335"/>
      <c r="AE80" s="335"/>
      <c r="AF80" s="335"/>
      <c r="AG80" s="335"/>
      <c r="AH80" s="335"/>
      <c r="AI80" s="335"/>
      <c r="AJ80" s="335"/>
      <c r="AK80" s="335"/>
      <c r="AL80" s="372" t="s">
        <v>655</v>
      </c>
      <c r="AM80" s="372"/>
      <c r="AN80" s="339" t="s">
        <v>721</v>
      </c>
    </row>
    <row r="81" spans="1:40" s="338" customFormat="1" ht="39.6">
      <c r="A81" s="286" t="s">
        <v>821</v>
      </c>
      <c r="B81" s="333" t="s">
        <v>1002</v>
      </c>
      <c r="C81" s="380" t="s">
        <v>1002</v>
      </c>
      <c r="D81" s="333"/>
      <c r="E81" s="334"/>
      <c r="F81" s="334">
        <v>4</v>
      </c>
      <c r="G81" s="334">
        <v>1</v>
      </c>
      <c r="H81" s="335"/>
      <c r="I81" s="335"/>
      <c r="J81" s="335" t="s">
        <v>718</v>
      </c>
      <c r="K81" s="335"/>
      <c r="L81" s="335"/>
      <c r="M81" s="335"/>
      <c r="N81" s="335"/>
      <c r="O81" s="335" t="s">
        <v>718</v>
      </c>
      <c r="P81" s="336"/>
      <c r="Q81" s="335"/>
      <c r="R81" s="335" t="s">
        <v>712</v>
      </c>
      <c r="S81" s="361"/>
      <c r="T81" s="361"/>
      <c r="U81" s="361"/>
      <c r="V81" s="361"/>
      <c r="W81" s="361"/>
      <c r="X81" s="361"/>
      <c r="Y81" s="361"/>
      <c r="Z81" s="335"/>
      <c r="AA81" s="335"/>
      <c r="AB81" s="335"/>
      <c r="AC81" s="335"/>
      <c r="AD81" s="335"/>
      <c r="AE81" s="335"/>
      <c r="AF81" s="335"/>
      <c r="AG81" s="335"/>
      <c r="AH81" s="335"/>
      <c r="AI81" s="335"/>
      <c r="AJ81" s="335"/>
      <c r="AK81" s="335"/>
      <c r="AL81" s="372" t="s">
        <v>655</v>
      </c>
      <c r="AM81" s="372"/>
      <c r="AN81" s="339" t="s">
        <v>721</v>
      </c>
    </row>
    <row r="82" spans="1:40" s="338" customFormat="1" ht="39.6">
      <c r="A82" s="286" t="s">
        <v>822</v>
      </c>
      <c r="B82" s="333" t="s">
        <v>819</v>
      </c>
      <c r="C82" s="380" t="s">
        <v>1264</v>
      </c>
      <c r="D82" s="333"/>
      <c r="E82" s="334"/>
      <c r="F82" s="334">
        <v>4</v>
      </c>
      <c r="G82" s="334">
        <v>1</v>
      </c>
      <c r="H82" s="335"/>
      <c r="I82" s="335"/>
      <c r="J82" s="335" t="s">
        <v>718</v>
      </c>
      <c r="K82" s="335"/>
      <c r="L82" s="335"/>
      <c r="M82" s="335"/>
      <c r="N82" s="335"/>
      <c r="O82" s="335" t="s">
        <v>718</v>
      </c>
      <c r="P82" s="336"/>
      <c r="Q82" s="335"/>
      <c r="R82" s="335" t="s">
        <v>712</v>
      </c>
      <c r="S82" s="361"/>
      <c r="T82" s="361"/>
      <c r="U82" s="361"/>
      <c r="V82" s="361"/>
      <c r="W82" s="361"/>
      <c r="X82" s="361"/>
      <c r="Y82" s="361"/>
      <c r="Z82" s="335"/>
      <c r="AA82" s="335"/>
      <c r="AB82" s="335"/>
      <c r="AC82" s="335"/>
      <c r="AD82" s="335"/>
      <c r="AE82" s="335"/>
      <c r="AF82" s="335"/>
      <c r="AG82" s="335"/>
      <c r="AH82" s="335"/>
      <c r="AI82" s="335"/>
      <c r="AJ82" s="335"/>
      <c r="AK82" s="335"/>
      <c r="AL82" s="372" t="s">
        <v>655</v>
      </c>
      <c r="AM82" s="372"/>
      <c r="AN82" s="339" t="s">
        <v>721</v>
      </c>
    </row>
    <row r="83" spans="1:40" s="338" customFormat="1" ht="39.6">
      <c r="A83" s="286" t="s">
        <v>824</v>
      </c>
      <c r="B83" s="333" t="s">
        <v>1003</v>
      </c>
      <c r="C83" s="380" t="s">
        <v>1003</v>
      </c>
      <c r="D83" s="333"/>
      <c r="E83" s="334"/>
      <c r="F83" s="334">
        <v>4</v>
      </c>
      <c r="G83" s="334">
        <v>1</v>
      </c>
      <c r="H83" s="335"/>
      <c r="I83" s="335"/>
      <c r="J83" s="335" t="s">
        <v>718</v>
      </c>
      <c r="K83" s="335"/>
      <c r="L83" s="335"/>
      <c r="M83" s="335"/>
      <c r="N83" s="335"/>
      <c r="O83" s="335" t="s">
        <v>718</v>
      </c>
      <c r="P83" s="336"/>
      <c r="Q83" s="335"/>
      <c r="R83" s="335" t="s">
        <v>712</v>
      </c>
      <c r="S83" s="361"/>
      <c r="T83" s="361"/>
      <c r="U83" s="361"/>
      <c r="V83" s="361"/>
      <c r="W83" s="361"/>
      <c r="X83" s="361"/>
      <c r="Y83" s="361"/>
      <c r="Z83" s="335"/>
      <c r="AA83" s="335"/>
      <c r="AB83" s="335"/>
      <c r="AC83" s="335"/>
      <c r="AD83" s="335"/>
      <c r="AE83" s="335"/>
      <c r="AF83" s="335"/>
      <c r="AG83" s="335"/>
      <c r="AH83" s="335"/>
      <c r="AI83" s="335"/>
      <c r="AJ83" s="335"/>
      <c r="AK83" s="335"/>
      <c r="AL83" s="372" t="s">
        <v>655</v>
      </c>
      <c r="AM83" s="372"/>
      <c r="AN83" s="339" t="s">
        <v>721</v>
      </c>
    </row>
    <row r="84" spans="1:40" s="338" customFormat="1" ht="39.6">
      <c r="A84" s="286" t="s">
        <v>826</v>
      </c>
      <c r="B84" s="333" t="s">
        <v>823</v>
      </c>
      <c r="C84" s="380" t="s">
        <v>1265</v>
      </c>
      <c r="D84" s="333"/>
      <c r="E84" s="334"/>
      <c r="F84" s="334">
        <v>4</v>
      </c>
      <c r="G84" s="334">
        <v>1</v>
      </c>
      <c r="H84" s="335"/>
      <c r="I84" s="335"/>
      <c r="J84" s="335" t="s">
        <v>718</v>
      </c>
      <c r="K84" s="335"/>
      <c r="L84" s="335"/>
      <c r="M84" s="335"/>
      <c r="N84" s="335"/>
      <c r="O84" s="335" t="s">
        <v>718</v>
      </c>
      <c r="P84" s="336"/>
      <c r="Q84" s="335"/>
      <c r="R84" s="335" t="s">
        <v>712</v>
      </c>
      <c r="S84" s="361"/>
      <c r="T84" s="361"/>
      <c r="U84" s="361"/>
      <c r="V84" s="361"/>
      <c r="W84" s="361"/>
      <c r="X84" s="361"/>
      <c r="Y84" s="361"/>
      <c r="Z84" s="335"/>
      <c r="AA84" s="335"/>
      <c r="AB84" s="335"/>
      <c r="AC84" s="335"/>
      <c r="AD84" s="335"/>
      <c r="AE84" s="335"/>
      <c r="AF84" s="335"/>
      <c r="AG84" s="335"/>
      <c r="AH84" s="335"/>
      <c r="AI84" s="335"/>
      <c r="AJ84" s="335"/>
      <c r="AK84" s="335"/>
      <c r="AL84" s="372" t="s">
        <v>655</v>
      </c>
      <c r="AM84" s="372"/>
      <c r="AN84" s="339" t="s">
        <v>721</v>
      </c>
    </row>
    <row r="85" spans="1:40" s="338" customFormat="1" ht="39.6">
      <c r="A85" s="286" t="s">
        <v>827</v>
      </c>
      <c r="B85" s="333" t="s">
        <v>825</v>
      </c>
      <c r="C85" s="380" t="s">
        <v>1266</v>
      </c>
      <c r="D85" s="333"/>
      <c r="E85" s="334"/>
      <c r="F85" s="334">
        <v>4</v>
      </c>
      <c r="G85" s="334">
        <v>1</v>
      </c>
      <c r="H85" s="335"/>
      <c r="I85" s="335"/>
      <c r="J85" s="335" t="s">
        <v>718</v>
      </c>
      <c r="K85" s="335"/>
      <c r="L85" s="335"/>
      <c r="M85" s="335"/>
      <c r="N85" s="335"/>
      <c r="O85" s="335" t="s">
        <v>718</v>
      </c>
      <c r="P85" s="336"/>
      <c r="Q85" s="335"/>
      <c r="R85" s="335" t="s">
        <v>712</v>
      </c>
      <c r="S85" s="361"/>
      <c r="T85" s="361"/>
      <c r="U85" s="361"/>
      <c r="V85" s="361"/>
      <c r="W85" s="361"/>
      <c r="X85" s="361"/>
      <c r="Y85" s="361"/>
      <c r="Z85" s="335"/>
      <c r="AA85" s="335"/>
      <c r="AB85" s="335"/>
      <c r="AC85" s="335"/>
      <c r="AD85" s="335"/>
      <c r="AE85" s="335"/>
      <c r="AF85" s="335"/>
      <c r="AG85" s="335"/>
      <c r="AH85" s="335"/>
      <c r="AI85" s="335"/>
      <c r="AJ85" s="335"/>
      <c r="AK85" s="335"/>
      <c r="AL85" s="372" t="s">
        <v>655</v>
      </c>
      <c r="AM85" s="372"/>
      <c r="AN85" s="339" t="s">
        <v>721</v>
      </c>
    </row>
    <row r="86" spans="1:40" s="338" customFormat="1" ht="39.6">
      <c r="A86" s="286" t="s">
        <v>829</v>
      </c>
      <c r="B86" s="333" t="s">
        <v>1004</v>
      </c>
      <c r="C86" s="380" t="s">
        <v>1004</v>
      </c>
      <c r="D86" s="333"/>
      <c r="E86" s="334"/>
      <c r="F86" s="334">
        <v>4</v>
      </c>
      <c r="G86" s="334">
        <v>1</v>
      </c>
      <c r="H86" s="335"/>
      <c r="I86" s="335"/>
      <c r="J86" s="335" t="s">
        <v>718</v>
      </c>
      <c r="K86" s="335"/>
      <c r="L86" s="335"/>
      <c r="M86" s="335"/>
      <c r="N86" s="335"/>
      <c r="O86" s="335" t="s">
        <v>718</v>
      </c>
      <c r="P86" s="336"/>
      <c r="Q86" s="335"/>
      <c r="R86" s="335" t="s">
        <v>712</v>
      </c>
      <c r="S86" s="361"/>
      <c r="T86" s="361"/>
      <c r="U86" s="361"/>
      <c r="V86" s="361"/>
      <c r="W86" s="361"/>
      <c r="X86" s="361"/>
      <c r="Y86" s="361"/>
      <c r="Z86" s="335"/>
      <c r="AA86" s="335"/>
      <c r="AB86" s="335"/>
      <c r="AC86" s="335"/>
      <c r="AD86" s="335"/>
      <c r="AE86" s="335"/>
      <c r="AF86" s="335"/>
      <c r="AG86" s="335"/>
      <c r="AH86" s="335"/>
      <c r="AI86" s="335"/>
      <c r="AJ86" s="335"/>
      <c r="AK86" s="335"/>
      <c r="AL86" s="372" t="s">
        <v>655</v>
      </c>
      <c r="AM86" s="372"/>
      <c r="AN86" s="339" t="s">
        <v>721</v>
      </c>
    </row>
    <row r="87" spans="1:40" s="338" customFormat="1" ht="39.6">
      <c r="A87" s="286" t="s">
        <v>832</v>
      </c>
      <c r="B87" s="333" t="s">
        <v>1054</v>
      </c>
      <c r="C87" s="380" t="s">
        <v>1054</v>
      </c>
      <c r="D87" s="333"/>
      <c r="E87" s="334"/>
      <c r="F87" s="334">
        <v>4</v>
      </c>
      <c r="G87" s="334">
        <v>1</v>
      </c>
      <c r="H87" s="335"/>
      <c r="I87" s="335"/>
      <c r="J87" s="335" t="s">
        <v>718</v>
      </c>
      <c r="K87" s="335"/>
      <c r="L87" s="335"/>
      <c r="M87" s="335"/>
      <c r="N87" s="335"/>
      <c r="O87" s="335" t="s">
        <v>718</v>
      </c>
      <c r="P87" s="336"/>
      <c r="Q87" s="335"/>
      <c r="R87" s="335" t="s">
        <v>712</v>
      </c>
      <c r="S87" s="361"/>
      <c r="T87" s="361"/>
      <c r="U87" s="361"/>
      <c r="V87" s="361"/>
      <c r="W87" s="361"/>
      <c r="X87" s="361"/>
      <c r="Y87" s="361"/>
      <c r="Z87" s="335"/>
      <c r="AA87" s="335"/>
      <c r="AB87" s="335"/>
      <c r="AC87" s="335"/>
      <c r="AD87" s="335"/>
      <c r="AE87" s="335"/>
      <c r="AF87" s="335"/>
      <c r="AG87" s="335"/>
      <c r="AH87" s="335"/>
      <c r="AI87" s="335"/>
      <c r="AJ87" s="335"/>
      <c r="AK87" s="335"/>
      <c r="AL87" s="372" t="s">
        <v>655</v>
      </c>
      <c r="AM87" s="372"/>
      <c r="AN87" s="339" t="s">
        <v>721</v>
      </c>
    </row>
    <row r="88" spans="1:40" s="338" customFormat="1" ht="39.6">
      <c r="A88" s="286" t="s">
        <v>833</v>
      </c>
      <c r="B88" s="333" t="s">
        <v>828</v>
      </c>
      <c r="C88" s="380" t="s">
        <v>1267</v>
      </c>
      <c r="D88" s="333"/>
      <c r="E88" s="334"/>
      <c r="F88" s="334">
        <v>4</v>
      </c>
      <c r="G88" s="334">
        <v>1</v>
      </c>
      <c r="H88" s="335"/>
      <c r="I88" s="335"/>
      <c r="J88" s="335" t="s">
        <v>718</v>
      </c>
      <c r="K88" s="335"/>
      <c r="L88" s="335"/>
      <c r="M88" s="335"/>
      <c r="N88" s="335"/>
      <c r="O88" s="335" t="s">
        <v>718</v>
      </c>
      <c r="P88" s="336"/>
      <c r="Q88" s="335"/>
      <c r="R88" s="335" t="s">
        <v>712</v>
      </c>
      <c r="S88" s="361"/>
      <c r="T88" s="361"/>
      <c r="U88" s="361"/>
      <c r="V88" s="361"/>
      <c r="W88" s="361"/>
      <c r="X88" s="361"/>
      <c r="Y88" s="361"/>
      <c r="Z88" s="335"/>
      <c r="AA88" s="335"/>
      <c r="AB88" s="335"/>
      <c r="AC88" s="335"/>
      <c r="AD88" s="335"/>
      <c r="AE88" s="335"/>
      <c r="AF88" s="335"/>
      <c r="AG88" s="335"/>
      <c r="AH88" s="335"/>
      <c r="AI88" s="335"/>
      <c r="AJ88" s="335"/>
      <c r="AK88" s="335"/>
      <c r="AL88" s="372" t="s">
        <v>655</v>
      </c>
      <c r="AM88" s="372"/>
      <c r="AN88" s="339" t="s">
        <v>721</v>
      </c>
    </row>
    <row r="89" spans="1:40" s="338" customFormat="1" ht="26.4">
      <c r="A89" s="286" t="s">
        <v>834</v>
      </c>
      <c r="B89" s="333" t="s">
        <v>830</v>
      </c>
      <c r="C89" s="380" t="s">
        <v>1268</v>
      </c>
      <c r="D89" s="333"/>
      <c r="E89" s="334"/>
      <c r="F89" s="334">
        <v>4</v>
      </c>
      <c r="G89" s="334">
        <v>1</v>
      </c>
      <c r="H89" s="335"/>
      <c r="I89" s="335"/>
      <c r="J89" s="335" t="s">
        <v>718</v>
      </c>
      <c r="K89" s="335"/>
      <c r="L89" s="335"/>
      <c r="M89" s="335"/>
      <c r="N89" s="335"/>
      <c r="O89" s="335" t="s">
        <v>718</v>
      </c>
      <c r="P89" s="336"/>
      <c r="Q89" s="335"/>
      <c r="R89" s="335" t="s">
        <v>712</v>
      </c>
      <c r="S89" s="361"/>
      <c r="T89" s="361"/>
      <c r="U89" s="361"/>
      <c r="V89" s="361"/>
      <c r="W89" s="361"/>
      <c r="X89" s="361"/>
      <c r="Y89" s="361"/>
      <c r="Z89" s="335"/>
      <c r="AA89" s="335"/>
      <c r="AB89" s="335"/>
      <c r="AC89" s="335"/>
      <c r="AD89" s="335"/>
      <c r="AE89" s="335"/>
      <c r="AF89" s="335"/>
      <c r="AG89" s="335"/>
      <c r="AH89" s="335"/>
      <c r="AI89" s="335"/>
      <c r="AJ89" s="335"/>
      <c r="AK89" s="335"/>
      <c r="AL89" s="372" t="s">
        <v>657</v>
      </c>
      <c r="AM89" s="372"/>
      <c r="AN89" s="339" t="s">
        <v>831</v>
      </c>
    </row>
    <row r="90" spans="1:40" s="338" customFormat="1" ht="26.4">
      <c r="A90" s="286" t="s">
        <v>835</v>
      </c>
      <c r="B90" s="333" t="s">
        <v>1005</v>
      </c>
      <c r="C90" s="380" t="s">
        <v>1005</v>
      </c>
      <c r="D90" s="333"/>
      <c r="E90" s="334"/>
      <c r="F90" s="334">
        <v>4</v>
      </c>
      <c r="G90" s="334">
        <v>1</v>
      </c>
      <c r="H90" s="335"/>
      <c r="I90" s="335"/>
      <c r="J90" s="335" t="s">
        <v>718</v>
      </c>
      <c r="K90" s="335"/>
      <c r="L90" s="335"/>
      <c r="M90" s="335"/>
      <c r="N90" s="335"/>
      <c r="O90" s="335" t="s">
        <v>718</v>
      </c>
      <c r="P90" s="336"/>
      <c r="Q90" s="335"/>
      <c r="R90" s="335" t="s">
        <v>712</v>
      </c>
      <c r="S90" s="361"/>
      <c r="T90" s="361"/>
      <c r="U90" s="361"/>
      <c r="V90" s="361"/>
      <c r="W90" s="361"/>
      <c r="X90" s="361"/>
      <c r="Y90" s="361"/>
      <c r="Z90" s="335"/>
      <c r="AA90" s="335"/>
      <c r="AB90" s="335"/>
      <c r="AC90" s="335"/>
      <c r="AD90" s="335"/>
      <c r="AE90" s="335"/>
      <c r="AF90" s="335"/>
      <c r="AG90" s="335"/>
      <c r="AH90" s="335"/>
      <c r="AI90" s="335"/>
      <c r="AJ90" s="335"/>
      <c r="AK90" s="335"/>
      <c r="AL90" s="372" t="s">
        <v>657</v>
      </c>
      <c r="AM90" s="372"/>
      <c r="AN90" s="339" t="s">
        <v>831</v>
      </c>
    </row>
    <row r="91" spans="1:40" s="338" customFormat="1" ht="26.4">
      <c r="A91" s="286" t="s">
        <v>836</v>
      </c>
      <c r="B91" s="346" t="s">
        <v>745</v>
      </c>
      <c r="C91" s="380" t="s">
        <v>745</v>
      </c>
      <c r="D91" s="333"/>
      <c r="E91" s="334"/>
      <c r="F91" s="334">
        <v>4</v>
      </c>
      <c r="G91" s="334">
        <v>1</v>
      </c>
      <c r="H91" s="335"/>
      <c r="I91" s="335"/>
      <c r="J91" s="335" t="s">
        <v>54</v>
      </c>
      <c r="K91" s="335"/>
      <c r="L91" s="335"/>
      <c r="M91" s="335"/>
      <c r="N91" s="335"/>
      <c r="O91" s="335" t="s">
        <v>718</v>
      </c>
      <c r="P91" s="336"/>
      <c r="Q91" s="335"/>
      <c r="R91" s="335" t="s">
        <v>712</v>
      </c>
      <c r="S91" s="361"/>
      <c r="T91" s="361"/>
      <c r="U91" s="361"/>
      <c r="V91" s="361"/>
      <c r="W91" s="361"/>
      <c r="X91" s="361"/>
      <c r="Y91" s="361"/>
      <c r="Z91" s="335"/>
      <c r="AA91" s="335"/>
      <c r="AB91" s="335"/>
      <c r="AC91" s="335"/>
      <c r="AD91" s="335"/>
      <c r="AE91" s="335"/>
      <c r="AF91" s="335"/>
      <c r="AG91" s="335"/>
      <c r="AH91" s="335"/>
      <c r="AI91" s="335"/>
      <c r="AJ91" s="335"/>
      <c r="AK91" s="335"/>
      <c r="AL91" s="372" t="s">
        <v>655</v>
      </c>
      <c r="AM91" s="372"/>
      <c r="AN91" s="339" t="s">
        <v>831</v>
      </c>
    </row>
    <row r="92" spans="1:40" s="338" customFormat="1" ht="39.6">
      <c r="A92" s="286" t="s">
        <v>993</v>
      </c>
      <c r="B92" s="346" t="s">
        <v>794</v>
      </c>
      <c r="C92" s="380" t="s">
        <v>1204</v>
      </c>
      <c r="D92" s="346"/>
      <c r="E92" s="334"/>
      <c r="F92" s="334">
        <v>4</v>
      </c>
      <c r="G92" s="334">
        <v>1</v>
      </c>
      <c r="H92" s="335"/>
      <c r="I92" s="335"/>
      <c r="J92" s="335" t="s">
        <v>718</v>
      </c>
      <c r="K92" s="335"/>
      <c r="L92" s="335"/>
      <c r="M92" s="335"/>
      <c r="N92" s="335"/>
      <c r="O92" s="335" t="s">
        <v>718</v>
      </c>
      <c r="P92" s="336"/>
      <c r="Q92" s="335"/>
      <c r="R92" s="335" t="s">
        <v>712</v>
      </c>
      <c r="S92" s="361"/>
      <c r="T92" s="361"/>
      <c r="U92" s="361"/>
      <c r="V92" s="361"/>
      <c r="W92" s="361"/>
      <c r="X92" s="361"/>
      <c r="Y92" s="361"/>
      <c r="Z92" s="335"/>
      <c r="AA92" s="335"/>
      <c r="AB92" s="335"/>
      <c r="AC92" s="335"/>
      <c r="AD92" s="335"/>
      <c r="AE92" s="335"/>
      <c r="AF92" s="335"/>
      <c r="AG92" s="335"/>
      <c r="AH92" s="335"/>
      <c r="AI92" s="335"/>
      <c r="AJ92" s="335"/>
      <c r="AK92" s="335"/>
      <c r="AL92" s="372" t="s">
        <v>657</v>
      </c>
      <c r="AM92" s="372"/>
      <c r="AN92" s="339" t="s">
        <v>721</v>
      </c>
    </row>
    <row r="93" spans="1:40" s="338" customFormat="1" ht="39.6">
      <c r="A93" s="286" t="s">
        <v>999</v>
      </c>
      <c r="B93" s="368" t="s">
        <v>1113</v>
      </c>
      <c r="C93" s="380" t="s">
        <v>1113</v>
      </c>
      <c r="D93" s="333"/>
      <c r="E93" s="334"/>
      <c r="F93" s="334">
        <v>4</v>
      </c>
      <c r="G93" s="334">
        <v>1</v>
      </c>
      <c r="H93" s="335"/>
      <c r="I93" s="335"/>
      <c r="J93" s="335" t="s">
        <v>718</v>
      </c>
      <c r="K93" s="335"/>
      <c r="L93" s="335"/>
      <c r="M93" s="335"/>
      <c r="N93" s="335"/>
      <c r="O93" s="335" t="s">
        <v>718</v>
      </c>
      <c r="P93" s="336"/>
      <c r="Q93" s="335"/>
      <c r="R93" s="335" t="s">
        <v>712</v>
      </c>
      <c r="S93" s="361"/>
      <c r="T93" s="361"/>
      <c r="U93" s="361"/>
      <c r="V93" s="361"/>
      <c r="W93" s="361"/>
      <c r="X93" s="361"/>
      <c r="Y93" s="361"/>
      <c r="Z93" s="335"/>
      <c r="AA93" s="335"/>
      <c r="AB93" s="335"/>
      <c r="AC93" s="335"/>
      <c r="AD93" s="335"/>
      <c r="AE93" s="335"/>
      <c r="AF93" s="335"/>
      <c r="AG93" s="335"/>
      <c r="AH93" s="335"/>
      <c r="AI93" s="335"/>
      <c r="AJ93" s="335"/>
      <c r="AK93" s="335"/>
      <c r="AL93" s="372" t="s">
        <v>655</v>
      </c>
      <c r="AM93" s="372"/>
      <c r="AN93" s="339" t="s">
        <v>721</v>
      </c>
    </row>
    <row r="94" spans="1:40" s="338" customFormat="1" ht="39.6">
      <c r="A94" s="286" t="s">
        <v>995</v>
      </c>
      <c r="B94" s="346" t="s">
        <v>1006</v>
      </c>
      <c r="C94" s="380" t="s">
        <v>1006</v>
      </c>
      <c r="D94" s="333"/>
      <c r="E94" s="334"/>
      <c r="F94" s="334">
        <v>4</v>
      </c>
      <c r="G94" s="334">
        <v>1</v>
      </c>
      <c r="H94" s="335"/>
      <c r="I94" s="335"/>
      <c r="J94" s="335" t="s">
        <v>718</v>
      </c>
      <c r="K94" s="335"/>
      <c r="L94" s="335"/>
      <c r="M94" s="335"/>
      <c r="N94" s="335"/>
      <c r="O94" s="335" t="s">
        <v>718</v>
      </c>
      <c r="P94" s="336"/>
      <c r="Q94" s="335"/>
      <c r="R94" s="335" t="s">
        <v>712</v>
      </c>
      <c r="S94" s="361"/>
      <c r="T94" s="361"/>
      <c r="U94" s="361"/>
      <c r="V94" s="361"/>
      <c r="W94" s="361"/>
      <c r="X94" s="361"/>
      <c r="Y94" s="361"/>
      <c r="Z94" s="335"/>
      <c r="AA94" s="335"/>
      <c r="AB94" s="335"/>
      <c r="AC94" s="335"/>
      <c r="AD94" s="335"/>
      <c r="AE94" s="335"/>
      <c r="AF94" s="335"/>
      <c r="AG94" s="335"/>
      <c r="AH94" s="335"/>
      <c r="AI94" s="335"/>
      <c r="AJ94" s="335"/>
      <c r="AK94" s="335"/>
      <c r="AL94" s="372" t="s">
        <v>657</v>
      </c>
      <c r="AM94" s="372"/>
      <c r="AN94" s="339" t="s">
        <v>721</v>
      </c>
    </row>
    <row r="95" spans="1:40" s="338" customFormat="1">
      <c r="A95" s="286" t="s">
        <v>996</v>
      </c>
      <c r="B95" s="346" t="s">
        <v>1007</v>
      </c>
      <c r="C95" s="380" t="s">
        <v>1007</v>
      </c>
      <c r="D95" s="333"/>
      <c r="E95" s="334"/>
      <c r="F95" s="334">
        <v>4</v>
      </c>
      <c r="G95" s="334">
        <v>1</v>
      </c>
      <c r="H95" s="335"/>
      <c r="I95" s="335"/>
      <c r="J95" s="335" t="s">
        <v>54</v>
      </c>
      <c r="K95" s="335"/>
      <c r="L95" s="335"/>
      <c r="M95" s="335"/>
      <c r="N95" s="335"/>
      <c r="O95" s="335" t="s">
        <v>54</v>
      </c>
      <c r="P95" s="336"/>
      <c r="Q95" s="335"/>
      <c r="R95" s="335" t="s">
        <v>364</v>
      </c>
      <c r="S95" s="361"/>
      <c r="T95" s="361"/>
      <c r="U95" s="361"/>
      <c r="V95" s="361"/>
      <c r="W95" s="361"/>
      <c r="X95" s="361"/>
      <c r="Y95" s="361"/>
      <c r="Z95" s="335"/>
      <c r="AA95" s="335"/>
      <c r="AB95" s="335"/>
      <c r="AC95" s="335"/>
      <c r="AD95" s="335"/>
      <c r="AE95" s="335"/>
      <c r="AF95" s="335"/>
      <c r="AG95" s="335"/>
      <c r="AH95" s="335"/>
      <c r="AI95" s="335"/>
      <c r="AJ95" s="335"/>
      <c r="AK95" s="335"/>
      <c r="AL95" s="372" t="s">
        <v>1123</v>
      </c>
      <c r="AM95" s="372"/>
      <c r="AN95" s="339"/>
    </row>
    <row r="96" spans="1:40" s="338" customFormat="1" ht="26.4">
      <c r="A96" s="286" t="s">
        <v>1000</v>
      </c>
      <c r="B96" s="333" t="s">
        <v>992</v>
      </c>
      <c r="C96" s="380" t="s">
        <v>992</v>
      </c>
      <c r="D96" s="333"/>
      <c r="E96" s="334"/>
      <c r="F96" s="334">
        <v>4</v>
      </c>
      <c r="G96" s="334">
        <v>1</v>
      </c>
      <c r="H96" s="335"/>
      <c r="I96" s="335"/>
      <c r="J96" s="335" t="s">
        <v>54</v>
      </c>
      <c r="K96" s="335"/>
      <c r="L96" s="335"/>
      <c r="M96" s="335"/>
      <c r="N96" s="335"/>
      <c r="O96" s="335" t="s">
        <v>54</v>
      </c>
      <c r="P96" s="336"/>
      <c r="Q96" s="335"/>
      <c r="R96" s="335" t="s">
        <v>712</v>
      </c>
      <c r="S96" s="361"/>
      <c r="T96" s="361"/>
      <c r="U96" s="361"/>
      <c r="V96" s="361"/>
      <c r="W96" s="361"/>
      <c r="X96" s="361"/>
      <c r="Y96" s="361"/>
      <c r="Z96" s="335" t="s">
        <v>707</v>
      </c>
      <c r="AA96" s="335"/>
      <c r="AB96" s="335"/>
      <c r="AC96" s="335"/>
      <c r="AD96" s="335"/>
      <c r="AE96" s="335" t="s">
        <v>707</v>
      </c>
      <c r="AF96" s="335"/>
      <c r="AG96" s="335"/>
      <c r="AH96" s="335"/>
      <c r="AI96" s="335"/>
      <c r="AJ96" s="335"/>
      <c r="AK96" s="335"/>
      <c r="AL96" s="372" t="s">
        <v>1124</v>
      </c>
      <c r="AM96" s="372"/>
      <c r="AN96" s="339" t="s">
        <v>991</v>
      </c>
    </row>
    <row r="97" spans="1:43" s="338" customFormat="1" ht="26.4">
      <c r="A97" s="286" t="s">
        <v>1001</v>
      </c>
      <c r="B97" s="333" t="s">
        <v>994</v>
      </c>
      <c r="C97" s="380" t="s">
        <v>994</v>
      </c>
      <c r="D97" s="333"/>
      <c r="E97" s="334"/>
      <c r="F97" s="334">
        <v>4</v>
      </c>
      <c r="G97" s="334">
        <v>1</v>
      </c>
      <c r="H97" s="335"/>
      <c r="I97" s="335"/>
      <c r="J97" s="335" t="s">
        <v>54</v>
      </c>
      <c r="K97" s="335"/>
      <c r="L97" s="335"/>
      <c r="M97" s="335"/>
      <c r="N97" s="335"/>
      <c r="O97" s="335" t="s">
        <v>54</v>
      </c>
      <c r="P97" s="336"/>
      <c r="Q97" s="335"/>
      <c r="R97" s="335" t="s">
        <v>712</v>
      </c>
      <c r="S97" s="361"/>
      <c r="T97" s="361"/>
      <c r="U97" s="361"/>
      <c r="V97" s="361"/>
      <c r="W97" s="361"/>
      <c r="X97" s="361"/>
      <c r="Y97" s="361"/>
      <c r="Z97" s="335" t="s">
        <v>707</v>
      </c>
      <c r="AA97" s="335"/>
      <c r="AB97" s="335"/>
      <c r="AC97" s="335"/>
      <c r="AD97" s="335"/>
      <c r="AE97" s="335" t="s">
        <v>707</v>
      </c>
      <c r="AF97" s="335"/>
      <c r="AG97" s="335"/>
      <c r="AH97" s="335"/>
      <c r="AI97" s="335"/>
      <c r="AJ97" s="335"/>
      <c r="AK97" s="335"/>
      <c r="AL97" s="372" t="s">
        <v>968</v>
      </c>
      <c r="AM97" s="372"/>
      <c r="AN97" s="339" t="s">
        <v>991</v>
      </c>
    </row>
    <row r="98" spans="1:43" s="338" customFormat="1" ht="26.4">
      <c r="A98" s="286" t="s">
        <v>1009</v>
      </c>
      <c r="B98" s="333" t="s">
        <v>997</v>
      </c>
      <c r="C98" s="380" t="s">
        <v>997</v>
      </c>
      <c r="D98" s="333"/>
      <c r="E98" s="334"/>
      <c r="F98" s="334">
        <v>4</v>
      </c>
      <c r="G98" s="334">
        <v>1</v>
      </c>
      <c r="H98" s="335"/>
      <c r="I98" s="335"/>
      <c r="J98" s="335" t="s">
        <v>54</v>
      </c>
      <c r="K98" s="335"/>
      <c r="L98" s="335"/>
      <c r="M98" s="335"/>
      <c r="N98" s="335"/>
      <c r="O98" s="335" t="s">
        <v>54</v>
      </c>
      <c r="P98" s="336"/>
      <c r="Q98" s="335"/>
      <c r="R98" s="335" t="s">
        <v>712</v>
      </c>
      <c r="S98" s="361"/>
      <c r="T98" s="361"/>
      <c r="U98" s="361"/>
      <c r="V98" s="361"/>
      <c r="W98" s="361"/>
      <c r="X98" s="361"/>
      <c r="Y98" s="361"/>
      <c r="Z98" s="335" t="s">
        <v>707</v>
      </c>
      <c r="AA98" s="335"/>
      <c r="AB98" s="335"/>
      <c r="AC98" s="335"/>
      <c r="AD98" s="335"/>
      <c r="AE98" s="335" t="s">
        <v>707</v>
      </c>
      <c r="AF98" s="335"/>
      <c r="AG98" s="335"/>
      <c r="AH98" s="335"/>
      <c r="AI98" s="335"/>
      <c r="AJ98" s="335"/>
      <c r="AK98" s="335"/>
      <c r="AL98" s="372" t="s">
        <v>1125</v>
      </c>
      <c r="AM98" s="372"/>
      <c r="AN98" s="339" t="s">
        <v>991</v>
      </c>
    </row>
    <row r="99" spans="1:43" s="338" customFormat="1" ht="26.4">
      <c r="A99" s="286" t="s">
        <v>1010</v>
      </c>
      <c r="B99" s="333" t="s">
        <v>998</v>
      </c>
      <c r="C99" s="380" t="s">
        <v>998</v>
      </c>
      <c r="D99" s="333"/>
      <c r="E99" s="334"/>
      <c r="F99" s="334">
        <v>4</v>
      </c>
      <c r="G99" s="334">
        <v>1</v>
      </c>
      <c r="H99" s="335"/>
      <c r="I99" s="335"/>
      <c r="J99" s="335" t="s">
        <v>54</v>
      </c>
      <c r="K99" s="335"/>
      <c r="L99" s="335"/>
      <c r="M99" s="335"/>
      <c r="N99" s="335"/>
      <c r="O99" s="335" t="s">
        <v>54</v>
      </c>
      <c r="P99" s="336"/>
      <c r="Q99" s="335"/>
      <c r="R99" s="335" t="s">
        <v>712</v>
      </c>
      <c r="S99" s="361"/>
      <c r="T99" s="361"/>
      <c r="U99" s="361"/>
      <c r="V99" s="361"/>
      <c r="W99" s="361"/>
      <c r="X99" s="361"/>
      <c r="Y99" s="361"/>
      <c r="Z99" s="335" t="s">
        <v>707</v>
      </c>
      <c r="AA99" s="335"/>
      <c r="AB99" s="335"/>
      <c r="AC99" s="335"/>
      <c r="AD99" s="335"/>
      <c r="AE99" s="335" t="s">
        <v>707</v>
      </c>
      <c r="AF99" s="335"/>
      <c r="AG99" s="335"/>
      <c r="AH99" s="335"/>
      <c r="AI99" s="335"/>
      <c r="AJ99" s="335"/>
      <c r="AK99" s="335"/>
      <c r="AL99" s="372" t="s">
        <v>968</v>
      </c>
      <c r="AM99" s="372"/>
      <c r="AN99" s="339" t="s">
        <v>991</v>
      </c>
    </row>
    <row r="100" spans="1:43" s="343" customFormat="1" ht="173.25" customHeight="1">
      <c r="A100" s="379" t="s">
        <v>1147</v>
      </c>
      <c r="B100" s="333" t="s">
        <v>1070</v>
      </c>
      <c r="C100" s="380" t="s">
        <v>1070</v>
      </c>
      <c r="D100" s="333"/>
      <c r="E100" s="334"/>
      <c r="F100" s="334">
        <v>1</v>
      </c>
      <c r="G100" s="334">
        <v>1</v>
      </c>
      <c r="H100" s="335"/>
      <c r="I100" s="335"/>
      <c r="J100" s="335"/>
      <c r="K100" s="335"/>
      <c r="L100" s="335"/>
      <c r="M100" s="335"/>
      <c r="N100" s="335"/>
      <c r="O100" s="335"/>
      <c r="P100" s="335" t="s">
        <v>731</v>
      </c>
      <c r="Q100" s="339"/>
      <c r="R100" s="335" t="s">
        <v>712</v>
      </c>
      <c r="S100" s="335"/>
      <c r="T100" s="335"/>
      <c r="U100" s="335"/>
      <c r="V100" s="335"/>
      <c r="W100" s="335"/>
      <c r="X100" s="335"/>
      <c r="Y100" s="335"/>
      <c r="Z100" s="335"/>
      <c r="AA100" s="335"/>
      <c r="AB100" s="335"/>
      <c r="AC100" s="335"/>
      <c r="AD100" s="335"/>
      <c r="AE100" s="335"/>
      <c r="AF100" s="335"/>
      <c r="AG100" s="335"/>
      <c r="AH100" s="335"/>
      <c r="AI100" s="335"/>
      <c r="AJ100" s="335"/>
      <c r="AK100" s="335"/>
      <c r="AL100" s="372" t="s">
        <v>1122</v>
      </c>
      <c r="AM100" s="372"/>
      <c r="AN100" s="395" t="s">
        <v>1149</v>
      </c>
      <c r="AQ100" s="338"/>
    </row>
    <row r="101" spans="1:43" s="343" customFormat="1" ht="173.25" customHeight="1">
      <c r="A101" s="379" t="s">
        <v>1148</v>
      </c>
      <c r="B101" s="333" t="s">
        <v>988</v>
      </c>
      <c r="C101" s="380" t="s">
        <v>988</v>
      </c>
      <c r="D101" s="333"/>
      <c r="E101" s="334"/>
      <c r="F101" s="334">
        <v>1</v>
      </c>
      <c r="G101" s="334">
        <v>1</v>
      </c>
      <c r="H101" s="335"/>
      <c r="I101" s="335"/>
      <c r="J101" s="335"/>
      <c r="K101" s="335"/>
      <c r="L101" s="335"/>
      <c r="M101" s="335"/>
      <c r="N101" s="335"/>
      <c r="O101" s="335"/>
      <c r="P101" s="335" t="s">
        <v>731</v>
      </c>
      <c r="Q101" s="339"/>
      <c r="R101" s="335" t="s">
        <v>712</v>
      </c>
      <c r="S101" s="335"/>
      <c r="T101" s="335"/>
      <c r="U101" s="335"/>
      <c r="V101" s="335"/>
      <c r="W101" s="335"/>
      <c r="X101" s="335"/>
      <c r="Y101" s="335"/>
      <c r="Z101" s="335"/>
      <c r="AA101" s="335"/>
      <c r="AB101" s="335"/>
      <c r="AC101" s="335"/>
      <c r="AD101" s="335"/>
      <c r="AE101" s="335"/>
      <c r="AF101" s="335"/>
      <c r="AG101" s="335"/>
      <c r="AH101" s="335"/>
      <c r="AI101" s="335"/>
      <c r="AJ101" s="335"/>
      <c r="AK101" s="335"/>
      <c r="AL101" s="372" t="s">
        <v>1121</v>
      </c>
      <c r="AM101" s="372"/>
      <c r="AN101" s="395" t="s">
        <v>1150</v>
      </c>
      <c r="AQ101" s="338"/>
    </row>
    <row r="102" spans="1:43" s="285" customFormat="1" ht="16.2">
      <c r="A102" s="287" t="s">
        <v>837</v>
      </c>
      <c r="B102" s="288"/>
      <c r="C102" s="288"/>
      <c r="D102" s="288"/>
      <c r="E102" s="283"/>
      <c r="F102" s="283"/>
      <c r="G102" s="283"/>
      <c r="H102" s="289"/>
      <c r="I102" s="289"/>
      <c r="J102" s="289"/>
      <c r="K102" s="289"/>
      <c r="L102" s="289"/>
      <c r="M102" s="289"/>
      <c r="N102" s="289"/>
      <c r="O102" s="289"/>
      <c r="P102" s="289"/>
      <c r="Q102" s="289"/>
      <c r="R102" s="289"/>
      <c r="S102" s="288"/>
      <c r="T102" s="288"/>
      <c r="U102" s="288"/>
      <c r="V102" s="288"/>
      <c r="W102" s="288"/>
      <c r="X102" s="288"/>
      <c r="Y102" s="288"/>
      <c r="Z102" s="289"/>
      <c r="AA102" s="289"/>
      <c r="AB102" s="289"/>
      <c r="AC102" s="289"/>
      <c r="AD102" s="289"/>
      <c r="AE102" s="289"/>
      <c r="AF102" s="289"/>
      <c r="AG102" s="289"/>
      <c r="AH102" s="289"/>
      <c r="AI102" s="289"/>
      <c r="AJ102" s="289"/>
      <c r="AK102" s="289"/>
      <c r="AL102" s="289"/>
      <c r="AM102" s="289"/>
      <c r="AN102" s="290"/>
      <c r="AQ102" s="338"/>
    </row>
    <row r="103" spans="1:43" s="338" customFormat="1" ht="26.4">
      <c r="A103" s="379" t="s">
        <v>1163</v>
      </c>
      <c r="B103" s="380" t="s">
        <v>1152</v>
      </c>
      <c r="C103" s="380" t="s">
        <v>1269</v>
      </c>
      <c r="D103" s="380"/>
      <c r="E103" s="381"/>
      <c r="F103" s="381" t="s">
        <v>921</v>
      </c>
      <c r="G103" s="381" t="s">
        <v>921</v>
      </c>
      <c r="H103" s="376"/>
      <c r="I103" s="376"/>
      <c r="J103" s="376" t="s">
        <v>54</v>
      </c>
      <c r="K103" s="376"/>
      <c r="L103" s="376"/>
      <c r="M103" s="376"/>
      <c r="N103" s="376"/>
      <c r="O103" s="376" t="s">
        <v>54</v>
      </c>
      <c r="P103" s="382"/>
      <c r="Q103" s="376"/>
      <c r="R103" s="376" t="s">
        <v>712</v>
      </c>
      <c r="S103" s="382"/>
      <c r="T103" s="382"/>
      <c r="U103" s="382"/>
      <c r="V103" s="382"/>
      <c r="W103" s="382"/>
      <c r="X103" s="382"/>
      <c r="Y103" s="382"/>
      <c r="Z103" s="376" t="s">
        <v>54</v>
      </c>
      <c r="AA103" s="376"/>
      <c r="AB103" s="376"/>
      <c r="AC103" s="376"/>
      <c r="AD103" s="376"/>
      <c r="AE103" s="376" t="s">
        <v>54</v>
      </c>
      <c r="AF103" s="376"/>
      <c r="AG103" s="376"/>
      <c r="AH103" s="376"/>
      <c r="AI103" s="376"/>
      <c r="AJ103" s="376"/>
      <c r="AK103" s="376"/>
      <c r="AL103" s="372" t="s">
        <v>1118</v>
      </c>
      <c r="AM103" s="372"/>
      <c r="AN103" s="369"/>
      <c r="AO103" s="369" t="s">
        <v>1153</v>
      </c>
    </row>
    <row r="104" spans="1:43" s="338" customFormat="1">
      <c r="A104" s="379" t="s">
        <v>1179</v>
      </c>
      <c r="B104" s="368" t="s">
        <v>1135</v>
      </c>
      <c r="C104" s="380" t="s">
        <v>740</v>
      </c>
      <c r="D104" s="380"/>
      <c r="E104" s="381"/>
      <c r="F104" s="381" t="s">
        <v>921</v>
      </c>
      <c r="G104" s="381" t="s">
        <v>921</v>
      </c>
      <c r="H104" s="376"/>
      <c r="I104" s="376"/>
      <c r="J104" s="376" t="s">
        <v>54</v>
      </c>
      <c r="K104" s="376"/>
      <c r="L104" s="376"/>
      <c r="M104" s="376"/>
      <c r="N104" s="376"/>
      <c r="O104" s="376" t="s">
        <v>718</v>
      </c>
      <c r="P104" s="382"/>
      <c r="Q104" s="376"/>
      <c r="R104" s="376" t="s">
        <v>712</v>
      </c>
      <c r="S104" s="376"/>
      <c r="T104" s="382"/>
      <c r="U104" s="382"/>
      <c r="V104" s="382"/>
      <c r="W104" s="382"/>
      <c r="X104" s="382"/>
      <c r="Y104" s="382"/>
      <c r="Z104" s="376" t="s">
        <v>718</v>
      </c>
      <c r="AA104" s="376"/>
      <c r="AB104" s="376"/>
      <c r="AC104" s="376"/>
      <c r="AD104" s="376"/>
      <c r="AE104" s="376" t="s">
        <v>718</v>
      </c>
      <c r="AF104" s="376"/>
      <c r="AG104" s="376"/>
      <c r="AH104" s="376"/>
      <c r="AI104" s="376"/>
      <c r="AJ104" s="376"/>
      <c r="AK104" s="376"/>
      <c r="AL104" s="372" t="s">
        <v>655</v>
      </c>
      <c r="AM104" s="372"/>
      <c r="AN104" s="369"/>
      <c r="AO104" s="397" t="s">
        <v>1180</v>
      </c>
    </row>
    <row r="105" spans="1:43" s="338" customFormat="1">
      <c r="A105" s="379" t="s">
        <v>1181</v>
      </c>
      <c r="B105" s="368" t="s">
        <v>736</v>
      </c>
      <c r="C105" s="380" t="s">
        <v>737</v>
      </c>
      <c r="D105" s="380"/>
      <c r="E105" s="381"/>
      <c r="F105" s="381" t="s">
        <v>921</v>
      </c>
      <c r="G105" s="381" t="s">
        <v>921</v>
      </c>
      <c r="H105" s="376"/>
      <c r="I105" s="376"/>
      <c r="J105" s="376" t="s">
        <v>54</v>
      </c>
      <c r="K105" s="376"/>
      <c r="L105" s="376"/>
      <c r="M105" s="376"/>
      <c r="N105" s="376"/>
      <c r="O105" s="376" t="s">
        <v>718</v>
      </c>
      <c r="P105" s="382"/>
      <c r="Q105" s="376"/>
      <c r="R105" s="376" t="s">
        <v>712</v>
      </c>
      <c r="S105" s="376"/>
      <c r="T105" s="382"/>
      <c r="U105" s="382"/>
      <c r="V105" s="382"/>
      <c r="W105" s="382"/>
      <c r="X105" s="382"/>
      <c r="Y105" s="382"/>
      <c r="Z105" s="376" t="s">
        <v>718</v>
      </c>
      <c r="AA105" s="376"/>
      <c r="AB105" s="376"/>
      <c r="AC105" s="376"/>
      <c r="AD105" s="376"/>
      <c r="AE105" s="376" t="s">
        <v>718</v>
      </c>
      <c r="AF105" s="376"/>
      <c r="AG105" s="376"/>
      <c r="AH105" s="376"/>
      <c r="AI105" s="376"/>
      <c r="AJ105" s="376"/>
      <c r="AK105" s="376"/>
      <c r="AL105" s="372" t="s">
        <v>655</v>
      </c>
      <c r="AM105" s="372"/>
      <c r="AN105" s="369"/>
      <c r="AO105" s="397" t="s">
        <v>1182</v>
      </c>
    </row>
    <row r="106" spans="1:43" s="338" customFormat="1">
      <c r="A106" s="379" t="s">
        <v>1183</v>
      </c>
      <c r="B106" s="368" t="s">
        <v>1184</v>
      </c>
      <c r="C106" s="380" t="s">
        <v>1270</v>
      </c>
      <c r="D106" s="380"/>
      <c r="E106" s="381"/>
      <c r="F106" s="381" t="s">
        <v>921</v>
      </c>
      <c r="G106" s="381" t="s">
        <v>921</v>
      </c>
      <c r="H106" s="376"/>
      <c r="I106" s="376"/>
      <c r="J106" s="376" t="s">
        <v>54</v>
      </c>
      <c r="K106" s="376"/>
      <c r="L106" s="376"/>
      <c r="M106" s="376"/>
      <c r="N106" s="376"/>
      <c r="O106" s="376" t="s">
        <v>718</v>
      </c>
      <c r="P106" s="382"/>
      <c r="Q106" s="376"/>
      <c r="R106" s="376" t="s">
        <v>712</v>
      </c>
      <c r="S106" s="376"/>
      <c r="T106" s="382"/>
      <c r="U106" s="382"/>
      <c r="V106" s="382"/>
      <c r="W106" s="382"/>
      <c r="X106" s="382"/>
      <c r="Y106" s="382"/>
      <c r="Z106" s="376" t="s">
        <v>718</v>
      </c>
      <c r="AA106" s="376"/>
      <c r="AB106" s="376"/>
      <c r="AC106" s="376"/>
      <c r="AD106" s="376"/>
      <c r="AE106" s="376" t="s">
        <v>718</v>
      </c>
      <c r="AF106" s="376"/>
      <c r="AG106" s="376"/>
      <c r="AH106" s="376"/>
      <c r="AI106" s="376"/>
      <c r="AJ106" s="376"/>
      <c r="AK106" s="376"/>
      <c r="AL106" s="372" t="s">
        <v>655</v>
      </c>
      <c r="AM106" s="372"/>
      <c r="AN106" s="369"/>
      <c r="AO106" s="397" t="s">
        <v>1182</v>
      </c>
    </row>
    <row r="107" spans="1:43" s="338" customFormat="1">
      <c r="A107" s="379" t="s">
        <v>1185</v>
      </c>
      <c r="B107" s="368" t="s">
        <v>1051</v>
      </c>
      <c r="C107" s="380" t="s">
        <v>1271</v>
      </c>
      <c r="D107" s="380"/>
      <c r="E107" s="381"/>
      <c r="F107" s="381">
        <v>1</v>
      </c>
      <c r="G107" s="381">
        <v>1</v>
      </c>
      <c r="H107" s="376"/>
      <c r="I107" s="376"/>
      <c r="J107" s="376" t="s">
        <v>54</v>
      </c>
      <c r="K107" s="376"/>
      <c r="L107" s="376"/>
      <c r="M107" s="376"/>
      <c r="N107" s="376"/>
      <c r="O107" s="376" t="s">
        <v>54</v>
      </c>
      <c r="P107" s="382"/>
      <c r="Q107" s="396"/>
      <c r="R107" s="376" t="s">
        <v>712</v>
      </c>
      <c r="S107" s="376"/>
      <c r="T107" s="376"/>
      <c r="U107" s="376"/>
      <c r="V107" s="376"/>
      <c r="W107" s="376"/>
      <c r="X107" s="376"/>
      <c r="Y107" s="376"/>
      <c r="Z107" s="376" t="s">
        <v>718</v>
      </c>
      <c r="AA107" s="376"/>
      <c r="AB107" s="376"/>
      <c r="AC107" s="376"/>
      <c r="AD107" s="376"/>
      <c r="AE107" s="376" t="s">
        <v>718</v>
      </c>
      <c r="AF107" s="376"/>
      <c r="AG107" s="376"/>
      <c r="AH107" s="376"/>
      <c r="AI107" s="376"/>
      <c r="AJ107" s="376"/>
      <c r="AK107" s="376"/>
      <c r="AL107" s="372" t="s">
        <v>657</v>
      </c>
      <c r="AM107" s="372"/>
      <c r="AN107" s="369"/>
      <c r="AO107" s="397" t="s">
        <v>1186</v>
      </c>
    </row>
    <row r="108" spans="1:43" s="338" customFormat="1">
      <c r="A108" s="379" t="s">
        <v>1216</v>
      </c>
      <c r="B108" s="368" t="s">
        <v>1217</v>
      </c>
      <c r="C108" s="380" t="s">
        <v>1272</v>
      </c>
      <c r="D108" s="380"/>
      <c r="E108" s="381"/>
      <c r="F108" s="381">
        <v>1</v>
      </c>
      <c r="G108" s="381">
        <v>1</v>
      </c>
      <c r="H108" s="376"/>
      <c r="I108" s="376"/>
      <c r="J108" s="376" t="s">
        <v>54</v>
      </c>
      <c r="K108" s="376"/>
      <c r="L108" s="376"/>
      <c r="M108" s="376"/>
      <c r="N108" s="376"/>
      <c r="O108" s="376" t="s">
        <v>54</v>
      </c>
      <c r="P108" s="340"/>
      <c r="Q108" s="337"/>
      <c r="R108" s="376" t="s">
        <v>712</v>
      </c>
      <c r="S108" s="376"/>
      <c r="T108" s="376"/>
      <c r="U108" s="376"/>
      <c r="V108" s="376"/>
      <c r="W108" s="376"/>
      <c r="X108" s="376"/>
      <c r="Y108" s="376"/>
      <c r="Z108" s="376"/>
      <c r="AA108" s="376" t="s">
        <v>54</v>
      </c>
      <c r="AB108" s="376" t="s">
        <v>54</v>
      </c>
      <c r="AC108" s="376" t="s">
        <v>54</v>
      </c>
      <c r="AD108" s="376" t="s">
        <v>54</v>
      </c>
      <c r="AE108" s="376"/>
      <c r="AF108" s="376"/>
      <c r="AG108" s="376"/>
      <c r="AH108" s="376" t="s">
        <v>54</v>
      </c>
      <c r="AI108" s="376"/>
      <c r="AJ108" s="376"/>
      <c r="AK108" s="376" t="s">
        <v>54</v>
      </c>
      <c r="AL108" s="372"/>
      <c r="AM108" s="372"/>
      <c r="AN108" s="369"/>
      <c r="AO108" s="397" t="s">
        <v>1218</v>
      </c>
    </row>
    <row r="109" spans="1:43" s="343" customFormat="1" ht="159.75" customHeight="1">
      <c r="A109" s="379" t="s">
        <v>1154</v>
      </c>
      <c r="B109" s="380" t="s">
        <v>1073</v>
      </c>
      <c r="C109" s="380" t="s">
        <v>1273</v>
      </c>
      <c r="D109" s="380"/>
      <c r="E109" s="381"/>
      <c r="F109" s="381">
        <v>1</v>
      </c>
      <c r="G109" s="381">
        <v>1</v>
      </c>
      <c r="H109" s="376"/>
      <c r="I109" s="376"/>
      <c r="J109" s="376"/>
      <c r="K109" s="376"/>
      <c r="L109" s="376"/>
      <c r="M109" s="376" t="s">
        <v>54</v>
      </c>
      <c r="N109" s="376"/>
      <c r="O109" s="376" t="s">
        <v>54</v>
      </c>
      <c r="P109" s="376" t="s">
        <v>845</v>
      </c>
      <c r="Q109" s="382" t="s">
        <v>1164</v>
      </c>
      <c r="R109" s="376" t="s">
        <v>712</v>
      </c>
      <c r="S109" s="376"/>
      <c r="T109" s="376"/>
      <c r="U109" s="376"/>
      <c r="V109" s="376"/>
      <c r="W109" s="376"/>
      <c r="X109" s="376"/>
      <c r="Y109" s="376"/>
      <c r="Z109" s="376" t="s">
        <v>54</v>
      </c>
      <c r="AA109" s="376"/>
      <c r="AB109" s="376"/>
      <c r="AC109" s="376"/>
      <c r="AD109" s="376"/>
      <c r="AE109" s="376"/>
      <c r="AF109" s="376"/>
      <c r="AG109" s="376"/>
      <c r="AH109" s="376"/>
      <c r="AI109" s="376"/>
      <c r="AJ109" s="376"/>
      <c r="AK109" s="376"/>
      <c r="AL109" s="378" t="s">
        <v>1120</v>
      </c>
      <c r="AM109" s="411" t="s">
        <v>167</v>
      </c>
      <c r="AN109" s="395"/>
      <c r="AO109" s="395" t="s">
        <v>1023</v>
      </c>
      <c r="AQ109" s="338"/>
    </row>
    <row r="110" spans="1:43" s="338" customFormat="1" ht="66">
      <c r="A110" s="379" t="s">
        <v>1155</v>
      </c>
      <c r="B110" s="380" t="s">
        <v>1071</v>
      </c>
      <c r="C110" s="380" t="s">
        <v>1274</v>
      </c>
      <c r="D110" s="380"/>
      <c r="E110" s="381"/>
      <c r="F110" s="381">
        <v>1</v>
      </c>
      <c r="G110" s="381">
        <v>1</v>
      </c>
      <c r="H110" s="376"/>
      <c r="I110" s="376"/>
      <c r="J110" s="376"/>
      <c r="K110" s="376"/>
      <c r="L110" s="376"/>
      <c r="M110" s="376" t="s">
        <v>54</v>
      </c>
      <c r="N110" s="376"/>
      <c r="O110" s="376" t="s">
        <v>54</v>
      </c>
      <c r="P110" s="382" t="s">
        <v>838</v>
      </c>
      <c r="Q110" s="369" t="s">
        <v>1165</v>
      </c>
      <c r="R110" s="376" t="s">
        <v>712</v>
      </c>
      <c r="S110" s="376"/>
      <c r="T110" s="376">
        <v>1</v>
      </c>
      <c r="U110" s="376"/>
      <c r="V110" s="376"/>
      <c r="W110" s="376"/>
      <c r="X110" s="376"/>
      <c r="Y110" s="376"/>
      <c r="Z110" s="376" t="s">
        <v>54</v>
      </c>
      <c r="AA110" s="376"/>
      <c r="AB110" s="376"/>
      <c r="AC110" s="376"/>
      <c r="AD110" s="376"/>
      <c r="AE110" s="337" t="s">
        <v>54</v>
      </c>
      <c r="AF110" s="376"/>
      <c r="AG110" s="376"/>
      <c r="AH110" s="376"/>
      <c r="AI110" s="376"/>
      <c r="AJ110" s="376"/>
      <c r="AK110" s="382"/>
      <c r="AL110" s="372" t="s">
        <v>1117</v>
      </c>
      <c r="AM110" s="372"/>
      <c r="AN110" s="369"/>
      <c r="AO110" s="382" t="s">
        <v>840</v>
      </c>
    </row>
    <row r="111" spans="1:43" s="343" customFormat="1" ht="52.8">
      <c r="A111" s="379" t="s">
        <v>1156</v>
      </c>
      <c r="B111" s="380" t="s">
        <v>1072</v>
      </c>
      <c r="C111" s="380" t="s">
        <v>1275</v>
      </c>
      <c r="D111" s="380"/>
      <c r="E111" s="381"/>
      <c r="F111" s="381">
        <v>1</v>
      </c>
      <c r="G111" s="381">
        <v>1</v>
      </c>
      <c r="H111" s="376"/>
      <c r="I111" s="376"/>
      <c r="J111" s="376"/>
      <c r="K111" s="376"/>
      <c r="L111" s="376"/>
      <c r="M111" s="376" t="s">
        <v>54</v>
      </c>
      <c r="N111" s="376"/>
      <c r="O111" s="376" t="s">
        <v>54</v>
      </c>
      <c r="P111" s="376" t="s">
        <v>54</v>
      </c>
      <c r="Q111" s="369" t="s">
        <v>1166</v>
      </c>
      <c r="R111" s="376" t="s">
        <v>712</v>
      </c>
      <c r="S111" s="376"/>
      <c r="T111" s="376">
        <v>1</v>
      </c>
      <c r="U111" s="376"/>
      <c r="V111" s="376"/>
      <c r="W111" s="376"/>
      <c r="X111" s="376"/>
      <c r="Y111" s="376"/>
      <c r="Z111" s="376" t="s">
        <v>54</v>
      </c>
      <c r="AA111" s="376"/>
      <c r="AB111" s="376"/>
      <c r="AC111" s="376"/>
      <c r="AD111" s="376"/>
      <c r="AE111" s="337" t="s">
        <v>54</v>
      </c>
      <c r="AF111" s="376"/>
      <c r="AG111" s="376"/>
      <c r="AH111" s="376"/>
      <c r="AI111" s="376"/>
      <c r="AJ111" s="376"/>
      <c r="AK111" s="382"/>
      <c r="AL111" s="372" t="s">
        <v>1117</v>
      </c>
      <c r="AM111" s="372"/>
      <c r="AN111" s="395"/>
      <c r="AO111" s="382" t="s">
        <v>1109</v>
      </c>
      <c r="AQ111" s="338"/>
    </row>
    <row r="112" spans="1:43" s="338" customFormat="1" ht="52.8">
      <c r="A112" s="379" t="s">
        <v>1157</v>
      </c>
      <c r="B112" s="380" t="s">
        <v>1074</v>
      </c>
      <c r="C112" s="380" t="s">
        <v>1229</v>
      </c>
      <c r="D112" s="380"/>
      <c r="E112" s="381"/>
      <c r="F112" s="381">
        <v>1</v>
      </c>
      <c r="G112" s="381">
        <v>1</v>
      </c>
      <c r="H112" s="376"/>
      <c r="I112" s="376"/>
      <c r="J112" s="376"/>
      <c r="K112" s="376"/>
      <c r="L112" s="376"/>
      <c r="M112" s="376" t="s">
        <v>54</v>
      </c>
      <c r="N112" s="376"/>
      <c r="O112" s="376" t="s">
        <v>54</v>
      </c>
      <c r="P112" s="382" t="s">
        <v>723</v>
      </c>
      <c r="Q112" s="369" t="s">
        <v>1167</v>
      </c>
      <c r="R112" s="376" t="s">
        <v>712</v>
      </c>
      <c r="S112" s="376"/>
      <c r="T112" s="376">
        <v>1</v>
      </c>
      <c r="U112" s="376"/>
      <c r="V112" s="376"/>
      <c r="W112" s="376"/>
      <c r="X112" s="376"/>
      <c r="Y112" s="376"/>
      <c r="Z112" s="376" t="s">
        <v>54</v>
      </c>
      <c r="AA112" s="376"/>
      <c r="AB112" s="376"/>
      <c r="AC112" s="376"/>
      <c r="AD112" s="376"/>
      <c r="AE112" s="376"/>
      <c r="AF112" s="376"/>
      <c r="AG112" s="376"/>
      <c r="AH112" s="376"/>
      <c r="AI112" s="376"/>
      <c r="AJ112" s="376"/>
      <c r="AK112" s="376"/>
      <c r="AL112" s="372" t="s">
        <v>1117</v>
      </c>
      <c r="AM112" s="372"/>
      <c r="AN112" s="395"/>
      <c r="AO112" s="382" t="s">
        <v>913</v>
      </c>
    </row>
    <row r="113" spans="1:43" s="343" customFormat="1" ht="52.8">
      <c r="A113" s="379" t="s">
        <v>1158</v>
      </c>
      <c r="B113" s="380" t="s">
        <v>724</v>
      </c>
      <c r="C113" s="380" t="s">
        <v>1227</v>
      </c>
      <c r="D113" s="380"/>
      <c r="E113" s="381"/>
      <c r="F113" s="381">
        <v>1</v>
      </c>
      <c r="G113" s="381">
        <v>1</v>
      </c>
      <c r="H113" s="376"/>
      <c r="I113" s="376"/>
      <c r="J113" s="376"/>
      <c r="K113" s="376"/>
      <c r="L113" s="376"/>
      <c r="M113" s="376" t="s">
        <v>54</v>
      </c>
      <c r="N113" s="376"/>
      <c r="O113" s="376" t="s">
        <v>54</v>
      </c>
      <c r="P113" s="376" t="s">
        <v>838</v>
      </c>
      <c r="Q113" s="369" t="s">
        <v>1168</v>
      </c>
      <c r="R113" s="376" t="s">
        <v>712</v>
      </c>
      <c r="S113" s="376"/>
      <c r="T113" s="376">
        <v>1</v>
      </c>
      <c r="U113" s="376"/>
      <c r="V113" s="376"/>
      <c r="W113" s="376"/>
      <c r="X113" s="376"/>
      <c r="Y113" s="376"/>
      <c r="Z113" s="376" t="s">
        <v>54</v>
      </c>
      <c r="AA113" s="376"/>
      <c r="AB113" s="376"/>
      <c r="AC113" s="376"/>
      <c r="AD113" s="376"/>
      <c r="AE113" s="337" t="s">
        <v>54</v>
      </c>
      <c r="AF113" s="376"/>
      <c r="AG113" s="376"/>
      <c r="AH113" s="376"/>
      <c r="AI113" s="376"/>
      <c r="AJ113" s="376"/>
      <c r="AK113" s="382"/>
      <c r="AL113" s="372" t="s">
        <v>1117</v>
      </c>
      <c r="AM113" s="372"/>
      <c r="AN113" s="395"/>
      <c r="AO113" s="382" t="s">
        <v>841</v>
      </c>
      <c r="AQ113" s="338"/>
    </row>
    <row r="114" spans="1:43" s="338" customFormat="1" ht="123" customHeight="1">
      <c r="A114" s="379" t="s">
        <v>1159</v>
      </c>
      <c r="B114" s="380" t="s">
        <v>727</v>
      </c>
      <c r="C114" s="380" t="s">
        <v>1188</v>
      </c>
      <c r="D114" s="380"/>
      <c r="E114" s="381"/>
      <c r="F114" s="381">
        <v>1</v>
      </c>
      <c r="G114" s="381">
        <v>1</v>
      </c>
      <c r="H114" s="376"/>
      <c r="I114" s="376"/>
      <c r="J114" s="376"/>
      <c r="K114" s="376"/>
      <c r="L114" s="376"/>
      <c r="M114" s="376" t="s">
        <v>54</v>
      </c>
      <c r="N114" s="376"/>
      <c r="O114" s="376" t="s">
        <v>54</v>
      </c>
      <c r="P114" s="382" t="s">
        <v>723</v>
      </c>
      <c r="Q114" s="369" t="s">
        <v>1169</v>
      </c>
      <c r="R114" s="376" t="s">
        <v>712</v>
      </c>
      <c r="S114" s="376"/>
      <c r="T114" s="376"/>
      <c r="U114" s="376"/>
      <c r="V114" s="376"/>
      <c r="W114" s="376"/>
      <c r="X114" s="376"/>
      <c r="Y114" s="376"/>
      <c r="Z114" s="376" t="s">
        <v>54</v>
      </c>
      <c r="AA114" s="376"/>
      <c r="AB114" s="376"/>
      <c r="AC114" s="376"/>
      <c r="AD114" s="376"/>
      <c r="AE114" s="376"/>
      <c r="AF114" s="376"/>
      <c r="AG114" s="376"/>
      <c r="AH114" s="376"/>
      <c r="AI114" s="376"/>
      <c r="AJ114" s="376"/>
      <c r="AK114" s="376"/>
      <c r="AL114" s="372" t="s">
        <v>1117</v>
      </c>
      <c r="AM114" s="411" t="s">
        <v>167</v>
      </c>
      <c r="AN114" s="369"/>
      <c r="AO114" s="369" t="s">
        <v>1024</v>
      </c>
    </row>
    <row r="115" spans="1:43" s="338" customFormat="1" ht="159.75" customHeight="1">
      <c r="A115" s="379" t="s">
        <v>1160</v>
      </c>
      <c r="B115" s="380" t="s">
        <v>973</v>
      </c>
      <c r="C115" s="380" t="s">
        <v>1233</v>
      </c>
      <c r="D115" s="380"/>
      <c r="E115" s="381"/>
      <c r="F115" s="381">
        <v>1</v>
      </c>
      <c r="G115" s="381">
        <v>1</v>
      </c>
      <c r="H115" s="376"/>
      <c r="I115" s="376"/>
      <c r="J115" s="376"/>
      <c r="K115" s="376"/>
      <c r="L115" s="376"/>
      <c r="M115" s="376" t="s">
        <v>54</v>
      </c>
      <c r="N115" s="376"/>
      <c r="O115" s="376" t="s">
        <v>54</v>
      </c>
      <c r="P115" s="382" t="s">
        <v>723</v>
      </c>
      <c r="Q115" s="369" t="s">
        <v>1170</v>
      </c>
      <c r="R115" s="376" t="s">
        <v>712</v>
      </c>
      <c r="S115" s="376"/>
      <c r="T115" s="337"/>
      <c r="U115" s="376"/>
      <c r="V115" s="376"/>
      <c r="W115" s="376"/>
      <c r="X115" s="376"/>
      <c r="Y115" s="376"/>
      <c r="Z115" s="376" t="s">
        <v>54</v>
      </c>
      <c r="AA115" s="376"/>
      <c r="AB115" s="376"/>
      <c r="AC115" s="376"/>
      <c r="AD115" s="376"/>
      <c r="AE115" s="376" t="s">
        <v>968</v>
      </c>
      <c r="AF115" s="376"/>
      <c r="AG115" s="376"/>
      <c r="AH115" s="376"/>
      <c r="AI115" s="376"/>
      <c r="AJ115" s="376"/>
      <c r="AK115" s="376"/>
      <c r="AL115" s="372" t="s">
        <v>1117</v>
      </c>
      <c r="AM115" s="411" t="s">
        <v>167</v>
      </c>
      <c r="AN115" s="369"/>
      <c r="AO115" s="369" t="s">
        <v>1112</v>
      </c>
    </row>
    <row r="116" spans="1:43" s="338" customFormat="1" ht="79.2">
      <c r="A116" s="379" t="s">
        <v>1161</v>
      </c>
      <c r="B116" s="380" t="s">
        <v>728</v>
      </c>
      <c r="C116" s="380" t="s">
        <v>1276</v>
      </c>
      <c r="D116" s="380"/>
      <c r="E116" s="381"/>
      <c r="F116" s="381">
        <v>1</v>
      </c>
      <c r="G116" s="381">
        <v>1</v>
      </c>
      <c r="H116" s="376"/>
      <c r="I116" s="376"/>
      <c r="J116" s="376"/>
      <c r="K116" s="376"/>
      <c r="L116" s="376"/>
      <c r="M116" s="376" t="s">
        <v>54</v>
      </c>
      <c r="N116" s="376"/>
      <c r="O116" s="376" t="s">
        <v>54</v>
      </c>
      <c r="P116" s="382" t="s">
        <v>723</v>
      </c>
      <c r="Q116" s="369" t="s">
        <v>1171</v>
      </c>
      <c r="R116" s="376" t="s">
        <v>712</v>
      </c>
      <c r="S116" s="376"/>
      <c r="T116" s="376">
        <v>1</v>
      </c>
      <c r="U116" s="376"/>
      <c r="V116" s="376"/>
      <c r="W116" s="376"/>
      <c r="X116" s="376"/>
      <c r="Y116" s="376"/>
      <c r="Z116" s="376" t="s">
        <v>54</v>
      </c>
      <c r="AA116" s="376"/>
      <c r="AB116" s="376"/>
      <c r="AC116" s="376"/>
      <c r="AD116" s="376"/>
      <c r="AE116" s="376"/>
      <c r="AF116" s="376"/>
      <c r="AG116" s="376"/>
      <c r="AH116" s="376"/>
      <c r="AI116" s="376"/>
      <c r="AJ116" s="376"/>
      <c r="AK116" s="376"/>
      <c r="AL116" s="372" t="s">
        <v>1117</v>
      </c>
      <c r="AM116" s="372"/>
      <c r="AN116" s="395"/>
      <c r="AO116" s="369" t="s">
        <v>1025</v>
      </c>
    </row>
    <row r="117" spans="1:43" s="338" customFormat="1" ht="159.75" customHeight="1">
      <c r="A117" s="379" t="s">
        <v>1162</v>
      </c>
      <c r="B117" s="380" t="s">
        <v>729</v>
      </c>
      <c r="C117" s="380" t="s">
        <v>1232</v>
      </c>
      <c r="D117" s="380"/>
      <c r="E117" s="381"/>
      <c r="F117" s="381">
        <v>1</v>
      </c>
      <c r="G117" s="381">
        <v>1</v>
      </c>
      <c r="H117" s="376"/>
      <c r="I117" s="376"/>
      <c r="J117" s="376"/>
      <c r="K117" s="376"/>
      <c r="L117" s="376"/>
      <c r="M117" s="376" t="s">
        <v>54</v>
      </c>
      <c r="N117" s="376"/>
      <c r="O117" s="376" t="s">
        <v>54</v>
      </c>
      <c r="P117" s="382" t="s">
        <v>723</v>
      </c>
      <c r="Q117" s="369" t="s">
        <v>1172</v>
      </c>
      <c r="R117" s="376" t="s">
        <v>712</v>
      </c>
      <c r="S117" s="376"/>
      <c r="T117" s="376">
        <v>1</v>
      </c>
      <c r="U117" s="376"/>
      <c r="V117" s="376"/>
      <c r="W117" s="376"/>
      <c r="X117" s="376"/>
      <c r="Y117" s="376"/>
      <c r="Z117" s="376" t="s">
        <v>54</v>
      </c>
      <c r="AA117" s="376"/>
      <c r="AB117" s="376"/>
      <c r="AC117" s="376"/>
      <c r="AD117" s="376"/>
      <c r="AE117" s="376" t="s">
        <v>54</v>
      </c>
      <c r="AF117" s="376"/>
      <c r="AG117" s="376"/>
      <c r="AH117" s="376"/>
      <c r="AI117" s="376"/>
      <c r="AJ117" s="376"/>
      <c r="AK117" s="376"/>
      <c r="AL117" s="372" t="s">
        <v>1117</v>
      </c>
      <c r="AM117" s="372"/>
      <c r="AN117" s="395"/>
      <c r="AO117" s="369" t="s">
        <v>1105</v>
      </c>
    </row>
    <row r="118" spans="1:43" s="343" customFormat="1" ht="173.25" customHeight="1">
      <c r="A118" s="379" t="s">
        <v>1173</v>
      </c>
      <c r="B118" s="380" t="s">
        <v>1070</v>
      </c>
      <c r="C118" s="380" t="s">
        <v>1235</v>
      </c>
      <c r="D118" s="380"/>
      <c r="E118" s="381"/>
      <c r="F118" s="381">
        <v>1</v>
      </c>
      <c r="G118" s="381">
        <v>1</v>
      </c>
      <c r="H118" s="376"/>
      <c r="I118" s="376"/>
      <c r="J118" s="376"/>
      <c r="K118" s="376"/>
      <c r="L118" s="376"/>
      <c r="M118" s="376" t="s">
        <v>718</v>
      </c>
      <c r="N118" s="376"/>
      <c r="O118" s="376"/>
      <c r="P118" s="376" t="s">
        <v>731</v>
      </c>
      <c r="Q118" s="369"/>
      <c r="R118" s="376" t="s">
        <v>712</v>
      </c>
      <c r="S118" s="376"/>
      <c r="T118" s="376"/>
      <c r="U118" s="376"/>
      <c r="V118" s="376"/>
      <c r="W118" s="376"/>
      <c r="X118" s="376"/>
      <c r="Y118" s="376"/>
      <c r="Z118" s="376"/>
      <c r="AA118" s="376"/>
      <c r="AB118" s="376"/>
      <c r="AC118" s="376"/>
      <c r="AD118" s="376"/>
      <c r="AE118" s="376"/>
      <c r="AF118" s="376"/>
      <c r="AG118" s="376"/>
      <c r="AH118" s="376"/>
      <c r="AI118" s="376"/>
      <c r="AJ118" s="376"/>
      <c r="AK118" s="376"/>
      <c r="AL118" s="372" t="s">
        <v>1122</v>
      </c>
      <c r="AM118" s="372"/>
      <c r="AN118" s="395" t="s">
        <v>985</v>
      </c>
      <c r="AO118" s="398"/>
      <c r="AQ118" s="338"/>
    </row>
    <row r="119" spans="1:43" s="343" customFormat="1" ht="173.25" customHeight="1">
      <c r="A119" s="379" t="s">
        <v>1174</v>
      </c>
      <c r="B119" s="380" t="s">
        <v>988</v>
      </c>
      <c r="C119" s="380" t="s">
        <v>1236</v>
      </c>
      <c r="D119" s="380"/>
      <c r="E119" s="381"/>
      <c r="F119" s="381">
        <v>1</v>
      </c>
      <c r="G119" s="381">
        <v>1</v>
      </c>
      <c r="H119" s="376"/>
      <c r="I119" s="376"/>
      <c r="J119" s="376"/>
      <c r="K119" s="376"/>
      <c r="L119" s="376"/>
      <c r="M119" s="376" t="s">
        <v>718</v>
      </c>
      <c r="N119" s="376"/>
      <c r="O119" s="376"/>
      <c r="P119" s="376" t="s">
        <v>731</v>
      </c>
      <c r="Q119" s="369"/>
      <c r="R119" s="376" t="s">
        <v>712</v>
      </c>
      <c r="S119" s="376"/>
      <c r="T119" s="376"/>
      <c r="U119" s="376"/>
      <c r="V119" s="376"/>
      <c r="W119" s="376"/>
      <c r="X119" s="376"/>
      <c r="Y119" s="376"/>
      <c r="Z119" s="376"/>
      <c r="AA119" s="376"/>
      <c r="AB119" s="376"/>
      <c r="AC119" s="376"/>
      <c r="AD119" s="376"/>
      <c r="AE119" s="376"/>
      <c r="AF119" s="376"/>
      <c r="AG119" s="376"/>
      <c r="AH119" s="376"/>
      <c r="AI119" s="376"/>
      <c r="AJ119" s="376"/>
      <c r="AK119" s="376"/>
      <c r="AL119" s="372" t="s">
        <v>1121</v>
      </c>
      <c r="AM119" s="372"/>
      <c r="AN119" s="395" t="s">
        <v>987</v>
      </c>
      <c r="AO119" s="398"/>
      <c r="AQ119" s="338"/>
    </row>
    <row r="120" spans="1:43" s="338" customFormat="1" ht="52.8">
      <c r="A120" s="379" t="s">
        <v>1175</v>
      </c>
      <c r="B120" s="368" t="s">
        <v>1110</v>
      </c>
      <c r="C120" s="380" t="s">
        <v>1277</v>
      </c>
      <c r="D120" s="380"/>
      <c r="E120" s="381"/>
      <c r="F120" s="381">
        <v>1</v>
      </c>
      <c r="G120" s="381">
        <v>1</v>
      </c>
      <c r="H120" s="376"/>
      <c r="I120" s="376"/>
      <c r="J120" s="376" t="s">
        <v>718</v>
      </c>
      <c r="K120" s="376"/>
      <c r="L120" s="376"/>
      <c r="M120" s="376"/>
      <c r="N120" s="376"/>
      <c r="O120" s="376" t="s">
        <v>54</v>
      </c>
      <c r="P120" s="382"/>
      <c r="Q120" s="396"/>
      <c r="R120" s="376" t="s">
        <v>712</v>
      </c>
      <c r="S120" s="376"/>
      <c r="T120" s="376"/>
      <c r="U120" s="376"/>
      <c r="V120" s="376"/>
      <c r="W120" s="376">
        <v>3</v>
      </c>
      <c r="X120" s="376"/>
      <c r="Y120" s="376"/>
      <c r="Z120" s="376" t="s">
        <v>54</v>
      </c>
      <c r="AA120" s="376"/>
      <c r="AB120" s="376"/>
      <c r="AC120" s="376"/>
      <c r="AD120" s="376"/>
      <c r="AE120" s="376"/>
      <c r="AF120" s="376"/>
      <c r="AG120" s="376"/>
      <c r="AH120" s="376"/>
      <c r="AI120" s="376"/>
      <c r="AJ120" s="376"/>
      <c r="AK120" s="376"/>
      <c r="AL120" s="372" t="s">
        <v>655</v>
      </c>
      <c r="AM120" s="411" t="s">
        <v>167</v>
      </c>
      <c r="AN120" s="369"/>
      <c r="AO120" s="399" t="s">
        <v>1176</v>
      </c>
    </row>
    <row r="121" spans="1:43" s="285" customFormat="1">
      <c r="A121" s="397"/>
      <c r="B121" s="397"/>
      <c r="C121" s="397"/>
      <c r="D121" s="397"/>
      <c r="E121" s="397"/>
      <c r="F121" s="397"/>
      <c r="G121" s="397"/>
      <c r="H121" s="400"/>
      <c r="I121" s="400"/>
      <c r="J121" s="400"/>
      <c r="K121" s="400"/>
      <c r="L121" s="400"/>
      <c r="M121" s="400"/>
      <c r="N121" s="400"/>
      <c r="O121" s="400"/>
      <c r="P121" s="400"/>
      <c r="Q121" s="400"/>
      <c r="R121" s="400"/>
      <c r="S121" s="397"/>
      <c r="T121" s="397"/>
      <c r="U121" s="397"/>
      <c r="V121" s="397"/>
      <c r="W121" s="397"/>
      <c r="X121" s="397"/>
      <c r="Y121" s="397"/>
      <c r="Z121" s="400"/>
      <c r="AA121" s="400"/>
      <c r="AB121" s="400"/>
      <c r="AC121" s="400"/>
      <c r="AD121" s="400"/>
      <c r="AE121" s="400"/>
      <c r="AF121" s="400"/>
      <c r="AG121" s="400"/>
      <c r="AH121" s="400"/>
      <c r="AI121" s="400"/>
      <c r="AJ121" s="400"/>
      <c r="AK121" s="400"/>
      <c r="AL121" s="400"/>
      <c r="AM121" s="400"/>
      <c r="AN121" s="401"/>
      <c r="AO121" s="397"/>
    </row>
    <row r="122" spans="1:43" s="285" customFormat="1">
      <c r="A122" s="397"/>
      <c r="B122" s="397"/>
      <c r="C122" s="397"/>
      <c r="D122" s="397"/>
      <c r="E122" s="397"/>
      <c r="F122" s="397"/>
      <c r="G122" s="397"/>
      <c r="H122" s="400"/>
      <c r="I122" s="400"/>
      <c r="J122" s="400"/>
      <c r="K122" s="400"/>
      <c r="L122" s="400"/>
      <c r="M122" s="400"/>
      <c r="N122" s="400"/>
      <c r="O122" s="400"/>
      <c r="P122" s="400"/>
      <c r="Q122" s="400"/>
      <c r="R122" s="400"/>
      <c r="S122" s="397"/>
      <c r="T122" s="397"/>
      <c r="U122" s="397"/>
      <c r="V122" s="397"/>
      <c r="W122" s="397"/>
      <c r="X122" s="397"/>
      <c r="Y122" s="397"/>
      <c r="Z122" s="400"/>
      <c r="AA122" s="400"/>
      <c r="AB122" s="400"/>
      <c r="AC122" s="400"/>
      <c r="AD122" s="400"/>
      <c r="AE122" s="400"/>
      <c r="AF122" s="400"/>
      <c r="AG122" s="400"/>
      <c r="AH122" s="400"/>
      <c r="AI122" s="400"/>
      <c r="AJ122" s="400"/>
      <c r="AK122" s="400"/>
      <c r="AL122" s="400"/>
      <c r="AM122" s="400"/>
      <c r="AN122" s="401"/>
      <c r="AO122" s="397"/>
    </row>
    <row r="123" spans="1:43" s="285" customFormat="1">
      <c r="A123" s="288"/>
      <c r="B123" s="288"/>
      <c r="C123" s="288"/>
      <c r="D123" s="288"/>
      <c r="E123" s="283"/>
      <c r="F123" s="283"/>
      <c r="G123" s="283"/>
      <c r="H123" s="289"/>
      <c r="I123" s="289"/>
      <c r="J123" s="289"/>
      <c r="K123" s="289"/>
      <c r="L123" s="289"/>
      <c r="M123" s="289"/>
      <c r="N123" s="289"/>
      <c r="O123" s="289"/>
      <c r="P123" s="289"/>
      <c r="Q123" s="289"/>
      <c r="R123" s="289"/>
      <c r="S123" s="288"/>
      <c r="T123" s="288"/>
      <c r="U123" s="288"/>
      <c r="V123" s="288"/>
      <c r="W123" s="288"/>
      <c r="X123" s="288"/>
      <c r="Y123" s="288"/>
      <c r="Z123" s="289"/>
      <c r="AA123" s="289"/>
      <c r="AB123" s="289"/>
      <c r="AC123" s="289"/>
      <c r="AD123" s="289"/>
      <c r="AE123" s="289"/>
      <c r="AF123" s="289"/>
      <c r="AG123" s="289"/>
      <c r="AH123" s="289"/>
      <c r="AI123" s="289"/>
      <c r="AJ123" s="289"/>
      <c r="AK123" s="289"/>
      <c r="AL123" s="289"/>
      <c r="AM123" s="289"/>
      <c r="AN123" s="290"/>
    </row>
    <row r="124" spans="1:43" s="285" customFormat="1">
      <c r="A124" s="288"/>
      <c r="B124" s="288"/>
      <c r="C124" s="288"/>
      <c r="D124" s="288"/>
      <c r="E124" s="283"/>
      <c r="F124" s="283"/>
      <c r="G124" s="283"/>
      <c r="H124" s="289"/>
      <c r="I124" s="289"/>
      <c r="J124" s="289"/>
      <c r="K124" s="289"/>
      <c r="L124" s="289"/>
      <c r="M124" s="289"/>
      <c r="N124" s="289"/>
      <c r="O124" s="289"/>
      <c r="P124" s="289"/>
      <c r="Q124" s="289"/>
      <c r="R124" s="289"/>
      <c r="S124" s="288"/>
      <c r="T124" s="288"/>
      <c r="U124" s="288"/>
      <c r="V124" s="288"/>
      <c r="W124" s="288"/>
      <c r="X124" s="288"/>
      <c r="Y124" s="288"/>
      <c r="Z124" s="289"/>
      <c r="AA124" s="289"/>
      <c r="AB124" s="289"/>
      <c r="AC124" s="289"/>
      <c r="AD124" s="289"/>
      <c r="AE124" s="289"/>
      <c r="AF124" s="289"/>
      <c r="AG124" s="289"/>
      <c r="AH124" s="289"/>
      <c r="AI124" s="289"/>
      <c r="AJ124" s="289"/>
      <c r="AK124" s="289"/>
      <c r="AL124" s="289"/>
      <c r="AM124" s="289"/>
      <c r="AN124" s="290"/>
    </row>
    <row r="125" spans="1:43" s="285" customFormat="1">
      <c r="A125" s="288"/>
      <c r="B125" s="288"/>
      <c r="C125" s="288"/>
      <c r="D125" s="288"/>
      <c r="E125" s="283"/>
      <c r="F125" s="283"/>
      <c r="G125" s="283"/>
      <c r="H125" s="289"/>
      <c r="I125" s="289"/>
      <c r="J125" s="289"/>
      <c r="K125" s="289"/>
      <c r="L125" s="289"/>
      <c r="M125" s="289"/>
      <c r="N125" s="289"/>
      <c r="O125" s="289"/>
      <c r="P125" s="289"/>
      <c r="Q125" s="289"/>
      <c r="R125" s="289"/>
      <c r="S125" s="288"/>
      <c r="T125" s="288"/>
      <c r="U125" s="288"/>
      <c r="V125" s="288"/>
      <c r="W125" s="288"/>
      <c r="X125" s="288"/>
      <c r="Y125" s="288"/>
      <c r="Z125" s="289"/>
      <c r="AA125" s="289"/>
      <c r="AB125" s="289"/>
      <c r="AC125" s="289"/>
      <c r="AD125" s="289"/>
      <c r="AE125" s="289"/>
      <c r="AF125" s="289"/>
      <c r="AG125" s="289"/>
      <c r="AH125" s="289"/>
      <c r="AI125" s="289"/>
      <c r="AJ125" s="289"/>
      <c r="AK125" s="289"/>
      <c r="AL125" s="289"/>
      <c r="AM125" s="289"/>
      <c r="AN125" s="290"/>
    </row>
    <row r="126" spans="1:43" s="285" customFormat="1">
      <c r="A126" s="288"/>
      <c r="B126" s="288"/>
      <c r="C126" s="288"/>
      <c r="D126" s="288"/>
      <c r="E126" s="283"/>
      <c r="F126" s="283"/>
      <c r="G126" s="283"/>
      <c r="H126" s="289"/>
      <c r="I126" s="289"/>
      <c r="J126" s="289"/>
      <c r="K126" s="289"/>
      <c r="L126" s="289"/>
      <c r="M126" s="289"/>
      <c r="N126" s="289"/>
      <c r="O126" s="289"/>
      <c r="P126" s="289"/>
      <c r="Q126" s="289"/>
      <c r="R126" s="289"/>
      <c r="S126" s="288"/>
      <c r="T126" s="288"/>
      <c r="U126" s="288"/>
      <c r="V126" s="288"/>
      <c r="W126" s="288"/>
      <c r="X126" s="288"/>
      <c r="Y126" s="288"/>
      <c r="Z126" s="289"/>
      <c r="AA126" s="289"/>
      <c r="AB126" s="289"/>
      <c r="AC126" s="289"/>
      <c r="AD126" s="289"/>
      <c r="AE126" s="289"/>
      <c r="AF126" s="289"/>
      <c r="AG126" s="289"/>
      <c r="AH126" s="289"/>
      <c r="AI126" s="289"/>
      <c r="AJ126" s="289"/>
      <c r="AK126" s="289"/>
      <c r="AL126" s="289"/>
      <c r="AM126" s="289"/>
      <c r="AN126" s="290"/>
    </row>
    <row r="127" spans="1:43" s="285" customFormat="1">
      <c r="A127" s="288"/>
      <c r="B127" s="288"/>
      <c r="C127" s="288"/>
      <c r="D127" s="288"/>
      <c r="E127" s="283"/>
      <c r="F127" s="283"/>
      <c r="G127" s="283"/>
      <c r="H127" s="289"/>
      <c r="I127" s="289"/>
      <c r="J127" s="289"/>
      <c r="K127" s="289"/>
      <c r="L127" s="289"/>
      <c r="M127" s="289"/>
      <c r="N127" s="289"/>
      <c r="O127" s="289"/>
      <c r="P127" s="289"/>
      <c r="Q127" s="289"/>
      <c r="R127" s="289"/>
      <c r="S127" s="288"/>
      <c r="T127" s="288"/>
      <c r="U127" s="288"/>
      <c r="V127" s="288"/>
      <c r="W127" s="288"/>
      <c r="X127" s="288"/>
      <c r="Y127" s="288"/>
      <c r="Z127" s="289"/>
      <c r="AA127" s="289"/>
      <c r="AB127" s="289"/>
      <c r="AC127" s="289"/>
      <c r="AD127" s="289"/>
      <c r="AE127" s="289"/>
      <c r="AF127" s="289"/>
      <c r="AG127" s="289"/>
      <c r="AH127" s="289"/>
      <c r="AI127" s="289"/>
      <c r="AJ127" s="289"/>
      <c r="AK127" s="289"/>
      <c r="AL127" s="289"/>
      <c r="AM127" s="289"/>
      <c r="AN127" s="290"/>
    </row>
    <row r="128" spans="1:43" s="285" customFormat="1">
      <c r="A128" s="288"/>
      <c r="B128" s="288"/>
      <c r="C128" s="288"/>
      <c r="D128" s="288"/>
      <c r="E128" s="283"/>
      <c r="F128" s="283"/>
      <c r="G128" s="283"/>
      <c r="H128" s="289"/>
      <c r="I128" s="289"/>
      <c r="J128" s="289"/>
      <c r="K128" s="289"/>
      <c r="L128" s="289"/>
      <c r="M128" s="289"/>
      <c r="N128" s="289"/>
      <c r="O128" s="289"/>
      <c r="P128" s="289"/>
      <c r="Q128" s="289"/>
      <c r="R128" s="289"/>
      <c r="S128" s="288"/>
      <c r="T128" s="288"/>
      <c r="U128" s="288"/>
      <c r="V128" s="288"/>
      <c r="W128" s="288"/>
      <c r="X128" s="288"/>
      <c r="Y128" s="288"/>
      <c r="Z128" s="289"/>
      <c r="AA128" s="289"/>
      <c r="AB128" s="289"/>
      <c r="AC128" s="289"/>
      <c r="AD128" s="289"/>
      <c r="AE128" s="289"/>
      <c r="AF128" s="289"/>
      <c r="AG128" s="289"/>
      <c r="AH128" s="289"/>
      <c r="AI128" s="289"/>
      <c r="AJ128" s="289"/>
      <c r="AK128" s="289"/>
      <c r="AL128" s="289"/>
      <c r="AM128" s="289"/>
      <c r="AN128" s="290"/>
    </row>
    <row r="129" spans="1:40" s="285" customFormat="1">
      <c r="A129" s="288"/>
      <c r="B129" s="288"/>
      <c r="C129" s="288"/>
      <c r="D129" s="288"/>
      <c r="E129" s="283"/>
      <c r="F129" s="283"/>
      <c r="G129" s="283"/>
      <c r="H129" s="289"/>
      <c r="I129" s="289"/>
      <c r="J129" s="289"/>
      <c r="K129" s="289"/>
      <c r="L129" s="289"/>
      <c r="M129" s="289"/>
      <c r="N129" s="289"/>
      <c r="O129" s="289"/>
      <c r="P129" s="289"/>
      <c r="Q129" s="289"/>
      <c r="R129" s="289"/>
      <c r="S129" s="288"/>
      <c r="T129" s="288"/>
      <c r="U129" s="288"/>
      <c r="V129" s="288"/>
      <c r="W129" s="288"/>
      <c r="X129" s="288"/>
      <c r="Y129" s="288"/>
      <c r="Z129" s="289"/>
      <c r="AA129" s="289"/>
      <c r="AB129" s="289"/>
      <c r="AC129" s="289"/>
      <c r="AD129" s="289"/>
      <c r="AE129" s="289"/>
      <c r="AF129" s="289"/>
      <c r="AG129" s="289"/>
      <c r="AH129" s="289"/>
      <c r="AI129" s="289"/>
      <c r="AJ129" s="289"/>
      <c r="AK129" s="289"/>
      <c r="AL129" s="289"/>
      <c r="AM129" s="289"/>
      <c r="AN129" s="290"/>
    </row>
    <row r="130" spans="1:40" s="285" customFormat="1">
      <c r="A130" s="288"/>
      <c r="B130" s="288"/>
      <c r="C130" s="288"/>
      <c r="D130" s="288"/>
      <c r="E130" s="283"/>
      <c r="F130" s="283"/>
      <c r="G130" s="283"/>
      <c r="H130" s="289"/>
      <c r="I130" s="289"/>
      <c r="J130" s="289"/>
      <c r="K130" s="289"/>
      <c r="L130" s="289"/>
      <c r="M130" s="289"/>
      <c r="N130" s="289"/>
      <c r="O130" s="289"/>
      <c r="P130" s="289"/>
      <c r="Q130" s="289"/>
      <c r="R130" s="289"/>
      <c r="S130" s="288"/>
      <c r="T130" s="288"/>
      <c r="U130" s="288"/>
      <c r="V130" s="288"/>
      <c r="W130" s="288"/>
      <c r="X130" s="288"/>
      <c r="Y130" s="288"/>
      <c r="Z130" s="289"/>
      <c r="AA130" s="289"/>
      <c r="AB130" s="289"/>
      <c r="AC130" s="289"/>
      <c r="AD130" s="289"/>
      <c r="AE130" s="289"/>
      <c r="AF130" s="289"/>
      <c r="AG130" s="289"/>
      <c r="AH130" s="289"/>
      <c r="AI130" s="289"/>
      <c r="AJ130" s="289"/>
      <c r="AK130" s="289"/>
      <c r="AL130" s="289"/>
      <c r="AM130" s="289"/>
      <c r="AN130" s="290"/>
    </row>
    <row r="131" spans="1:40" s="285" customFormat="1">
      <c r="A131" s="288"/>
      <c r="B131" s="288"/>
      <c r="C131" s="288"/>
      <c r="D131" s="288"/>
      <c r="E131" s="283"/>
      <c r="F131" s="283"/>
      <c r="G131" s="283"/>
      <c r="H131" s="289"/>
      <c r="I131" s="289"/>
      <c r="J131" s="289"/>
      <c r="K131" s="289"/>
      <c r="L131" s="289"/>
      <c r="M131" s="289"/>
      <c r="N131" s="289"/>
      <c r="O131" s="289"/>
      <c r="P131" s="289"/>
      <c r="Q131" s="289"/>
      <c r="R131" s="289"/>
      <c r="S131" s="288"/>
      <c r="T131" s="288"/>
      <c r="U131" s="288"/>
      <c r="V131" s="288"/>
      <c r="W131" s="288"/>
      <c r="X131" s="288"/>
      <c r="Y131" s="288"/>
      <c r="Z131" s="289"/>
      <c r="AA131" s="289"/>
      <c r="AB131" s="289"/>
      <c r="AC131" s="289"/>
      <c r="AD131" s="289"/>
      <c r="AE131" s="289"/>
      <c r="AF131" s="289"/>
      <c r="AG131" s="289"/>
      <c r="AH131" s="289"/>
      <c r="AI131" s="289"/>
      <c r="AJ131" s="289"/>
      <c r="AK131" s="289"/>
      <c r="AL131" s="289"/>
      <c r="AM131" s="289"/>
      <c r="AN131" s="290"/>
    </row>
    <row r="132" spans="1:40" s="285" customFormat="1">
      <c r="A132" s="288"/>
      <c r="B132" s="288"/>
      <c r="C132" s="288"/>
      <c r="D132" s="288"/>
      <c r="E132" s="283"/>
      <c r="F132" s="283"/>
      <c r="G132" s="283"/>
      <c r="H132" s="289"/>
      <c r="I132" s="289"/>
      <c r="J132" s="289"/>
      <c r="K132" s="289"/>
      <c r="L132" s="289"/>
      <c r="M132" s="289"/>
      <c r="N132" s="289"/>
      <c r="O132" s="289"/>
      <c r="P132" s="289"/>
      <c r="Q132" s="289"/>
      <c r="R132" s="289"/>
      <c r="S132" s="288"/>
      <c r="T132" s="288"/>
      <c r="U132" s="288"/>
      <c r="V132" s="288"/>
      <c r="W132" s="288"/>
      <c r="X132" s="288"/>
      <c r="Y132" s="288"/>
      <c r="Z132" s="289"/>
      <c r="AA132" s="289"/>
      <c r="AB132" s="289"/>
      <c r="AC132" s="289"/>
      <c r="AD132" s="289"/>
      <c r="AE132" s="289"/>
      <c r="AF132" s="289"/>
      <c r="AG132" s="289"/>
      <c r="AH132" s="289"/>
      <c r="AI132" s="289"/>
      <c r="AJ132" s="289"/>
      <c r="AK132" s="289"/>
      <c r="AL132" s="289"/>
      <c r="AM132" s="289"/>
      <c r="AN132" s="290"/>
    </row>
    <row r="133" spans="1:40" s="285" customFormat="1">
      <c r="A133" s="288"/>
      <c r="B133" s="288"/>
      <c r="C133" s="288"/>
      <c r="D133" s="288"/>
      <c r="E133" s="283"/>
      <c r="F133" s="283"/>
      <c r="G133" s="283"/>
      <c r="H133" s="289"/>
      <c r="I133" s="289"/>
      <c r="J133" s="289"/>
      <c r="K133" s="289"/>
      <c r="L133" s="289"/>
      <c r="M133" s="289"/>
      <c r="N133" s="289"/>
      <c r="O133" s="289"/>
      <c r="P133" s="289"/>
      <c r="Q133" s="289"/>
      <c r="R133" s="289"/>
      <c r="S133" s="288"/>
      <c r="T133" s="288"/>
      <c r="U133" s="288"/>
      <c r="V133" s="288"/>
      <c r="W133" s="288"/>
      <c r="X133" s="288"/>
      <c r="Y133" s="288"/>
      <c r="Z133" s="289"/>
      <c r="AA133" s="289"/>
      <c r="AB133" s="289"/>
      <c r="AC133" s="289"/>
      <c r="AD133" s="289"/>
      <c r="AE133" s="289"/>
      <c r="AF133" s="289"/>
      <c r="AG133" s="289"/>
      <c r="AH133" s="289"/>
      <c r="AI133" s="289"/>
      <c r="AJ133" s="289"/>
      <c r="AK133" s="289"/>
      <c r="AL133" s="289"/>
      <c r="AM133" s="289"/>
      <c r="AN133" s="290"/>
    </row>
    <row r="134" spans="1:40" s="285" customFormat="1">
      <c r="A134" s="288"/>
      <c r="B134" s="288"/>
      <c r="C134" s="288"/>
      <c r="D134" s="288"/>
      <c r="E134" s="283"/>
      <c r="F134" s="283"/>
      <c r="G134" s="283"/>
      <c r="H134" s="289"/>
      <c r="I134" s="289"/>
      <c r="J134" s="289"/>
      <c r="K134" s="289"/>
      <c r="L134" s="289"/>
      <c r="M134" s="289"/>
      <c r="N134" s="289"/>
      <c r="O134" s="289"/>
      <c r="P134" s="289"/>
      <c r="Q134" s="289"/>
      <c r="R134" s="289"/>
      <c r="S134" s="288"/>
      <c r="T134" s="288"/>
      <c r="U134" s="288"/>
      <c r="V134" s="288"/>
      <c r="W134" s="288"/>
      <c r="X134" s="288"/>
      <c r="Y134" s="288"/>
      <c r="Z134" s="289"/>
      <c r="AA134" s="289"/>
      <c r="AB134" s="289"/>
      <c r="AC134" s="289"/>
      <c r="AD134" s="289"/>
      <c r="AE134" s="289"/>
      <c r="AF134" s="289"/>
      <c r="AG134" s="289"/>
      <c r="AH134" s="289"/>
      <c r="AI134" s="289"/>
      <c r="AJ134" s="289"/>
      <c r="AK134" s="289"/>
      <c r="AL134" s="289"/>
      <c r="AM134" s="289"/>
      <c r="AN134" s="290"/>
    </row>
    <row r="135" spans="1:40" s="285" customFormat="1">
      <c r="A135" s="288"/>
      <c r="B135" s="288"/>
      <c r="C135" s="288"/>
      <c r="D135" s="288"/>
      <c r="E135" s="283"/>
      <c r="F135" s="283"/>
      <c r="G135" s="283"/>
      <c r="H135" s="289"/>
      <c r="I135" s="289"/>
      <c r="J135" s="289"/>
      <c r="K135" s="289"/>
      <c r="L135" s="289"/>
      <c r="M135" s="289"/>
      <c r="N135" s="289"/>
      <c r="O135" s="289"/>
      <c r="P135" s="289"/>
      <c r="Q135" s="289"/>
      <c r="R135" s="289"/>
      <c r="S135" s="288"/>
      <c r="T135" s="288"/>
      <c r="U135" s="288"/>
      <c r="V135" s="288"/>
      <c r="W135" s="288"/>
      <c r="X135" s="288"/>
      <c r="Y135" s="288"/>
      <c r="Z135" s="289"/>
      <c r="AA135" s="289"/>
      <c r="AB135" s="289"/>
      <c r="AC135" s="289"/>
      <c r="AD135" s="289"/>
      <c r="AE135" s="289"/>
      <c r="AF135" s="289"/>
      <c r="AG135" s="289"/>
      <c r="AH135" s="289"/>
      <c r="AI135" s="289"/>
      <c r="AJ135" s="289"/>
      <c r="AK135" s="289"/>
      <c r="AL135" s="289"/>
      <c r="AM135" s="289"/>
      <c r="AN135" s="290"/>
    </row>
    <row r="136" spans="1:40" s="285" customFormat="1">
      <c r="A136" s="288"/>
      <c r="B136" s="288"/>
      <c r="C136" s="288"/>
      <c r="D136" s="288"/>
      <c r="E136" s="283"/>
      <c r="F136" s="283"/>
      <c r="G136" s="283"/>
      <c r="H136" s="289"/>
      <c r="I136" s="289"/>
      <c r="J136" s="289"/>
      <c r="K136" s="289"/>
      <c r="L136" s="289"/>
      <c r="M136" s="289"/>
      <c r="N136" s="289"/>
      <c r="O136" s="289"/>
      <c r="P136" s="289"/>
      <c r="Q136" s="289"/>
      <c r="R136" s="289"/>
      <c r="S136" s="288"/>
      <c r="T136" s="288"/>
      <c r="U136" s="288"/>
      <c r="V136" s="288"/>
      <c r="W136" s="288"/>
      <c r="X136" s="288"/>
      <c r="Y136" s="288"/>
      <c r="Z136" s="289"/>
      <c r="AA136" s="289"/>
      <c r="AB136" s="289"/>
      <c r="AC136" s="289"/>
      <c r="AD136" s="289"/>
      <c r="AE136" s="289"/>
      <c r="AF136" s="289"/>
      <c r="AG136" s="289"/>
      <c r="AH136" s="289"/>
      <c r="AI136" s="289"/>
      <c r="AJ136" s="289"/>
      <c r="AK136" s="289"/>
      <c r="AL136" s="289"/>
      <c r="AM136" s="289"/>
      <c r="AN136" s="290"/>
    </row>
    <row r="137" spans="1:40" s="285" customFormat="1">
      <c r="A137" s="288"/>
      <c r="B137" s="288"/>
      <c r="C137" s="288"/>
      <c r="D137" s="288"/>
      <c r="E137" s="283"/>
      <c r="F137" s="283"/>
      <c r="G137" s="283"/>
      <c r="H137" s="289"/>
      <c r="I137" s="289"/>
      <c r="J137" s="289"/>
      <c r="K137" s="289"/>
      <c r="L137" s="289"/>
      <c r="M137" s="289"/>
      <c r="N137" s="289"/>
      <c r="O137" s="289"/>
      <c r="P137" s="289"/>
      <c r="Q137" s="289"/>
      <c r="R137" s="289"/>
      <c r="S137" s="288"/>
      <c r="T137" s="288"/>
      <c r="U137" s="288"/>
      <c r="V137" s="288"/>
      <c r="W137" s="288"/>
      <c r="X137" s="288"/>
      <c r="Y137" s="288"/>
      <c r="Z137" s="289"/>
      <c r="AA137" s="289"/>
      <c r="AB137" s="289"/>
      <c r="AC137" s="289"/>
      <c r="AD137" s="289"/>
      <c r="AE137" s="289"/>
      <c r="AF137" s="289"/>
      <c r="AG137" s="289"/>
      <c r="AH137" s="289"/>
      <c r="AI137" s="289"/>
      <c r="AJ137" s="289"/>
      <c r="AK137" s="289"/>
      <c r="AL137" s="289"/>
      <c r="AM137" s="289"/>
      <c r="AN137" s="290"/>
    </row>
    <row r="138" spans="1:40" s="285" customFormat="1">
      <c r="A138" s="288"/>
      <c r="B138" s="288"/>
      <c r="C138" s="288"/>
      <c r="D138" s="288"/>
      <c r="E138" s="283"/>
      <c r="F138" s="283"/>
      <c r="G138" s="283"/>
      <c r="H138" s="289"/>
      <c r="I138" s="289"/>
      <c r="J138" s="289"/>
      <c r="K138" s="289"/>
      <c r="L138" s="289"/>
      <c r="M138" s="289"/>
      <c r="N138" s="289"/>
      <c r="O138" s="289"/>
      <c r="P138" s="289"/>
      <c r="Q138" s="289"/>
      <c r="R138" s="289"/>
      <c r="S138" s="288"/>
      <c r="T138" s="288"/>
      <c r="U138" s="288"/>
      <c r="V138" s="288"/>
      <c r="W138" s="288"/>
      <c r="X138" s="288"/>
      <c r="Y138" s="288"/>
      <c r="Z138" s="289"/>
      <c r="AA138" s="289"/>
      <c r="AB138" s="289"/>
      <c r="AC138" s="289"/>
      <c r="AD138" s="289"/>
      <c r="AE138" s="289"/>
      <c r="AF138" s="289"/>
      <c r="AG138" s="289"/>
      <c r="AH138" s="289"/>
      <c r="AI138" s="289"/>
      <c r="AJ138" s="289"/>
      <c r="AK138" s="289"/>
      <c r="AL138" s="289"/>
      <c r="AM138" s="289"/>
      <c r="AN138" s="290"/>
    </row>
    <row r="139" spans="1:40" s="285" customFormat="1">
      <c r="A139" s="288"/>
      <c r="B139" s="288"/>
      <c r="C139" s="288"/>
      <c r="D139" s="288"/>
      <c r="E139" s="283"/>
      <c r="F139" s="283"/>
      <c r="G139" s="283"/>
      <c r="H139" s="289"/>
      <c r="I139" s="289"/>
      <c r="J139" s="289"/>
      <c r="K139" s="289"/>
      <c r="L139" s="289"/>
      <c r="M139" s="289"/>
      <c r="N139" s="289"/>
      <c r="O139" s="289"/>
      <c r="P139" s="289"/>
      <c r="Q139" s="289"/>
      <c r="R139" s="289"/>
      <c r="S139" s="288"/>
      <c r="T139" s="288"/>
      <c r="U139" s="288"/>
      <c r="V139" s="288"/>
      <c r="W139" s="288"/>
      <c r="X139" s="288"/>
      <c r="Y139" s="288"/>
      <c r="Z139" s="289"/>
      <c r="AA139" s="289"/>
      <c r="AB139" s="289"/>
      <c r="AC139" s="289"/>
      <c r="AD139" s="289"/>
      <c r="AE139" s="289"/>
      <c r="AF139" s="289"/>
      <c r="AG139" s="289"/>
      <c r="AH139" s="289"/>
      <c r="AI139" s="289"/>
      <c r="AJ139" s="289"/>
      <c r="AK139" s="289"/>
      <c r="AL139" s="289"/>
      <c r="AM139" s="289"/>
      <c r="AN139" s="290"/>
    </row>
    <row r="140" spans="1:40" s="285" customFormat="1">
      <c r="A140" s="288"/>
      <c r="B140" s="288"/>
      <c r="C140" s="288"/>
      <c r="D140" s="288"/>
      <c r="E140" s="283"/>
      <c r="F140" s="283"/>
      <c r="G140" s="283"/>
      <c r="H140" s="289"/>
      <c r="I140" s="289"/>
      <c r="J140" s="289"/>
      <c r="K140" s="289"/>
      <c r="L140" s="289"/>
      <c r="M140" s="289"/>
      <c r="N140" s="289"/>
      <c r="O140" s="289"/>
      <c r="P140" s="289"/>
      <c r="Q140" s="289"/>
      <c r="R140" s="289"/>
      <c r="S140" s="288"/>
      <c r="T140" s="288"/>
      <c r="U140" s="288"/>
      <c r="V140" s="288"/>
      <c r="W140" s="288"/>
      <c r="X140" s="288"/>
      <c r="Y140" s="288"/>
      <c r="Z140" s="289"/>
      <c r="AA140" s="289"/>
      <c r="AB140" s="289"/>
      <c r="AC140" s="289"/>
      <c r="AD140" s="289"/>
      <c r="AE140" s="289"/>
      <c r="AF140" s="289"/>
      <c r="AG140" s="289"/>
      <c r="AH140" s="289"/>
      <c r="AI140" s="289"/>
      <c r="AJ140" s="289"/>
      <c r="AK140" s="289"/>
      <c r="AL140" s="289"/>
      <c r="AM140" s="289"/>
      <c r="AN140" s="290"/>
    </row>
    <row r="141" spans="1:40" s="285" customFormat="1">
      <c r="A141" s="288"/>
      <c r="B141" s="288"/>
      <c r="C141" s="288"/>
      <c r="D141" s="288"/>
      <c r="E141" s="283"/>
      <c r="F141" s="283"/>
      <c r="G141" s="283"/>
      <c r="H141" s="289"/>
      <c r="I141" s="289"/>
      <c r="J141" s="289"/>
      <c r="K141" s="289"/>
      <c r="L141" s="289"/>
      <c r="M141" s="289"/>
      <c r="N141" s="289"/>
      <c r="O141" s="289"/>
      <c r="P141" s="289"/>
      <c r="Q141" s="289"/>
      <c r="R141" s="289"/>
      <c r="S141" s="288"/>
      <c r="T141" s="288"/>
      <c r="U141" s="288"/>
      <c r="V141" s="288"/>
      <c r="W141" s="288"/>
      <c r="X141" s="288"/>
      <c r="Y141" s="288"/>
      <c r="Z141" s="289"/>
      <c r="AA141" s="289"/>
      <c r="AB141" s="289"/>
      <c r="AC141" s="289"/>
      <c r="AD141" s="289"/>
      <c r="AE141" s="289"/>
      <c r="AF141" s="289"/>
      <c r="AG141" s="289"/>
      <c r="AH141" s="289"/>
      <c r="AI141" s="289"/>
      <c r="AJ141" s="289"/>
      <c r="AK141" s="289"/>
      <c r="AL141" s="289"/>
      <c r="AM141" s="289"/>
      <c r="AN141" s="290"/>
    </row>
    <row r="142" spans="1:40" s="285" customFormat="1">
      <c r="A142" s="288"/>
      <c r="B142" s="288"/>
      <c r="C142" s="288"/>
      <c r="D142" s="288"/>
      <c r="E142" s="283"/>
      <c r="F142" s="283"/>
      <c r="G142" s="283"/>
      <c r="H142" s="289"/>
      <c r="I142" s="289"/>
      <c r="J142" s="289"/>
      <c r="K142" s="289"/>
      <c r="L142" s="289"/>
      <c r="M142" s="289"/>
      <c r="N142" s="289"/>
      <c r="O142" s="289"/>
      <c r="P142" s="289"/>
      <c r="Q142" s="289"/>
      <c r="R142" s="289"/>
      <c r="S142" s="288"/>
      <c r="T142" s="288"/>
      <c r="U142" s="288"/>
      <c r="V142" s="288"/>
      <c r="W142" s="288"/>
      <c r="X142" s="288"/>
      <c r="Y142" s="288"/>
      <c r="Z142" s="289"/>
      <c r="AA142" s="289"/>
      <c r="AB142" s="289"/>
      <c r="AC142" s="289"/>
      <c r="AD142" s="289"/>
      <c r="AE142" s="289"/>
      <c r="AF142" s="289"/>
      <c r="AG142" s="289"/>
      <c r="AH142" s="289"/>
      <c r="AI142" s="289"/>
      <c r="AJ142" s="289"/>
      <c r="AK142" s="289"/>
      <c r="AL142" s="289"/>
      <c r="AM142" s="289"/>
      <c r="AN142" s="290"/>
    </row>
    <row r="143" spans="1:40" s="285" customFormat="1">
      <c r="A143" s="288"/>
      <c r="B143" s="288"/>
      <c r="C143" s="288"/>
      <c r="D143" s="288"/>
      <c r="E143" s="283"/>
      <c r="F143" s="283"/>
      <c r="G143" s="283"/>
      <c r="H143" s="289"/>
      <c r="I143" s="289"/>
      <c r="J143" s="289"/>
      <c r="K143" s="289"/>
      <c r="L143" s="289"/>
      <c r="M143" s="289"/>
      <c r="N143" s="289"/>
      <c r="O143" s="289"/>
      <c r="P143" s="289"/>
      <c r="Q143" s="289"/>
      <c r="R143" s="289"/>
      <c r="S143" s="288"/>
      <c r="T143" s="288"/>
      <c r="U143" s="288"/>
      <c r="V143" s="288"/>
      <c r="W143" s="288"/>
      <c r="X143" s="288"/>
      <c r="Y143" s="288"/>
      <c r="Z143" s="289"/>
      <c r="AA143" s="289"/>
      <c r="AB143" s="289"/>
      <c r="AC143" s="289"/>
      <c r="AD143" s="289"/>
      <c r="AE143" s="289"/>
      <c r="AF143" s="289"/>
      <c r="AG143" s="289"/>
      <c r="AH143" s="289"/>
      <c r="AI143" s="289"/>
      <c r="AJ143" s="289"/>
      <c r="AK143" s="289"/>
      <c r="AL143" s="289"/>
      <c r="AM143" s="289"/>
      <c r="AN143" s="290"/>
    </row>
    <row r="144" spans="1:40" s="285" customFormat="1">
      <c r="A144" s="288"/>
      <c r="B144" s="288"/>
      <c r="C144" s="288"/>
      <c r="D144" s="288"/>
      <c r="E144" s="283"/>
      <c r="F144" s="283"/>
      <c r="G144" s="283"/>
      <c r="H144" s="289"/>
      <c r="I144" s="289"/>
      <c r="J144" s="289"/>
      <c r="K144" s="289"/>
      <c r="L144" s="289"/>
      <c r="M144" s="289"/>
      <c r="N144" s="289"/>
      <c r="O144" s="289"/>
      <c r="P144" s="289"/>
      <c r="Q144" s="289"/>
      <c r="R144" s="289"/>
      <c r="S144" s="288"/>
      <c r="T144" s="288"/>
      <c r="U144" s="288"/>
      <c r="V144" s="288"/>
      <c r="W144" s="288"/>
      <c r="X144" s="288"/>
      <c r="Y144" s="288"/>
      <c r="Z144" s="289"/>
      <c r="AA144" s="289"/>
      <c r="AB144" s="289"/>
      <c r="AC144" s="289"/>
      <c r="AD144" s="289"/>
      <c r="AE144" s="289"/>
      <c r="AF144" s="289"/>
      <c r="AG144" s="289"/>
      <c r="AH144" s="289"/>
      <c r="AI144" s="289"/>
      <c r="AJ144" s="289"/>
      <c r="AK144" s="289"/>
      <c r="AL144" s="289"/>
      <c r="AM144" s="289"/>
      <c r="AN144" s="290"/>
    </row>
    <row r="145" spans="1:40" s="285" customFormat="1">
      <c r="A145" s="288"/>
      <c r="B145" s="288"/>
      <c r="C145" s="288"/>
      <c r="D145" s="288"/>
      <c r="E145" s="283"/>
      <c r="F145" s="283"/>
      <c r="G145" s="283"/>
      <c r="H145" s="289"/>
      <c r="I145" s="289"/>
      <c r="J145" s="289"/>
      <c r="K145" s="289"/>
      <c r="L145" s="289"/>
      <c r="M145" s="289"/>
      <c r="N145" s="289"/>
      <c r="O145" s="289"/>
      <c r="P145" s="289"/>
      <c r="Q145" s="289"/>
      <c r="R145" s="289"/>
      <c r="S145" s="288"/>
      <c r="T145" s="288"/>
      <c r="U145" s="288"/>
      <c r="V145" s="288"/>
      <c r="W145" s="288"/>
      <c r="X145" s="288"/>
      <c r="Y145" s="288"/>
      <c r="Z145" s="289"/>
      <c r="AA145" s="289"/>
      <c r="AB145" s="289"/>
      <c r="AC145" s="289"/>
      <c r="AD145" s="289"/>
      <c r="AE145" s="289"/>
      <c r="AF145" s="289"/>
      <c r="AG145" s="289"/>
      <c r="AH145" s="289"/>
      <c r="AI145" s="289"/>
      <c r="AJ145" s="289"/>
      <c r="AK145" s="289"/>
      <c r="AL145" s="289"/>
      <c r="AM145" s="289"/>
      <c r="AN145" s="290"/>
    </row>
    <row r="146" spans="1:40" s="285" customFormat="1">
      <c r="A146" s="288"/>
      <c r="B146" s="288"/>
      <c r="C146" s="288"/>
      <c r="D146" s="288"/>
      <c r="E146" s="283"/>
      <c r="F146" s="283"/>
      <c r="G146" s="283"/>
      <c r="H146" s="289"/>
      <c r="I146" s="289"/>
      <c r="J146" s="289"/>
      <c r="K146" s="289"/>
      <c r="L146" s="289"/>
      <c r="M146" s="289"/>
      <c r="N146" s="289"/>
      <c r="O146" s="289"/>
      <c r="P146" s="289"/>
      <c r="Q146" s="289"/>
      <c r="R146" s="289"/>
      <c r="S146" s="288"/>
      <c r="T146" s="288"/>
      <c r="U146" s="288"/>
      <c r="V146" s="288"/>
      <c r="W146" s="288"/>
      <c r="X146" s="288"/>
      <c r="Y146" s="288"/>
      <c r="Z146" s="289"/>
      <c r="AA146" s="289"/>
      <c r="AB146" s="289"/>
      <c r="AC146" s="289"/>
      <c r="AD146" s="289"/>
      <c r="AE146" s="289"/>
      <c r="AF146" s="289"/>
      <c r="AG146" s="289"/>
      <c r="AH146" s="289"/>
      <c r="AI146" s="289"/>
      <c r="AJ146" s="289"/>
      <c r="AK146" s="289"/>
      <c r="AL146" s="289"/>
      <c r="AM146" s="289"/>
      <c r="AN146" s="290"/>
    </row>
    <row r="147" spans="1:40" s="285" customFormat="1">
      <c r="A147" s="288"/>
      <c r="B147" s="288"/>
      <c r="C147" s="288"/>
      <c r="D147" s="288"/>
      <c r="E147" s="283"/>
      <c r="F147" s="283"/>
      <c r="G147" s="283"/>
      <c r="H147" s="289"/>
      <c r="I147" s="289"/>
      <c r="J147" s="289"/>
      <c r="K147" s="289"/>
      <c r="L147" s="289"/>
      <c r="M147" s="289"/>
      <c r="N147" s="289"/>
      <c r="O147" s="289"/>
      <c r="P147" s="289"/>
      <c r="Q147" s="289"/>
      <c r="R147" s="289"/>
      <c r="S147" s="288"/>
      <c r="T147" s="288"/>
      <c r="U147" s="288"/>
      <c r="V147" s="288"/>
      <c r="W147" s="288"/>
      <c r="X147" s="288"/>
      <c r="Y147" s="288"/>
      <c r="Z147" s="289"/>
      <c r="AA147" s="289"/>
      <c r="AB147" s="289"/>
      <c r="AC147" s="289"/>
      <c r="AD147" s="289"/>
      <c r="AE147" s="289"/>
      <c r="AF147" s="289"/>
      <c r="AG147" s="289"/>
      <c r="AH147" s="289"/>
      <c r="AI147" s="289"/>
      <c r="AJ147" s="289"/>
      <c r="AK147" s="289"/>
      <c r="AL147" s="289"/>
      <c r="AM147" s="289"/>
      <c r="AN147" s="290"/>
    </row>
    <row r="148" spans="1:40" s="285" customFormat="1">
      <c r="A148" s="288"/>
      <c r="B148" s="288"/>
      <c r="C148" s="288"/>
      <c r="D148" s="288"/>
      <c r="E148" s="283"/>
      <c r="F148" s="283"/>
      <c r="G148" s="283"/>
      <c r="H148" s="289"/>
      <c r="I148" s="289"/>
      <c r="J148" s="289"/>
      <c r="K148" s="289"/>
      <c r="L148" s="289"/>
      <c r="M148" s="289"/>
      <c r="N148" s="289"/>
      <c r="O148" s="289"/>
      <c r="P148" s="289"/>
      <c r="Q148" s="289"/>
      <c r="R148" s="289"/>
      <c r="S148" s="288"/>
      <c r="T148" s="288"/>
      <c r="U148" s="288"/>
      <c r="V148" s="288"/>
      <c r="W148" s="288"/>
      <c r="X148" s="288"/>
      <c r="Y148" s="288"/>
      <c r="Z148" s="289"/>
      <c r="AA148" s="289"/>
      <c r="AB148" s="289"/>
      <c r="AC148" s="289"/>
      <c r="AD148" s="289"/>
      <c r="AE148" s="289"/>
      <c r="AF148" s="289"/>
      <c r="AG148" s="289"/>
      <c r="AH148" s="289"/>
      <c r="AI148" s="289"/>
      <c r="AJ148" s="289"/>
      <c r="AK148" s="289"/>
      <c r="AL148" s="289"/>
      <c r="AM148" s="289"/>
      <c r="AN148" s="290"/>
    </row>
    <row r="149" spans="1:40" s="285" customFormat="1">
      <c r="A149" s="288"/>
      <c r="B149" s="288"/>
      <c r="C149" s="288"/>
      <c r="D149" s="288"/>
      <c r="E149" s="283"/>
      <c r="F149" s="283"/>
      <c r="G149" s="283"/>
      <c r="H149" s="289"/>
      <c r="I149" s="289"/>
      <c r="J149" s="289"/>
      <c r="K149" s="289"/>
      <c r="L149" s="289"/>
      <c r="M149" s="289"/>
      <c r="N149" s="289"/>
      <c r="O149" s="289"/>
      <c r="P149" s="289"/>
      <c r="Q149" s="289"/>
      <c r="R149" s="289"/>
      <c r="S149" s="288"/>
      <c r="T149" s="288"/>
      <c r="U149" s="288"/>
      <c r="V149" s="288"/>
      <c r="W149" s="288"/>
      <c r="X149" s="288"/>
      <c r="Y149" s="288"/>
      <c r="Z149" s="289"/>
      <c r="AA149" s="289"/>
      <c r="AB149" s="289"/>
      <c r="AC149" s="289"/>
      <c r="AD149" s="289"/>
      <c r="AE149" s="289"/>
      <c r="AF149" s="289"/>
      <c r="AG149" s="289"/>
      <c r="AH149" s="289"/>
      <c r="AI149" s="289"/>
      <c r="AJ149" s="289"/>
      <c r="AK149" s="289"/>
      <c r="AL149" s="289"/>
      <c r="AM149" s="289"/>
      <c r="AN149" s="290"/>
    </row>
    <row r="150" spans="1:40" s="285" customFormat="1">
      <c r="A150" s="288"/>
      <c r="B150" s="288"/>
      <c r="C150" s="288"/>
      <c r="D150" s="288"/>
      <c r="E150" s="283"/>
      <c r="F150" s="283"/>
      <c r="G150" s="283"/>
      <c r="H150" s="289"/>
      <c r="I150" s="289"/>
      <c r="J150" s="289"/>
      <c r="K150" s="289"/>
      <c r="L150" s="289"/>
      <c r="M150" s="289"/>
      <c r="N150" s="289"/>
      <c r="O150" s="289"/>
      <c r="P150" s="289"/>
      <c r="Q150" s="289"/>
      <c r="R150" s="289"/>
      <c r="S150" s="288"/>
      <c r="T150" s="288"/>
      <c r="U150" s="288"/>
      <c r="V150" s="288"/>
      <c r="W150" s="288"/>
      <c r="X150" s="288"/>
      <c r="Y150" s="288"/>
      <c r="Z150" s="289"/>
      <c r="AA150" s="289"/>
      <c r="AB150" s="289"/>
      <c r="AC150" s="289"/>
      <c r="AD150" s="289"/>
      <c r="AE150" s="289"/>
      <c r="AF150" s="289"/>
      <c r="AG150" s="289"/>
      <c r="AH150" s="289"/>
      <c r="AI150" s="289"/>
      <c r="AJ150" s="289"/>
      <c r="AK150" s="289"/>
      <c r="AL150" s="289"/>
      <c r="AM150" s="289"/>
      <c r="AN150" s="290"/>
    </row>
    <row r="151" spans="1:40" s="285" customFormat="1">
      <c r="A151" s="288"/>
      <c r="B151" s="288"/>
      <c r="C151" s="288"/>
      <c r="D151" s="288"/>
      <c r="E151" s="283"/>
      <c r="F151" s="283"/>
      <c r="G151" s="283"/>
      <c r="H151" s="289"/>
      <c r="I151" s="289"/>
      <c r="J151" s="289"/>
      <c r="K151" s="289"/>
      <c r="L151" s="289"/>
      <c r="M151" s="289"/>
      <c r="N151" s="289"/>
      <c r="O151" s="289"/>
      <c r="P151" s="289"/>
      <c r="Q151" s="289"/>
      <c r="R151" s="289"/>
      <c r="S151" s="288"/>
      <c r="T151" s="288"/>
      <c r="U151" s="288"/>
      <c r="V151" s="288"/>
      <c r="W151" s="288"/>
      <c r="X151" s="288"/>
      <c r="Y151" s="288"/>
      <c r="Z151" s="289"/>
      <c r="AA151" s="289"/>
      <c r="AB151" s="289"/>
      <c r="AC151" s="289"/>
      <c r="AD151" s="289"/>
      <c r="AE151" s="289"/>
      <c r="AF151" s="289"/>
      <c r="AG151" s="289"/>
      <c r="AH151" s="289"/>
      <c r="AI151" s="289"/>
      <c r="AJ151" s="289"/>
      <c r="AK151" s="289"/>
      <c r="AL151" s="289"/>
      <c r="AM151" s="289"/>
      <c r="AN151" s="290"/>
    </row>
    <row r="152" spans="1:40" s="285" customFormat="1">
      <c r="A152" s="288"/>
      <c r="B152" s="288"/>
      <c r="C152" s="288"/>
      <c r="D152" s="288"/>
      <c r="E152" s="283"/>
      <c r="F152" s="283"/>
      <c r="G152" s="283"/>
      <c r="H152" s="289"/>
      <c r="I152" s="289"/>
      <c r="J152" s="289"/>
      <c r="K152" s="289"/>
      <c r="L152" s="289"/>
      <c r="M152" s="289"/>
      <c r="N152" s="289"/>
      <c r="O152" s="289"/>
      <c r="P152" s="289"/>
      <c r="Q152" s="289"/>
      <c r="R152" s="289"/>
      <c r="S152" s="288"/>
      <c r="T152" s="288"/>
      <c r="U152" s="288"/>
      <c r="V152" s="288"/>
      <c r="W152" s="288"/>
      <c r="X152" s="288"/>
      <c r="Y152" s="288"/>
      <c r="Z152" s="289"/>
      <c r="AA152" s="289"/>
      <c r="AB152" s="289"/>
      <c r="AC152" s="289"/>
      <c r="AD152" s="289"/>
      <c r="AE152" s="289"/>
      <c r="AF152" s="289"/>
      <c r="AG152" s="289"/>
      <c r="AH152" s="289"/>
      <c r="AI152" s="289"/>
      <c r="AJ152" s="289"/>
      <c r="AK152" s="289"/>
      <c r="AL152" s="289"/>
      <c r="AM152" s="289"/>
      <c r="AN152" s="290"/>
    </row>
    <row r="153" spans="1:40" s="285" customFormat="1">
      <c r="A153" s="288"/>
      <c r="B153" s="288"/>
      <c r="C153" s="288"/>
      <c r="D153" s="288"/>
      <c r="E153" s="283"/>
      <c r="F153" s="283"/>
      <c r="G153" s="283"/>
      <c r="H153" s="289"/>
      <c r="I153" s="289"/>
      <c r="J153" s="289"/>
      <c r="K153" s="289"/>
      <c r="L153" s="289"/>
      <c r="M153" s="289"/>
      <c r="N153" s="289"/>
      <c r="O153" s="289"/>
      <c r="P153" s="289"/>
      <c r="Q153" s="289"/>
      <c r="R153" s="289"/>
      <c r="S153" s="288"/>
      <c r="T153" s="288"/>
      <c r="U153" s="288"/>
      <c r="V153" s="288"/>
      <c r="W153" s="288"/>
      <c r="X153" s="288"/>
      <c r="Y153" s="288"/>
      <c r="Z153" s="289"/>
      <c r="AA153" s="289"/>
      <c r="AB153" s="289"/>
      <c r="AC153" s="289"/>
      <c r="AD153" s="289"/>
      <c r="AE153" s="289"/>
      <c r="AF153" s="289"/>
      <c r="AG153" s="289"/>
      <c r="AH153" s="289"/>
      <c r="AI153" s="289"/>
      <c r="AJ153" s="289"/>
      <c r="AK153" s="289"/>
      <c r="AL153" s="289"/>
      <c r="AM153" s="289"/>
      <c r="AN153" s="290"/>
    </row>
    <row r="154" spans="1:40" s="285" customFormat="1">
      <c r="A154" s="288"/>
      <c r="B154" s="288"/>
      <c r="C154" s="288"/>
      <c r="D154" s="288"/>
      <c r="E154" s="283"/>
      <c r="F154" s="283"/>
      <c r="G154" s="283"/>
      <c r="H154" s="289"/>
      <c r="I154" s="289"/>
      <c r="J154" s="289"/>
      <c r="K154" s="289"/>
      <c r="L154" s="289"/>
      <c r="M154" s="289"/>
      <c r="N154" s="289"/>
      <c r="O154" s="289"/>
      <c r="P154" s="289"/>
      <c r="Q154" s="289"/>
      <c r="R154" s="289"/>
      <c r="S154" s="288"/>
      <c r="T154" s="288"/>
      <c r="U154" s="288"/>
      <c r="V154" s="288"/>
      <c r="W154" s="288"/>
      <c r="X154" s="288"/>
      <c r="Y154" s="288"/>
      <c r="Z154" s="289"/>
      <c r="AA154" s="289"/>
      <c r="AB154" s="289"/>
      <c r="AC154" s="289"/>
      <c r="AD154" s="289"/>
      <c r="AE154" s="289"/>
      <c r="AF154" s="289"/>
      <c r="AG154" s="289"/>
      <c r="AH154" s="289"/>
      <c r="AI154" s="289"/>
      <c r="AJ154" s="289"/>
      <c r="AK154" s="289"/>
      <c r="AL154" s="289"/>
      <c r="AM154" s="289"/>
      <c r="AN154" s="290"/>
    </row>
    <row r="155" spans="1:40" s="285" customFormat="1">
      <c r="A155" s="288"/>
      <c r="B155" s="288"/>
      <c r="C155" s="288"/>
      <c r="D155" s="288"/>
      <c r="E155" s="283"/>
      <c r="F155" s="283"/>
      <c r="G155" s="283"/>
      <c r="H155" s="289"/>
      <c r="I155" s="289"/>
      <c r="J155" s="289"/>
      <c r="K155" s="289"/>
      <c r="L155" s="289"/>
      <c r="M155" s="289"/>
      <c r="N155" s="289"/>
      <c r="O155" s="289"/>
      <c r="P155" s="289"/>
      <c r="Q155" s="289"/>
      <c r="R155" s="289"/>
      <c r="S155" s="288"/>
      <c r="T155" s="288"/>
      <c r="U155" s="288"/>
      <c r="V155" s="288"/>
      <c r="W155" s="288"/>
      <c r="X155" s="288"/>
      <c r="Y155" s="288"/>
      <c r="Z155" s="289"/>
      <c r="AA155" s="289"/>
      <c r="AB155" s="289"/>
      <c r="AC155" s="289"/>
      <c r="AD155" s="289"/>
      <c r="AE155" s="289"/>
      <c r="AF155" s="289"/>
      <c r="AG155" s="289"/>
      <c r="AH155" s="289"/>
      <c r="AI155" s="289"/>
      <c r="AJ155" s="289"/>
      <c r="AK155" s="289"/>
      <c r="AL155" s="289"/>
      <c r="AM155" s="289"/>
      <c r="AN155" s="290"/>
    </row>
    <row r="156" spans="1:40" s="285" customFormat="1">
      <c r="A156" s="288"/>
      <c r="B156" s="288"/>
      <c r="C156" s="288"/>
      <c r="D156" s="288"/>
      <c r="E156" s="283"/>
      <c r="F156" s="283"/>
      <c r="G156" s="283"/>
      <c r="H156" s="289"/>
      <c r="I156" s="289"/>
      <c r="J156" s="289"/>
      <c r="K156" s="289"/>
      <c r="L156" s="289"/>
      <c r="M156" s="289"/>
      <c r="N156" s="289"/>
      <c r="O156" s="289"/>
      <c r="P156" s="289"/>
      <c r="Q156" s="289"/>
      <c r="R156" s="289"/>
      <c r="S156" s="288"/>
      <c r="T156" s="288"/>
      <c r="U156" s="288"/>
      <c r="V156" s="288"/>
      <c r="W156" s="288"/>
      <c r="X156" s="288"/>
      <c r="Y156" s="288"/>
      <c r="Z156" s="289"/>
      <c r="AA156" s="289"/>
      <c r="AB156" s="289"/>
      <c r="AC156" s="289"/>
      <c r="AD156" s="289"/>
      <c r="AE156" s="289"/>
      <c r="AF156" s="289"/>
      <c r="AG156" s="289"/>
      <c r="AH156" s="289"/>
      <c r="AI156" s="289"/>
      <c r="AJ156" s="289"/>
      <c r="AK156" s="289"/>
      <c r="AL156" s="289"/>
      <c r="AM156" s="289"/>
      <c r="AN156" s="290"/>
    </row>
    <row r="157" spans="1:40" s="285" customFormat="1">
      <c r="A157" s="288"/>
      <c r="B157" s="288"/>
      <c r="C157" s="288"/>
      <c r="D157" s="288"/>
      <c r="E157" s="283"/>
      <c r="F157" s="283"/>
      <c r="G157" s="283"/>
      <c r="H157" s="289"/>
      <c r="I157" s="289"/>
      <c r="J157" s="289"/>
      <c r="K157" s="289"/>
      <c r="L157" s="289"/>
      <c r="M157" s="289"/>
      <c r="N157" s="289"/>
      <c r="O157" s="289"/>
      <c r="P157" s="289"/>
      <c r="Q157" s="289"/>
      <c r="R157" s="289"/>
      <c r="S157" s="288"/>
      <c r="T157" s="288"/>
      <c r="U157" s="288"/>
      <c r="V157" s="288"/>
      <c r="W157" s="288"/>
      <c r="X157" s="288"/>
      <c r="Y157" s="288"/>
      <c r="Z157" s="289"/>
      <c r="AA157" s="289"/>
      <c r="AB157" s="289"/>
      <c r="AC157" s="289"/>
      <c r="AD157" s="289"/>
      <c r="AE157" s="289"/>
      <c r="AF157" s="289"/>
      <c r="AG157" s="289"/>
      <c r="AH157" s="289"/>
      <c r="AI157" s="289"/>
      <c r="AJ157" s="289"/>
      <c r="AK157" s="289"/>
      <c r="AL157" s="289"/>
      <c r="AM157" s="289"/>
      <c r="AN157" s="290"/>
    </row>
    <row r="158" spans="1:40" s="285" customFormat="1">
      <c r="A158" s="288"/>
      <c r="B158" s="288"/>
      <c r="C158" s="288"/>
      <c r="D158" s="288"/>
      <c r="E158" s="283"/>
      <c r="F158" s="283"/>
      <c r="G158" s="283"/>
      <c r="H158" s="289"/>
      <c r="I158" s="289"/>
      <c r="J158" s="289"/>
      <c r="K158" s="289"/>
      <c r="L158" s="289"/>
      <c r="M158" s="289"/>
      <c r="N158" s="289"/>
      <c r="O158" s="289"/>
      <c r="P158" s="289"/>
      <c r="Q158" s="289"/>
      <c r="R158" s="289"/>
      <c r="S158" s="288"/>
      <c r="T158" s="288"/>
      <c r="U158" s="288"/>
      <c r="V158" s="288"/>
      <c r="W158" s="288"/>
      <c r="X158" s="288"/>
      <c r="Y158" s="288"/>
      <c r="Z158" s="289"/>
      <c r="AA158" s="289"/>
      <c r="AB158" s="289"/>
      <c r="AC158" s="289"/>
      <c r="AD158" s="289"/>
      <c r="AE158" s="289"/>
      <c r="AF158" s="289"/>
      <c r="AG158" s="289"/>
      <c r="AH158" s="289"/>
      <c r="AI158" s="289"/>
      <c r="AJ158" s="289"/>
      <c r="AK158" s="289"/>
      <c r="AL158" s="289"/>
      <c r="AM158" s="289"/>
      <c r="AN158" s="290"/>
    </row>
    <row r="159" spans="1:40" s="285" customFormat="1">
      <c r="A159" s="288"/>
      <c r="B159" s="288"/>
      <c r="C159" s="288"/>
      <c r="D159" s="288"/>
      <c r="E159" s="283"/>
      <c r="F159" s="283"/>
      <c r="G159" s="283"/>
      <c r="H159" s="289"/>
      <c r="I159" s="289"/>
      <c r="J159" s="289"/>
      <c r="K159" s="289"/>
      <c r="L159" s="289"/>
      <c r="M159" s="289"/>
      <c r="N159" s="289"/>
      <c r="O159" s="289"/>
      <c r="P159" s="289"/>
      <c r="Q159" s="289"/>
      <c r="R159" s="289"/>
      <c r="S159" s="288"/>
      <c r="T159" s="288"/>
      <c r="U159" s="288"/>
      <c r="V159" s="288"/>
      <c r="W159" s="288"/>
      <c r="X159" s="288"/>
      <c r="Y159" s="288"/>
      <c r="Z159" s="289"/>
      <c r="AA159" s="289"/>
      <c r="AB159" s="289"/>
      <c r="AC159" s="289"/>
      <c r="AD159" s="289"/>
      <c r="AE159" s="289"/>
      <c r="AF159" s="289"/>
      <c r="AG159" s="289"/>
      <c r="AH159" s="289"/>
      <c r="AI159" s="289"/>
      <c r="AJ159" s="289"/>
      <c r="AK159" s="289"/>
      <c r="AL159" s="289"/>
      <c r="AM159" s="289"/>
      <c r="AN159" s="290"/>
    </row>
    <row r="160" spans="1:40" s="285" customFormat="1">
      <c r="A160" s="288"/>
      <c r="B160" s="288"/>
      <c r="C160" s="288"/>
      <c r="D160" s="288"/>
      <c r="E160" s="283"/>
      <c r="F160" s="283"/>
      <c r="G160" s="283"/>
      <c r="H160" s="289"/>
      <c r="I160" s="289"/>
      <c r="J160" s="289"/>
      <c r="K160" s="289"/>
      <c r="L160" s="289"/>
      <c r="M160" s="289"/>
      <c r="N160" s="289"/>
      <c r="O160" s="289"/>
      <c r="P160" s="289"/>
      <c r="Q160" s="289"/>
      <c r="R160" s="289"/>
      <c r="S160" s="288"/>
      <c r="T160" s="288"/>
      <c r="U160" s="288"/>
      <c r="V160" s="288"/>
      <c r="W160" s="288"/>
      <c r="X160" s="288"/>
      <c r="Y160" s="288"/>
      <c r="Z160" s="289"/>
      <c r="AA160" s="289"/>
      <c r="AB160" s="289"/>
      <c r="AC160" s="289"/>
      <c r="AD160" s="289"/>
      <c r="AE160" s="289"/>
      <c r="AF160" s="289"/>
      <c r="AG160" s="289"/>
      <c r="AH160" s="289"/>
      <c r="AI160" s="289"/>
      <c r="AJ160" s="289"/>
      <c r="AK160" s="289"/>
      <c r="AL160" s="289"/>
      <c r="AM160" s="289"/>
      <c r="AN160" s="290"/>
    </row>
    <row r="161" spans="1:40" s="285" customFormat="1">
      <c r="A161" s="288"/>
      <c r="B161" s="288"/>
      <c r="C161" s="288"/>
      <c r="D161" s="288"/>
      <c r="E161" s="283"/>
      <c r="F161" s="283"/>
      <c r="G161" s="283"/>
      <c r="H161" s="289"/>
      <c r="I161" s="289"/>
      <c r="J161" s="289"/>
      <c r="K161" s="289"/>
      <c r="L161" s="289"/>
      <c r="M161" s="289"/>
      <c r="N161" s="289"/>
      <c r="O161" s="289"/>
      <c r="P161" s="289"/>
      <c r="Q161" s="289"/>
      <c r="R161" s="289"/>
      <c r="S161" s="288"/>
      <c r="T161" s="288"/>
      <c r="U161" s="288"/>
      <c r="V161" s="288"/>
      <c r="W161" s="288"/>
      <c r="X161" s="288"/>
      <c r="Y161" s="288"/>
      <c r="Z161" s="289"/>
      <c r="AA161" s="289"/>
      <c r="AB161" s="289"/>
      <c r="AC161" s="289"/>
      <c r="AD161" s="289"/>
      <c r="AE161" s="289"/>
      <c r="AF161" s="289"/>
      <c r="AG161" s="289"/>
      <c r="AH161" s="289"/>
      <c r="AI161" s="289"/>
      <c r="AJ161" s="289"/>
      <c r="AK161" s="289"/>
      <c r="AL161" s="289"/>
      <c r="AM161" s="289"/>
      <c r="AN161" s="290"/>
    </row>
    <row r="162" spans="1:40" s="285" customFormat="1">
      <c r="A162" s="288"/>
      <c r="B162" s="288"/>
      <c r="C162" s="288"/>
      <c r="D162" s="288"/>
      <c r="E162" s="283"/>
      <c r="F162" s="283"/>
      <c r="G162" s="283"/>
      <c r="H162" s="289"/>
      <c r="I162" s="289"/>
      <c r="J162" s="289"/>
      <c r="K162" s="289"/>
      <c r="L162" s="289"/>
      <c r="M162" s="289"/>
      <c r="N162" s="289"/>
      <c r="O162" s="289"/>
      <c r="P162" s="289"/>
      <c r="Q162" s="289"/>
      <c r="R162" s="289"/>
      <c r="S162" s="288"/>
      <c r="T162" s="288"/>
      <c r="U162" s="288"/>
      <c r="V162" s="288"/>
      <c r="W162" s="288"/>
      <c r="X162" s="288"/>
      <c r="Y162" s="288"/>
      <c r="Z162" s="289"/>
      <c r="AA162" s="289"/>
      <c r="AB162" s="289"/>
      <c r="AC162" s="289"/>
      <c r="AD162" s="289"/>
      <c r="AE162" s="289"/>
      <c r="AF162" s="289"/>
      <c r="AG162" s="289"/>
      <c r="AH162" s="289"/>
      <c r="AI162" s="289"/>
      <c r="AJ162" s="289"/>
      <c r="AK162" s="289"/>
      <c r="AL162" s="289"/>
      <c r="AM162" s="289"/>
      <c r="AN162" s="290"/>
    </row>
    <row r="163" spans="1:40" s="285" customFormat="1">
      <c r="A163" s="288"/>
      <c r="B163" s="288"/>
      <c r="C163" s="288"/>
      <c r="D163" s="288"/>
      <c r="E163" s="283"/>
      <c r="F163" s="283"/>
      <c r="G163" s="283"/>
      <c r="H163" s="289"/>
      <c r="I163" s="289"/>
      <c r="J163" s="289"/>
      <c r="K163" s="289"/>
      <c r="L163" s="289"/>
      <c r="M163" s="289"/>
      <c r="N163" s="289"/>
      <c r="O163" s="289"/>
      <c r="P163" s="289"/>
      <c r="Q163" s="289"/>
      <c r="R163" s="289"/>
      <c r="S163" s="288"/>
      <c r="T163" s="288"/>
      <c r="U163" s="288"/>
      <c r="V163" s="288"/>
      <c r="W163" s="288"/>
      <c r="X163" s="288"/>
      <c r="Y163" s="288"/>
      <c r="Z163" s="289"/>
      <c r="AA163" s="289"/>
      <c r="AB163" s="289"/>
      <c r="AC163" s="289"/>
      <c r="AD163" s="289"/>
      <c r="AE163" s="289"/>
      <c r="AF163" s="289"/>
      <c r="AG163" s="289"/>
      <c r="AH163" s="289"/>
      <c r="AI163" s="289"/>
      <c r="AJ163" s="289"/>
      <c r="AK163" s="289"/>
      <c r="AL163" s="289"/>
      <c r="AM163" s="289"/>
      <c r="AN163" s="290"/>
    </row>
    <row r="164" spans="1:40" s="285" customFormat="1">
      <c r="A164" s="288"/>
      <c r="B164" s="288"/>
      <c r="C164" s="288"/>
      <c r="D164" s="288"/>
      <c r="E164" s="283"/>
      <c r="F164" s="283"/>
      <c r="G164" s="283"/>
      <c r="H164" s="289"/>
      <c r="I164" s="289"/>
      <c r="J164" s="289"/>
      <c r="K164" s="289"/>
      <c r="L164" s="289"/>
      <c r="M164" s="289"/>
      <c r="N164" s="289"/>
      <c r="O164" s="289"/>
      <c r="P164" s="289"/>
      <c r="Q164" s="289"/>
      <c r="R164" s="289"/>
      <c r="S164" s="288"/>
      <c r="T164" s="288"/>
      <c r="U164" s="288"/>
      <c r="V164" s="288"/>
      <c r="W164" s="288"/>
      <c r="X164" s="288"/>
      <c r="Y164" s="288"/>
      <c r="Z164" s="289"/>
      <c r="AA164" s="289"/>
      <c r="AB164" s="289"/>
      <c r="AC164" s="289"/>
      <c r="AD164" s="289"/>
      <c r="AE164" s="289"/>
      <c r="AF164" s="289"/>
      <c r="AG164" s="289"/>
      <c r="AH164" s="289"/>
      <c r="AI164" s="289"/>
      <c r="AJ164" s="289"/>
      <c r="AK164" s="289"/>
      <c r="AL164" s="289"/>
      <c r="AM164" s="289"/>
      <c r="AN164" s="290"/>
    </row>
    <row r="165" spans="1:40" s="285" customFormat="1">
      <c r="A165" s="288"/>
      <c r="B165" s="288"/>
      <c r="C165" s="288"/>
      <c r="D165" s="288"/>
      <c r="E165" s="283"/>
      <c r="F165" s="283"/>
      <c r="G165" s="283"/>
      <c r="H165" s="289"/>
      <c r="I165" s="289"/>
      <c r="J165" s="289"/>
      <c r="K165" s="289"/>
      <c r="L165" s="289"/>
      <c r="M165" s="289"/>
      <c r="N165" s="289"/>
      <c r="O165" s="289"/>
      <c r="P165" s="289"/>
      <c r="Q165" s="289"/>
      <c r="R165" s="289"/>
      <c r="S165" s="288"/>
      <c r="T165" s="288"/>
      <c r="U165" s="288"/>
      <c r="V165" s="288"/>
      <c r="W165" s="288"/>
      <c r="X165" s="288"/>
      <c r="Y165" s="288"/>
      <c r="Z165" s="289"/>
      <c r="AA165" s="289"/>
      <c r="AB165" s="289"/>
      <c r="AC165" s="289"/>
      <c r="AD165" s="289"/>
      <c r="AE165" s="289"/>
      <c r="AF165" s="289"/>
      <c r="AG165" s="289"/>
      <c r="AH165" s="289"/>
      <c r="AI165" s="289"/>
      <c r="AJ165" s="289"/>
      <c r="AK165" s="289"/>
      <c r="AL165" s="289"/>
      <c r="AM165" s="289"/>
      <c r="AN165" s="290"/>
    </row>
    <row r="166" spans="1:40" s="285" customFormat="1">
      <c r="A166" s="288"/>
      <c r="B166" s="288"/>
      <c r="C166" s="288"/>
      <c r="D166" s="288"/>
      <c r="E166" s="283"/>
      <c r="F166" s="283"/>
      <c r="G166" s="283"/>
      <c r="H166" s="289"/>
      <c r="I166" s="289"/>
      <c r="J166" s="289"/>
      <c r="K166" s="289"/>
      <c r="L166" s="289"/>
      <c r="M166" s="289"/>
      <c r="N166" s="289"/>
      <c r="O166" s="289"/>
      <c r="P166" s="289"/>
      <c r="Q166" s="289"/>
      <c r="R166" s="289"/>
      <c r="S166" s="288"/>
      <c r="T166" s="288"/>
      <c r="U166" s="288"/>
      <c r="V166" s="288"/>
      <c r="W166" s="288"/>
      <c r="X166" s="288"/>
      <c r="Y166" s="288"/>
      <c r="Z166" s="289"/>
      <c r="AA166" s="289"/>
      <c r="AB166" s="289"/>
      <c r="AC166" s="289"/>
      <c r="AD166" s="289"/>
      <c r="AE166" s="289"/>
      <c r="AF166" s="289"/>
      <c r="AG166" s="289"/>
      <c r="AH166" s="289"/>
      <c r="AI166" s="289"/>
      <c r="AJ166" s="289"/>
      <c r="AK166" s="289"/>
      <c r="AL166" s="289"/>
      <c r="AM166" s="289"/>
      <c r="AN166" s="290"/>
    </row>
    <row r="167" spans="1:40" s="285" customFormat="1">
      <c r="A167" s="288"/>
      <c r="B167" s="288"/>
      <c r="C167" s="288"/>
      <c r="D167" s="288"/>
      <c r="E167" s="283"/>
      <c r="F167" s="283"/>
      <c r="G167" s="283"/>
      <c r="H167" s="289"/>
      <c r="I167" s="289"/>
      <c r="J167" s="289"/>
      <c r="K167" s="289"/>
      <c r="L167" s="289"/>
      <c r="M167" s="289"/>
      <c r="N167" s="289"/>
      <c r="O167" s="289"/>
      <c r="P167" s="289"/>
      <c r="Q167" s="289"/>
      <c r="R167" s="289"/>
      <c r="S167" s="288"/>
      <c r="T167" s="288"/>
      <c r="U167" s="288"/>
      <c r="V167" s="288"/>
      <c r="W167" s="288"/>
      <c r="X167" s="288"/>
      <c r="Y167" s="288"/>
      <c r="Z167" s="289"/>
      <c r="AA167" s="289"/>
      <c r="AB167" s="289"/>
      <c r="AC167" s="289"/>
      <c r="AD167" s="289"/>
      <c r="AE167" s="289"/>
      <c r="AF167" s="289"/>
      <c r="AG167" s="289"/>
      <c r="AH167" s="289"/>
      <c r="AI167" s="289"/>
      <c r="AJ167" s="289"/>
      <c r="AK167" s="289"/>
      <c r="AL167" s="289"/>
      <c r="AM167" s="289"/>
      <c r="AN167" s="290"/>
    </row>
    <row r="168" spans="1:40" s="285" customFormat="1">
      <c r="A168" s="288"/>
      <c r="B168" s="288"/>
      <c r="C168" s="288"/>
      <c r="D168" s="288"/>
      <c r="E168" s="283"/>
      <c r="F168" s="283"/>
      <c r="G168" s="283"/>
      <c r="H168" s="289"/>
      <c r="I168" s="289"/>
      <c r="J168" s="289"/>
      <c r="K168" s="289"/>
      <c r="L168" s="289"/>
      <c r="M168" s="289"/>
      <c r="N168" s="289"/>
      <c r="O168" s="289"/>
      <c r="P168" s="289"/>
      <c r="Q168" s="289"/>
      <c r="R168" s="289"/>
      <c r="S168" s="288"/>
      <c r="T168" s="288"/>
      <c r="U168" s="288"/>
      <c r="V168" s="288"/>
      <c r="W168" s="288"/>
      <c r="X168" s="288"/>
      <c r="Y168" s="288"/>
      <c r="Z168" s="289"/>
      <c r="AA168" s="289"/>
      <c r="AB168" s="289"/>
      <c r="AC168" s="289"/>
      <c r="AD168" s="289"/>
      <c r="AE168" s="289"/>
      <c r="AF168" s="289"/>
      <c r="AG168" s="289"/>
      <c r="AH168" s="289"/>
      <c r="AI168" s="289"/>
      <c r="AJ168" s="289"/>
      <c r="AK168" s="289"/>
      <c r="AL168" s="289"/>
      <c r="AM168" s="289"/>
      <c r="AN168" s="290"/>
    </row>
    <row r="169" spans="1:40" s="285" customFormat="1">
      <c r="A169" s="288"/>
      <c r="B169" s="288"/>
      <c r="C169" s="288"/>
      <c r="D169" s="288"/>
      <c r="E169" s="283"/>
      <c r="F169" s="283"/>
      <c r="G169" s="283"/>
      <c r="H169" s="289"/>
      <c r="I169" s="289"/>
      <c r="J169" s="289"/>
      <c r="K169" s="289"/>
      <c r="L169" s="289"/>
      <c r="M169" s="289"/>
      <c r="N169" s="289"/>
      <c r="O169" s="289"/>
      <c r="P169" s="289"/>
      <c r="Q169" s="289"/>
      <c r="R169" s="289"/>
      <c r="S169" s="288"/>
      <c r="T169" s="288"/>
      <c r="U169" s="288"/>
      <c r="V169" s="288"/>
      <c r="W169" s="288"/>
      <c r="X169" s="288"/>
      <c r="Y169" s="288"/>
      <c r="Z169" s="289"/>
      <c r="AA169" s="289"/>
      <c r="AB169" s="289"/>
      <c r="AC169" s="289"/>
      <c r="AD169" s="289"/>
      <c r="AE169" s="289"/>
      <c r="AF169" s="289"/>
      <c r="AG169" s="289"/>
      <c r="AH169" s="289"/>
      <c r="AI169" s="289"/>
      <c r="AJ169" s="289"/>
      <c r="AK169" s="289"/>
      <c r="AL169" s="289"/>
      <c r="AM169" s="289"/>
      <c r="AN169" s="290"/>
    </row>
    <row r="170" spans="1:40" s="285" customFormat="1">
      <c r="A170" s="288"/>
      <c r="B170" s="288"/>
      <c r="C170" s="288"/>
      <c r="D170" s="288"/>
      <c r="E170" s="283"/>
      <c r="F170" s="283"/>
      <c r="G170" s="283"/>
      <c r="H170" s="289"/>
      <c r="I170" s="289"/>
      <c r="J170" s="289"/>
      <c r="K170" s="289"/>
      <c r="L170" s="289"/>
      <c r="M170" s="289"/>
      <c r="N170" s="289"/>
      <c r="O170" s="289"/>
      <c r="P170" s="289"/>
      <c r="Q170" s="289"/>
      <c r="R170" s="289"/>
      <c r="S170" s="288"/>
      <c r="T170" s="288"/>
      <c r="U170" s="288"/>
      <c r="V170" s="288"/>
      <c r="W170" s="288"/>
      <c r="X170" s="288"/>
      <c r="Y170" s="288"/>
      <c r="Z170" s="289"/>
      <c r="AA170" s="289"/>
      <c r="AB170" s="289"/>
      <c r="AC170" s="289"/>
      <c r="AD170" s="289"/>
      <c r="AE170" s="289"/>
      <c r="AF170" s="289"/>
      <c r="AG170" s="289"/>
      <c r="AH170" s="289"/>
      <c r="AI170" s="289"/>
      <c r="AJ170" s="289"/>
      <c r="AK170" s="289"/>
      <c r="AL170" s="289"/>
      <c r="AM170" s="289"/>
      <c r="AN170" s="290"/>
    </row>
    <row r="171" spans="1:40" s="285" customFormat="1">
      <c r="A171" s="288"/>
      <c r="B171" s="288"/>
      <c r="C171" s="288"/>
      <c r="D171" s="288"/>
      <c r="E171" s="283"/>
      <c r="F171" s="283"/>
      <c r="G171" s="283"/>
      <c r="H171" s="289"/>
      <c r="I171" s="289"/>
      <c r="J171" s="289"/>
      <c r="K171" s="289"/>
      <c r="L171" s="289"/>
      <c r="M171" s="289"/>
      <c r="N171" s="289"/>
      <c r="O171" s="289"/>
      <c r="P171" s="289"/>
      <c r="Q171" s="289"/>
      <c r="R171" s="289"/>
      <c r="S171" s="288"/>
      <c r="T171" s="288"/>
      <c r="U171" s="288"/>
      <c r="V171" s="288"/>
      <c r="W171" s="288"/>
      <c r="X171" s="288"/>
      <c r="Y171" s="288"/>
      <c r="Z171" s="289"/>
      <c r="AA171" s="289"/>
      <c r="AB171" s="289"/>
      <c r="AC171" s="289"/>
      <c r="AD171" s="289"/>
      <c r="AE171" s="289"/>
      <c r="AF171" s="289"/>
      <c r="AG171" s="289"/>
      <c r="AH171" s="289"/>
      <c r="AI171" s="289"/>
      <c r="AJ171" s="289"/>
      <c r="AK171" s="289"/>
      <c r="AL171" s="289"/>
      <c r="AM171" s="289"/>
      <c r="AN171" s="290"/>
    </row>
    <row r="172" spans="1:40" s="285" customFormat="1">
      <c r="A172" s="288"/>
      <c r="B172" s="288"/>
      <c r="C172" s="288"/>
      <c r="D172" s="288"/>
      <c r="E172" s="283"/>
      <c r="F172" s="283"/>
      <c r="G172" s="283"/>
      <c r="H172" s="289"/>
      <c r="I172" s="289"/>
      <c r="J172" s="289"/>
      <c r="K172" s="289"/>
      <c r="L172" s="289"/>
      <c r="M172" s="289"/>
      <c r="N172" s="289"/>
      <c r="O172" s="289"/>
      <c r="P172" s="289"/>
      <c r="Q172" s="289"/>
      <c r="R172" s="289"/>
      <c r="S172" s="288"/>
      <c r="T172" s="288"/>
      <c r="U172" s="288"/>
      <c r="V172" s="288"/>
      <c r="W172" s="288"/>
      <c r="X172" s="288"/>
      <c r="Y172" s="288"/>
      <c r="Z172" s="289"/>
      <c r="AA172" s="289"/>
      <c r="AB172" s="289"/>
      <c r="AC172" s="289"/>
      <c r="AD172" s="289"/>
      <c r="AE172" s="289"/>
      <c r="AF172" s="289"/>
      <c r="AG172" s="289"/>
      <c r="AH172" s="289"/>
      <c r="AI172" s="289"/>
      <c r="AJ172" s="289"/>
      <c r="AK172" s="289"/>
      <c r="AL172" s="289"/>
      <c r="AM172" s="289"/>
      <c r="AN172" s="290"/>
    </row>
    <row r="173" spans="1:40" s="285" customFormat="1">
      <c r="A173" s="288"/>
      <c r="B173" s="288"/>
      <c r="C173" s="288"/>
      <c r="D173" s="288"/>
      <c r="E173" s="283"/>
      <c r="F173" s="283"/>
      <c r="G173" s="283"/>
      <c r="H173" s="289"/>
      <c r="I173" s="289"/>
      <c r="J173" s="289"/>
      <c r="K173" s="289"/>
      <c r="L173" s="289"/>
      <c r="M173" s="289"/>
      <c r="N173" s="289"/>
      <c r="O173" s="289"/>
      <c r="P173" s="289"/>
      <c r="Q173" s="289"/>
      <c r="R173" s="289"/>
      <c r="S173" s="288"/>
      <c r="T173" s="288"/>
      <c r="U173" s="288"/>
      <c r="V173" s="288"/>
      <c r="W173" s="288"/>
      <c r="X173" s="288"/>
      <c r="Y173" s="288"/>
      <c r="Z173" s="289"/>
      <c r="AA173" s="289"/>
      <c r="AB173" s="289"/>
      <c r="AC173" s="289"/>
      <c r="AD173" s="289"/>
      <c r="AE173" s="289"/>
      <c r="AF173" s="289"/>
      <c r="AG173" s="289"/>
      <c r="AH173" s="289"/>
      <c r="AI173" s="289"/>
      <c r="AJ173" s="289"/>
      <c r="AK173" s="289"/>
      <c r="AL173" s="289"/>
      <c r="AM173" s="289"/>
      <c r="AN173" s="290"/>
    </row>
    <row r="174" spans="1:40" s="285" customFormat="1">
      <c r="A174" s="288"/>
      <c r="B174" s="288"/>
      <c r="C174" s="288"/>
      <c r="D174" s="288"/>
      <c r="E174" s="283"/>
      <c r="F174" s="283"/>
      <c r="G174" s="283"/>
      <c r="H174" s="289"/>
      <c r="I174" s="289"/>
      <c r="J174" s="289"/>
      <c r="K174" s="289"/>
      <c r="L174" s="289"/>
      <c r="M174" s="289"/>
      <c r="N174" s="289"/>
      <c r="O174" s="289"/>
      <c r="P174" s="289"/>
      <c r="Q174" s="289"/>
      <c r="R174" s="289"/>
      <c r="S174" s="288"/>
      <c r="T174" s="288"/>
      <c r="U174" s="288"/>
      <c r="V174" s="288"/>
      <c r="W174" s="288"/>
      <c r="X174" s="288"/>
      <c r="Y174" s="288"/>
      <c r="Z174" s="289"/>
      <c r="AA174" s="289"/>
      <c r="AB174" s="289"/>
      <c r="AC174" s="289"/>
      <c r="AD174" s="289"/>
      <c r="AE174" s="289"/>
      <c r="AF174" s="289"/>
      <c r="AG174" s="289"/>
      <c r="AH174" s="289"/>
      <c r="AI174" s="289"/>
      <c r="AJ174" s="289"/>
      <c r="AK174" s="289"/>
      <c r="AL174" s="289"/>
      <c r="AM174" s="289"/>
      <c r="AN174" s="290"/>
    </row>
    <row r="175" spans="1:40" s="285" customFormat="1">
      <c r="A175" s="288"/>
      <c r="B175" s="288"/>
      <c r="C175" s="288"/>
      <c r="D175" s="288"/>
      <c r="E175" s="283"/>
      <c r="F175" s="283"/>
      <c r="G175" s="283"/>
      <c r="H175" s="289"/>
      <c r="I175" s="289"/>
      <c r="J175" s="289"/>
      <c r="K175" s="289"/>
      <c r="L175" s="289"/>
      <c r="M175" s="289"/>
      <c r="N175" s="289"/>
      <c r="O175" s="289"/>
      <c r="P175" s="289"/>
      <c r="Q175" s="289"/>
      <c r="R175" s="289"/>
      <c r="S175" s="288"/>
      <c r="T175" s="288"/>
      <c r="U175" s="288"/>
      <c r="V175" s="288"/>
      <c r="W175" s="288"/>
      <c r="X175" s="288"/>
      <c r="Y175" s="288"/>
      <c r="Z175" s="289"/>
      <c r="AA175" s="289"/>
      <c r="AB175" s="289"/>
      <c r="AC175" s="289"/>
      <c r="AD175" s="289"/>
      <c r="AE175" s="289"/>
      <c r="AF175" s="289"/>
      <c r="AG175" s="289"/>
      <c r="AH175" s="289"/>
      <c r="AI175" s="289"/>
      <c r="AJ175" s="289"/>
      <c r="AK175" s="289"/>
      <c r="AL175" s="289"/>
      <c r="AM175" s="289"/>
      <c r="AN175" s="290"/>
    </row>
    <row r="176" spans="1:40" s="285" customFormat="1">
      <c r="A176" s="288"/>
      <c r="B176" s="288"/>
      <c r="C176" s="288"/>
      <c r="D176" s="288"/>
      <c r="E176" s="283"/>
      <c r="F176" s="283"/>
      <c r="G176" s="283"/>
      <c r="H176" s="289"/>
      <c r="I176" s="289"/>
      <c r="J176" s="289"/>
      <c r="K176" s="289"/>
      <c r="L176" s="289"/>
      <c r="M176" s="289"/>
      <c r="N176" s="289"/>
      <c r="O176" s="289"/>
      <c r="P176" s="289"/>
      <c r="Q176" s="289"/>
      <c r="R176" s="289"/>
      <c r="S176" s="288"/>
      <c r="T176" s="288"/>
      <c r="U176" s="288"/>
      <c r="V176" s="288"/>
      <c r="W176" s="288"/>
      <c r="X176" s="288"/>
      <c r="Y176" s="288"/>
      <c r="Z176" s="289"/>
      <c r="AA176" s="289"/>
      <c r="AB176" s="289"/>
      <c r="AC176" s="289"/>
      <c r="AD176" s="289"/>
      <c r="AE176" s="289"/>
      <c r="AF176" s="289"/>
      <c r="AG176" s="289"/>
      <c r="AH176" s="289"/>
      <c r="AI176" s="289"/>
      <c r="AJ176" s="289"/>
      <c r="AK176" s="289"/>
      <c r="AL176" s="289"/>
      <c r="AM176" s="289"/>
      <c r="AN176" s="290"/>
    </row>
    <row r="177" spans="1:40" s="285" customFormat="1">
      <c r="A177" s="288"/>
      <c r="B177" s="288"/>
      <c r="C177" s="288"/>
      <c r="D177" s="288"/>
      <c r="E177" s="283"/>
      <c r="F177" s="283"/>
      <c r="G177" s="283"/>
      <c r="H177" s="289"/>
      <c r="I177" s="289"/>
      <c r="J177" s="289"/>
      <c r="K177" s="289"/>
      <c r="L177" s="289"/>
      <c r="M177" s="289"/>
      <c r="N177" s="289"/>
      <c r="O177" s="289"/>
      <c r="P177" s="289"/>
      <c r="Q177" s="289"/>
      <c r="R177" s="289"/>
      <c r="S177" s="288"/>
      <c r="T177" s="288"/>
      <c r="U177" s="288"/>
      <c r="V177" s="288"/>
      <c r="W177" s="288"/>
      <c r="X177" s="288"/>
      <c r="Y177" s="288"/>
      <c r="Z177" s="289"/>
      <c r="AA177" s="289"/>
      <c r="AB177" s="289"/>
      <c r="AC177" s="289"/>
      <c r="AD177" s="289"/>
      <c r="AE177" s="289"/>
      <c r="AF177" s="289"/>
      <c r="AG177" s="289"/>
      <c r="AH177" s="289"/>
      <c r="AI177" s="289"/>
      <c r="AJ177" s="289"/>
      <c r="AK177" s="289"/>
      <c r="AL177" s="289"/>
      <c r="AM177" s="289"/>
      <c r="AN177" s="290"/>
    </row>
    <row r="178" spans="1:40" s="285" customFormat="1">
      <c r="A178" s="288"/>
      <c r="B178" s="288"/>
      <c r="C178" s="288"/>
      <c r="D178" s="288"/>
      <c r="E178" s="283"/>
      <c r="F178" s="283"/>
      <c r="G178" s="283"/>
      <c r="H178" s="289"/>
      <c r="I178" s="289"/>
      <c r="J178" s="289"/>
      <c r="K178" s="289"/>
      <c r="L178" s="289"/>
      <c r="M178" s="289"/>
      <c r="N178" s="289"/>
      <c r="O178" s="289"/>
      <c r="P178" s="289"/>
      <c r="Q178" s="289"/>
      <c r="R178" s="289"/>
      <c r="S178" s="288"/>
      <c r="T178" s="288"/>
      <c r="U178" s="288"/>
      <c r="V178" s="288"/>
      <c r="W178" s="288"/>
      <c r="X178" s="288"/>
      <c r="Y178" s="288"/>
      <c r="Z178" s="289"/>
      <c r="AA178" s="289"/>
      <c r="AB178" s="289"/>
      <c r="AC178" s="289"/>
      <c r="AD178" s="289"/>
      <c r="AE178" s="289"/>
      <c r="AF178" s="289"/>
      <c r="AG178" s="289"/>
      <c r="AH178" s="289"/>
      <c r="AI178" s="289"/>
      <c r="AJ178" s="289"/>
      <c r="AK178" s="289"/>
      <c r="AL178" s="289"/>
      <c r="AM178" s="289"/>
      <c r="AN178" s="290"/>
    </row>
    <row r="179" spans="1:40" s="285" customFormat="1">
      <c r="A179" s="288"/>
      <c r="B179" s="288"/>
      <c r="C179" s="288"/>
      <c r="D179" s="288"/>
      <c r="E179" s="283"/>
      <c r="F179" s="283"/>
      <c r="G179" s="283"/>
      <c r="H179" s="289"/>
      <c r="I179" s="289"/>
      <c r="J179" s="289"/>
      <c r="K179" s="289"/>
      <c r="L179" s="289"/>
      <c r="M179" s="289"/>
      <c r="N179" s="289"/>
      <c r="O179" s="289"/>
      <c r="P179" s="289"/>
      <c r="Q179" s="289"/>
      <c r="R179" s="289"/>
      <c r="S179" s="288"/>
      <c r="T179" s="288"/>
      <c r="U179" s="288"/>
      <c r="V179" s="288"/>
      <c r="W179" s="288"/>
      <c r="X179" s="288"/>
      <c r="Y179" s="288"/>
      <c r="Z179" s="289"/>
      <c r="AA179" s="289"/>
      <c r="AB179" s="289"/>
      <c r="AC179" s="289"/>
      <c r="AD179" s="289"/>
      <c r="AE179" s="289"/>
      <c r="AF179" s="289"/>
      <c r="AG179" s="289"/>
      <c r="AH179" s="289"/>
      <c r="AI179" s="289"/>
      <c r="AJ179" s="289"/>
      <c r="AK179" s="289"/>
      <c r="AL179" s="289"/>
      <c r="AM179" s="289"/>
      <c r="AN179" s="290"/>
    </row>
    <row r="180" spans="1:40" s="285" customFormat="1">
      <c r="A180" s="288"/>
      <c r="B180" s="288"/>
      <c r="C180" s="288"/>
      <c r="D180" s="288"/>
      <c r="E180" s="283"/>
      <c r="F180" s="283"/>
      <c r="G180" s="283"/>
      <c r="H180" s="289"/>
      <c r="I180" s="289"/>
      <c r="J180" s="289"/>
      <c r="K180" s="289"/>
      <c r="L180" s="289"/>
      <c r="M180" s="289"/>
      <c r="N180" s="289"/>
      <c r="O180" s="289"/>
      <c r="P180" s="289"/>
      <c r="Q180" s="289"/>
      <c r="R180" s="289"/>
      <c r="S180" s="288"/>
      <c r="T180" s="288"/>
      <c r="U180" s="288"/>
      <c r="V180" s="288"/>
      <c r="W180" s="288"/>
      <c r="X180" s="288"/>
      <c r="Y180" s="288"/>
      <c r="Z180" s="289"/>
      <c r="AA180" s="289"/>
      <c r="AB180" s="289"/>
      <c r="AC180" s="289"/>
      <c r="AD180" s="289"/>
      <c r="AE180" s="289"/>
      <c r="AF180" s="289"/>
      <c r="AG180" s="289"/>
      <c r="AH180" s="289"/>
      <c r="AI180" s="289"/>
      <c r="AJ180" s="289"/>
      <c r="AK180" s="289"/>
      <c r="AL180" s="289"/>
      <c r="AM180" s="289"/>
      <c r="AN180" s="290"/>
    </row>
    <row r="181" spans="1:40" s="285" customFormat="1">
      <c r="A181" s="288"/>
      <c r="B181" s="288"/>
      <c r="C181" s="288"/>
      <c r="D181" s="288"/>
      <c r="E181" s="283"/>
      <c r="F181" s="283"/>
      <c r="G181" s="283"/>
      <c r="H181" s="289"/>
      <c r="I181" s="289"/>
      <c r="J181" s="289"/>
      <c r="K181" s="289"/>
      <c r="L181" s="289"/>
      <c r="M181" s="289"/>
      <c r="N181" s="289"/>
      <c r="O181" s="289"/>
      <c r="P181" s="289"/>
      <c r="Q181" s="289"/>
      <c r="R181" s="289"/>
      <c r="S181" s="288"/>
      <c r="T181" s="288"/>
      <c r="U181" s="288"/>
      <c r="V181" s="288"/>
      <c r="W181" s="288"/>
      <c r="X181" s="288"/>
      <c r="Y181" s="288"/>
      <c r="Z181" s="289"/>
      <c r="AA181" s="289"/>
      <c r="AB181" s="289"/>
      <c r="AC181" s="289"/>
      <c r="AD181" s="289"/>
      <c r="AE181" s="289"/>
      <c r="AF181" s="289"/>
      <c r="AG181" s="289"/>
      <c r="AH181" s="289"/>
      <c r="AI181" s="289"/>
      <c r="AJ181" s="289"/>
      <c r="AK181" s="289"/>
      <c r="AL181" s="289"/>
      <c r="AM181" s="289"/>
      <c r="AN181" s="290"/>
    </row>
    <row r="182" spans="1:40" s="285" customFormat="1">
      <c r="A182" s="288"/>
      <c r="B182" s="288"/>
      <c r="C182" s="288"/>
      <c r="D182" s="288"/>
      <c r="E182" s="283"/>
      <c r="F182" s="283"/>
      <c r="G182" s="283"/>
      <c r="H182" s="289"/>
      <c r="I182" s="289"/>
      <c r="J182" s="289"/>
      <c r="K182" s="289"/>
      <c r="L182" s="289"/>
      <c r="M182" s="289"/>
      <c r="N182" s="289"/>
      <c r="O182" s="289"/>
      <c r="P182" s="289"/>
      <c r="Q182" s="289"/>
      <c r="R182" s="289"/>
      <c r="S182" s="288"/>
      <c r="T182" s="288"/>
      <c r="U182" s="288"/>
      <c r="V182" s="288"/>
      <c r="W182" s="288"/>
      <c r="X182" s="288"/>
      <c r="Y182" s="288"/>
      <c r="Z182" s="289"/>
      <c r="AA182" s="289"/>
      <c r="AB182" s="289"/>
      <c r="AC182" s="289"/>
      <c r="AD182" s="289"/>
      <c r="AE182" s="289"/>
      <c r="AF182" s="289"/>
      <c r="AG182" s="289"/>
      <c r="AH182" s="289"/>
      <c r="AI182" s="289"/>
      <c r="AJ182" s="289"/>
      <c r="AK182" s="289"/>
      <c r="AL182" s="289"/>
      <c r="AM182" s="289"/>
      <c r="AN182" s="290"/>
    </row>
    <row r="183" spans="1:40" s="285" customFormat="1">
      <c r="A183" s="288"/>
      <c r="B183" s="288"/>
      <c r="C183" s="288"/>
      <c r="D183" s="288"/>
      <c r="E183" s="283"/>
      <c r="F183" s="283"/>
      <c r="G183" s="283"/>
      <c r="H183" s="289"/>
      <c r="I183" s="289"/>
      <c r="J183" s="289"/>
      <c r="K183" s="289"/>
      <c r="L183" s="289"/>
      <c r="M183" s="289"/>
      <c r="N183" s="289"/>
      <c r="O183" s="289"/>
      <c r="P183" s="289"/>
      <c r="Q183" s="289"/>
      <c r="R183" s="289"/>
      <c r="S183" s="288"/>
      <c r="T183" s="288"/>
      <c r="U183" s="288"/>
      <c r="V183" s="288"/>
      <c r="W183" s="288"/>
      <c r="X183" s="288"/>
      <c r="Y183" s="288"/>
      <c r="Z183" s="289"/>
      <c r="AA183" s="289"/>
      <c r="AB183" s="289"/>
      <c r="AC183" s="289"/>
      <c r="AD183" s="289"/>
      <c r="AE183" s="289"/>
      <c r="AF183" s="289"/>
      <c r="AG183" s="289"/>
      <c r="AH183" s="289"/>
      <c r="AI183" s="289"/>
      <c r="AJ183" s="289"/>
      <c r="AK183" s="289"/>
      <c r="AL183" s="289"/>
      <c r="AM183" s="289"/>
      <c r="AN183" s="290"/>
    </row>
    <row r="184" spans="1:40" s="285" customFormat="1">
      <c r="A184" s="288"/>
      <c r="B184" s="288"/>
      <c r="C184" s="288"/>
      <c r="D184" s="288"/>
      <c r="E184" s="283"/>
      <c r="F184" s="283"/>
      <c r="G184" s="283"/>
      <c r="H184" s="289"/>
      <c r="I184" s="289"/>
      <c r="J184" s="289"/>
      <c r="K184" s="289"/>
      <c r="L184" s="289"/>
      <c r="M184" s="289"/>
      <c r="N184" s="289"/>
      <c r="O184" s="289"/>
      <c r="P184" s="289"/>
      <c r="Q184" s="289"/>
      <c r="R184" s="289"/>
      <c r="S184" s="288"/>
      <c r="T184" s="288"/>
      <c r="U184" s="288"/>
      <c r="V184" s="288"/>
      <c r="W184" s="288"/>
      <c r="X184" s="288"/>
      <c r="Y184" s="288"/>
      <c r="Z184" s="289"/>
      <c r="AA184" s="289"/>
      <c r="AB184" s="289"/>
      <c r="AC184" s="289"/>
      <c r="AD184" s="289"/>
      <c r="AE184" s="289"/>
      <c r="AF184" s="289"/>
      <c r="AG184" s="289"/>
      <c r="AH184" s="289"/>
      <c r="AI184" s="289"/>
      <c r="AJ184" s="289"/>
      <c r="AK184" s="289"/>
      <c r="AL184" s="289"/>
      <c r="AM184" s="289"/>
      <c r="AN184" s="290"/>
    </row>
    <row r="185" spans="1:40" s="285" customFormat="1">
      <c r="A185" s="288"/>
      <c r="B185" s="288"/>
      <c r="C185" s="288"/>
      <c r="D185" s="288"/>
      <c r="E185" s="283"/>
      <c r="F185" s="283"/>
      <c r="G185" s="283"/>
      <c r="H185" s="289"/>
      <c r="I185" s="289"/>
      <c r="J185" s="289"/>
      <c r="K185" s="289"/>
      <c r="L185" s="289"/>
      <c r="M185" s="289"/>
      <c r="N185" s="289"/>
      <c r="O185" s="289"/>
      <c r="P185" s="289"/>
      <c r="Q185" s="289"/>
      <c r="R185" s="289"/>
      <c r="S185" s="288"/>
      <c r="T185" s="288"/>
      <c r="U185" s="288"/>
      <c r="V185" s="288"/>
      <c r="W185" s="288"/>
      <c r="X185" s="288"/>
      <c r="Y185" s="288"/>
      <c r="Z185" s="289"/>
      <c r="AA185" s="289"/>
      <c r="AB185" s="289"/>
      <c r="AC185" s="289"/>
      <c r="AD185" s="289"/>
      <c r="AE185" s="289"/>
      <c r="AF185" s="289"/>
      <c r="AG185" s="289"/>
      <c r="AH185" s="289"/>
      <c r="AI185" s="289"/>
      <c r="AJ185" s="289"/>
      <c r="AK185" s="289"/>
      <c r="AL185" s="289"/>
      <c r="AM185" s="289"/>
      <c r="AN185" s="290"/>
    </row>
    <row r="186" spans="1:40" s="285" customFormat="1">
      <c r="A186" s="288"/>
      <c r="B186" s="288"/>
      <c r="C186" s="288"/>
      <c r="D186" s="288"/>
      <c r="E186" s="283"/>
      <c r="F186" s="283"/>
      <c r="G186" s="283"/>
      <c r="H186" s="289"/>
      <c r="I186" s="289"/>
      <c r="J186" s="289"/>
      <c r="K186" s="289"/>
      <c r="L186" s="289"/>
      <c r="M186" s="289"/>
      <c r="N186" s="289"/>
      <c r="O186" s="289"/>
      <c r="P186" s="289"/>
      <c r="Q186" s="289"/>
      <c r="R186" s="289"/>
      <c r="S186" s="288"/>
      <c r="T186" s="288"/>
      <c r="U186" s="288"/>
      <c r="V186" s="288"/>
      <c r="W186" s="288"/>
      <c r="X186" s="288"/>
      <c r="Y186" s="288"/>
      <c r="Z186" s="289"/>
      <c r="AA186" s="289"/>
      <c r="AB186" s="289"/>
      <c r="AC186" s="289"/>
      <c r="AD186" s="289"/>
      <c r="AE186" s="289"/>
      <c r="AF186" s="289"/>
      <c r="AG186" s="289"/>
      <c r="AH186" s="289"/>
      <c r="AI186" s="289"/>
      <c r="AJ186" s="289"/>
      <c r="AK186" s="289"/>
      <c r="AL186" s="289"/>
      <c r="AM186" s="289"/>
      <c r="AN186" s="290"/>
    </row>
    <row r="187" spans="1:40" s="285" customFormat="1">
      <c r="A187" s="288"/>
      <c r="B187" s="288"/>
      <c r="C187" s="288"/>
      <c r="D187" s="288"/>
      <c r="E187" s="283"/>
      <c r="F187" s="283"/>
      <c r="G187" s="283"/>
      <c r="H187" s="289"/>
      <c r="I187" s="289"/>
      <c r="J187" s="289"/>
      <c r="K187" s="289"/>
      <c r="L187" s="289"/>
      <c r="M187" s="289"/>
      <c r="N187" s="289"/>
      <c r="O187" s="289"/>
      <c r="P187" s="289"/>
      <c r="Q187" s="289"/>
      <c r="R187" s="289"/>
      <c r="S187" s="288"/>
      <c r="T187" s="288"/>
      <c r="U187" s="288"/>
      <c r="V187" s="288"/>
      <c r="W187" s="288"/>
      <c r="X187" s="288"/>
      <c r="Y187" s="288"/>
      <c r="Z187" s="289"/>
      <c r="AA187" s="289"/>
      <c r="AB187" s="289"/>
      <c r="AC187" s="289"/>
      <c r="AD187" s="289"/>
      <c r="AE187" s="289"/>
      <c r="AF187" s="289"/>
      <c r="AG187" s="289"/>
      <c r="AH187" s="289"/>
      <c r="AI187" s="289"/>
      <c r="AJ187" s="289"/>
      <c r="AK187" s="289"/>
      <c r="AL187" s="289"/>
      <c r="AM187" s="289"/>
      <c r="AN187" s="290"/>
    </row>
    <row r="188" spans="1:40" s="285" customFormat="1">
      <c r="A188" s="288"/>
      <c r="B188" s="288"/>
      <c r="C188" s="288"/>
      <c r="D188" s="288"/>
      <c r="E188" s="283"/>
      <c r="F188" s="283"/>
      <c r="G188" s="283"/>
      <c r="H188" s="289"/>
      <c r="I188" s="289"/>
      <c r="J188" s="289"/>
      <c r="K188" s="289"/>
      <c r="L188" s="289"/>
      <c r="M188" s="289"/>
      <c r="N188" s="289"/>
      <c r="O188" s="289"/>
      <c r="P188" s="289"/>
      <c r="Q188" s="289"/>
      <c r="R188" s="289"/>
      <c r="S188" s="288"/>
      <c r="T188" s="288"/>
      <c r="U188" s="288"/>
      <c r="V188" s="288"/>
      <c r="W188" s="288"/>
      <c r="X188" s="288"/>
      <c r="Y188" s="288"/>
      <c r="Z188" s="289"/>
      <c r="AA188" s="289"/>
      <c r="AB188" s="289"/>
      <c r="AC188" s="289"/>
      <c r="AD188" s="289"/>
      <c r="AE188" s="289"/>
      <c r="AF188" s="289"/>
      <c r="AG188" s="289"/>
      <c r="AH188" s="289"/>
      <c r="AI188" s="289"/>
      <c r="AJ188" s="289"/>
      <c r="AK188" s="289"/>
      <c r="AL188" s="289"/>
      <c r="AM188" s="289"/>
      <c r="AN188" s="290"/>
    </row>
    <row r="189" spans="1:40" s="285" customFormat="1">
      <c r="A189" s="288"/>
      <c r="B189" s="288"/>
      <c r="C189" s="288"/>
      <c r="D189" s="288"/>
      <c r="E189" s="283"/>
      <c r="F189" s="283"/>
      <c r="G189" s="283"/>
      <c r="H189" s="289"/>
      <c r="I189" s="289"/>
      <c r="J189" s="289"/>
      <c r="K189" s="289"/>
      <c r="L189" s="289"/>
      <c r="M189" s="289"/>
      <c r="N189" s="289"/>
      <c r="O189" s="289"/>
      <c r="P189" s="289"/>
      <c r="Q189" s="289"/>
      <c r="R189" s="289"/>
      <c r="S189" s="288"/>
      <c r="T189" s="288"/>
      <c r="U189" s="288"/>
      <c r="V189" s="288"/>
      <c r="W189" s="288"/>
      <c r="X189" s="288"/>
      <c r="Y189" s="288"/>
      <c r="Z189" s="289"/>
      <c r="AA189" s="289"/>
      <c r="AB189" s="289"/>
      <c r="AC189" s="289"/>
      <c r="AD189" s="289"/>
      <c r="AE189" s="289"/>
      <c r="AF189" s="289"/>
      <c r="AG189" s="289"/>
      <c r="AH189" s="289"/>
      <c r="AI189" s="289"/>
      <c r="AJ189" s="289"/>
      <c r="AK189" s="289"/>
      <c r="AL189" s="289"/>
      <c r="AM189" s="289"/>
      <c r="AN189" s="290"/>
    </row>
    <row r="190" spans="1:40" s="285" customFormat="1">
      <c r="A190" s="288"/>
      <c r="B190" s="288"/>
      <c r="C190" s="288"/>
      <c r="D190" s="288"/>
      <c r="E190" s="283"/>
      <c r="F190" s="283"/>
      <c r="G190" s="283"/>
      <c r="H190" s="289"/>
      <c r="I190" s="289"/>
      <c r="J190" s="289"/>
      <c r="K190" s="289"/>
      <c r="L190" s="289"/>
      <c r="M190" s="289"/>
      <c r="N190" s="289"/>
      <c r="O190" s="289"/>
      <c r="P190" s="289"/>
      <c r="Q190" s="289"/>
      <c r="R190" s="289"/>
      <c r="S190" s="288"/>
      <c r="T190" s="288"/>
      <c r="U190" s="288"/>
      <c r="V190" s="288"/>
      <c r="W190" s="288"/>
      <c r="X190" s="288"/>
      <c r="Y190" s="288"/>
      <c r="Z190" s="289"/>
      <c r="AA190" s="289"/>
      <c r="AB190" s="289"/>
      <c r="AC190" s="289"/>
      <c r="AD190" s="289"/>
      <c r="AE190" s="289"/>
      <c r="AF190" s="289"/>
      <c r="AG190" s="289"/>
      <c r="AH190" s="289"/>
      <c r="AI190" s="289"/>
      <c r="AJ190" s="289"/>
      <c r="AK190" s="289"/>
      <c r="AL190" s="289"/>
      <c r="AM190" s="289"/>
      <c r="AN190" s="290"/>
    </row>
    <row r="191" spans="1:40" s="285" customFormat="1">
      <c r="A191" s="288"/>
      <c r="B191" s="288"/>
      <c r="C191" s="288"/>
      <c r="D191" s="288"/>
      <c r="E191" s="283"/>
      <c r="F191" s="283"/>
      <c r="G191" s="283"/>
      <c r="H191" s="289"/>
      <c r="I191" s="289"/>
      <c r="J191" s="289"/>
      <c r="K191" s="289"/>
      <c r="L191" s="289"/>
      <c r="M191" s="289"/>
      <c r="N191" s="289"/>
      <c r="O191" s="289"/>
      <c r="P191" s="289"/>
      <c r="Q191" s="289"/>
      <c r="R191" s="289"/>
      <c r="S191" s="288"/>
      <c r="T191" s="288"/>
      <c r="U191" s="288"/>
      <c r="V191" s="288"/>
      <c r="W191" s="288"/>
      <c r="X191" s="288"/>
      <c r="Y191" s="288"/>
      <c r="Z191" s="289"/>
      <c r="AA191" s="289"/>
      <c r="AB191" s="289"/>
      <c r="AC191" s="289"/>
      <c r="AD191" s="289"/>
      <c r="AE191" s="289"/>
      <c r="AF191" s="289"/>
      <c r="AG191" s="289"/>
      <c r="AH191" s="289"/>
      <c r="AI191" s="289"/>
      <c r="AJ191" s="289"/>
      <c r="AK191" s="289"/>
      <c r="AL191" s="289"/>
      <c r="AM191" s="289"/>
      <c r="AN191" s="290"/>
    </row>
    <row r="192" spans="1:40" s="285" customFormat="1">
      <c r="A192" s="288"/>
      <c r="B192" s="288"/>
      <c r="C192" s="288"/>
      <c r="D192" s="288"/>
      <c r="E192" s="283"/>
      <c r="F192" s="283"/>
      <c r="G192" s="283"/>
      <c r="H192" s="289"/>
      <c r="I192" s="289"/>
      <c r="J192" s="289"/>
      <c r="K192" s="289"/>
      <c r="L192" s="289"/>
      <c r="M192" s="289"/>
      <c r="N192" s="289"/>
      <c r="O192" s="289"/>
      <c r="P192" s="289"/>
      <c r="Q192" s="289"/>
      <c r="R192" s="289"/>
      <c r="S192" s="288"/>
      <c r="T192" s="288"/>
      <c r="U192" s="288"/>
      <c r="V192" s="288"/>
      <c r="W192" s="288"/>
      <c r="X192" s="288"/>
      <c r="Y192" s="288"/>
      <c r="Z192" s="289"/>
      <c r="AA192" s="289"/>
      <c r="AB192" s="289"/>
      <c r="AC192" s="289"/>
      <c r="AD192" s="289"/>
      <c r="AE192" s="289"/>
      <c r="AF192" s="289"/>
      <c r="AG192" s="289"/>
      <c r="AH192" s="289"/>
      <c r="AI192" s="289"/>
      <c r="AJ192" s="289"/>
      <c r="AK192" s="289"/>
      <c r="AL192" s="289"/>
      <c r="AM192" s="289"/>
      <c r="AN192" s="290"/>
    </row>
    <row r="193" spans="1:40" s="285" customFormat="1">
      <c r="A193" s="288"/>
      <c r="B193" s="288"/>
      <c r="C193" s="288"/>
      <c r="D193" s="288"/>
      <c r="E193" s="283"/>
      <c r="F193" s="283"/>
      <c r="G193" s="283"/>
      <c r="H193" s="289"/>
      <c r="I193" s="289"/>
      <c r="J193" s="289"/>
      <c r="K193" s="289"/>
      <c r="L193" s="289"/>
      <c r="M193" s="289"/>
      <c r="N193" s="289"/>
      <c r="O193" s="289"/>
      <c r="P193" s="289"/>
      <c r="Q193" s="289"/>
      <c r="R193" s="289"/>
      <c r="S193" s="288"/>
      <c r="T193" s="288"/>
      <c r="U193" s="288"/>
      <c r="V193" s="288"/>
      <c r="W193" s="288"/>
      <c r="X193" s="288"/>
      <c r="Y193" s="288"/>
      <c r="Z193" s="289"/>
      <c r="AA193" s="289"/>
      <c r="AB193" s="289"/>
      <c r="AC193" s="289"/>
      <c r="AD193" s="289"/>
      <c r="AE193" s="289"/>
      <c r="AF193" s="289"/>
      <c r="AG193" s="289"/>
      <c r="AH193" s="289"/>
      <c r="AI193" s="289"/>
      <c r="AJ193" s="289"/>
      <c r="AK193" s="289"/>
      <c r="AL193" s="289"/>
      <c r="AM193" s="289"/>
      <c r="AN193" s="290"/>
    </row>
    <row r="194" spans="1:40" s="285" customFormat="1">
      <c r="A194" s="288"/>
      <c r="B194" s="288"/>
      <c r="C194" s="288"/>
      <c r="D194" s="288"/>
      <c r="E194" s="283"/>
      <c r="F194" s="283"/>
      <c r="G194" s="283"/>
      <c r="H194" s="289"/>
      <c r="I194" s="289"/>
      <c r="J194" s="289"/>
      <c r="K194" s="289"/>
      <c r="L194" s="289"/>
      <c r="M194" s="289"/>
      <c r="N194" s="289"/>
      <c r="O194" s="289"/>
      <c r="P194" s="289"/>
      <c r="Q194" s="289"/>
      <c r="R194" s="289"/>
      <c r="S194" s="288"/>
      <c r="T194" s="288"/>
      <c r="U194" s="288"/>
      <c r="V194" s="288"/>
      <c r="W194" s="288"/>
      <c r="X194" s="288"/>
      <c r="Y194" s="288"/>
      <c r="Z194" s="289"/>
      <c r="AA194" s="289"/>
      <c r="AB194" s="289"/>
      <c r="AC194" s="289"/>
      <c r="AD194" s="289"/>
      <c r="AE194" s="289"/>
      <c r="AF194" s="289"/>
      <c r="AG194" s="289"/>
      <c r="AH194" s="289"/>
      <c r="AI194" s="289"/>
      <c r="AJ194" s="289"/>
      <c r="AK194" s="289"/>
      <c r="AL194" s="289"/>
      <c r="AM194" s="289"/>
      <c r="AN194" s="290"/>
    </row>
    <row r="195" spans="1:40" s="285" customFormat="1">
      <c r="A195" s="288"/>
      <c r="B195" s="288"/>
      <c r="C195" s="288"/>
      <c r="D195" s="288"/>
      <c r="E195" s="283"/>
      <c r="F195" s="283"/>
      <c r="G195" s="283"/>
      <c r="H195" s="289"/>
      <c r="I195" s="289"/>
      <c r="J195" s="289"/>
      <c r="K195" s="289"/>
      <c r="L195" s="289"/>
      <c r="M195" s="289"/>
      <c r="N195" s="289"/>
      <c r="O195" s="289"/>
      <c r="P195" s="289"/>
      <c r="Q195" s="289"/>
      <c r="R195" s="289"/>
      <c r="S195" s="288"/>
      <c r="T195" s="288"/>
      <c r="U195" s="288"/>
      <c r="V195" s="288"/>
      <c r="W195" s="288"/>
      <c r="X195" s="288"/>
      <c r="Y195" s="288"/>
      <c r="Z195" s="289"/>
      <c r="AA195" s="289"/>
      <c r="AB195" s="289"/>
      <c r="AC195" s="289"/>
      <c r="AD195" s="289"/>
      <c r="AE195" s="289"/>
      <c r="AF195" s="289"/>
      <c r="AG195" s="289"/>
      <c r="AH195" s="289"/>
      <c r="AI195" s="289"/>
      <c r="AJ195" s="289"/>
      <c r="AK195" s="289"/>
      <c r="AL195" s="289"/>
      <c r="AM195" s="289"/>
      <c r="AN195" s="290"/>
    </row>
    <row r="196" spans="1:40" s="285" customFormat="1">
      <c r="A196" s="288"/>
      <c r="B196" s="288"/>
      <c r="C196" s="288"/>
      <c r="D196" s="288"/>
      <c r="E196" s="283"/>
      <c r="F196" s="283"/>
      <c r="G196" s="283"/>
      <c r="H196" s="289"/>
      <c r="I196" s="289"/>
      <c r="J196" s="289"/>
      <c r="K196" s="289"/>
      <c r="L196" s="289"/>
      <c r="M196" s="289"/>
      <c r="N196" s="289"/>
      <c r="O196" s="289"/>
      <c r="P196" s="289"/>
      <c r="Q196" s="289"/>
      <c r="R196" s="289"/>
      <c r="S196" s="288"/>
      <c r="T196" s="288"/>
      <c r="U196" s="288"/>
      <c r="V196" s="288"/>
      <c r="W196" s="288"/>
      <c r="X196" s="288"/>
      <c r="Y196" s="288"/>
      <c r="Z196" s="289"/>
      <c r="AA196" s="289"/>
      <c r="AB196" s="289"/>
      <c r="AC196" s="289"/>
      <c r="AD196" s="289"/>
      <c r="AE196" s="289"/>
      <c r="AF196" s="289"/>
      <c r="AG196" s="289"/>
      <c r="AH196" s="289"/>
      <c r="AI196" s="289"/>
      <c r="AJ196" s="289"/>
      <c r="AK196" s="289"/>
      <c r="AL196" s="289"/>
      <c r="AM196" s="289"/>
      <c r="AN196" s="290"/>
    </row>
    <row r="197" spans="1:40" s="285" customFormat="1">
      <c r="A197" s="288"/>
      <c r="B197" s="288"/>
      <c r="C197" s="288"/>
      <c r="D197" s="288"/>
      <c r="E197" s="283"/>
      <c r="F197" s="283"/>
      <c r="G197" s="283"/>
      <c r="H197" s="289"/>
      <c r="I197" s="289"/>
      <c r="J197" s="289"/>
      <c r="K197" s="289"/>
      <c r="L197" s="289"/>
      <c r="M197" s="289"/>
      <c r="N197" s="289"/>
      <c r="O197" s="289"/>
      <c r="P197" s="289"/>
      <c r="Q197" s="289"/>
      <c r="R197" s="289"/>
      <c r="S197" s="288"/>
      <c r="T197" s="288"/>
      <c r="U197" s="288"/>
      <c r="V197" s="288"/>
      <c r="W197" s="288"/>
      <c r="X197" s="288"/>
      <c r="Y197" s="288"/>
      <c r="Z197" s="289"/>
      <c r="AA197" s="289"/>
      <c r="AB197" s="289"/>
      <c r="AC197" s="289"/>
      <c r="AD197" s="289"/>
      <c r="AE197" s="289"/>
      <c r="AF197" s="289"/>
      <c r="AG197" s="289"/>
      <c r="AH197" s="289"/>
      <c r="AI197" s="289"/>
      <c r="AJ197" s="289"/>
      <c r="AK197" s="289"/>
      <c r="AL197" s="289"/>
      <c r="AM197" s="289"/>
      <c r="AN197" s="290"/>
    </row>
    <row r="198" spans="1:40" s="285" customFormat="1">
      <c r="A198" s="288"/>
      <c r="B198" s="288"/>
      <c r="C198" s="288"/>
      <c r="D198" s="288"/>
      <c r="E198" s="283"/>
      <c r="F198" s="283"/>
      <c r="G198" s="283"/>
      <c r="H198" s="289"/>
      <c r="I198" s="289"/>
      <c r="J198" s="289"/>
      <c r="K198" s="289"/>
      <c r="L198" s="289"/>
      <c r="M198" s="289"/>
      <c r="N198" s="289"/>
      <c r="O198" s="289"/>
      <c r="P198" s="289"/>
      <c r="Q198" s="289"/>
      <c r="R198" s="289"/>
      <c r="S198" s="288"/>
      <c r="T198" s="288"/>
      <c r="U198" s="288"/>
      <c r="V198" s="288"/>
      <c r="W198" s="288"/>
      <c r="X198" s="288"/>
      <c r="Y198" s="288"/>
      <c r="Z198" s="289"/>
      <c r="AA198" s="289"/>
      <c r="AB198" s="289"/>
      <c r="AC198" s="289"/>
      <c r="AD198" s="289"/>
      <c r="AE198" s="289"/>
      <c r="AF198" s="289"/>
      <c r="AG198" s="289"/>
      <c r="AH198" s="289"/>
      <c r="AI198" s="289"/>
      <c r="AJ198" s="289"/>
      <c r="AK198" s="289"/>
      <c r="AL198" s="289"/>
      <c r="AM198" s="289"/>
      <c r="AN198" s="290"/>
    </row>
    <row r="199" spans="1:40" s="285" customFormat="1">
      <c r="A199" s="288"/>
      <c r="B199" s="288"/>
      <c r="C199" s="288"/>
      <c r="D199" s="288"/>
      <c r="E199" s="283"/>
      <c r="F199" s="283"/>
      <c r="G199" s="283"/>
      <c r="H199" s="289"/>
      <c r="I199" s="289"/>
      <c r="J199" s="289"/>
      <c r="K199" s="289"/>
      <c r="L199" s="289"/>
      <c r="M199" s="289"/>
      <c r="N199" s="289"/>
      <c r="O199" s="289"/>
      <c r="P199" s="289"/>
      <c r="Q199" s="289"/>
      <c r="R199" s="289"/>
      <c r="S199" s="288"/>
      <c r="T199" s="288"/>
      <c r="U199" s="288"/>
      <c r="V199" s="288"/>
      <c r="W199" s="288"/>
      <c r="X199" s="288"/>
      <c r="Y199" s="288"/>
      <c r="Z199" s="289"/>
      <c r="AA199" s="289"/>
      <c r="AB199" s="289"/>
      <c r="AC199" s="289"/>
      <c r="AD199" s="289"/>
      <c r="AE199" s="289"/>
      <c r="AF199" s="289"/>
      <c r="AG199" s="289"/>
      <c r="AH199" s="289"/>
      <c r="AI199" s="289"/>
      <c r="AJ199" s="289"/>
      <c r="AK199" s="289"/>
      <c r="AL199" s="289"/>
      <c r="AM199" s="289"/>
      <c r="AN199" s="290"/>
    </row>
    <row r="200" spans="1:40" s="285" customFormat="1">
      <c r="A200" s="288"/>
      <c r="B200" s="288"/>
      <c r="C200" s="288"/>
      <c r="D200" s="288"/>
      <c r="E200" s="283"/>
      <c r="F200" s="283"/>
      <c r="G200" s="283"/>
      <c r="H200" s="289"/>
      <c r="I200" s="289"/>
      <c r="J200" s="289"/>
      <c r="K200" s="289"/>
      <c r="L200" s="289"/>
      <c r="M200" s="289"/>
      <c r="N200" s="289"/>
      <c r="O200" s="289"/>
      <c r="P200" s="289"/>
      <c r="Q200" s="289"/>
      <c r="R200" s="289"/>
      <c r="S200" s="288"/>
      <c r="T200" s="288"/>
      <c r="U200" s="288"/>
      <c r="V200" s="288"/>
      <c r="W200" s="288"/>
      <c r="X200" s="288"/>
      <c r="Y200" s="288"/>
      <c r="Z200" s="289"/>
      <c r="AA200" s="289"/>
      <c r="AB200" s="289"/>
      <c r="AC200" s="289"/>
      <c r="AD200" s="289"/>
      <c r="AE200" s="289"/>
      <c r="AF200" s="289"/>
      <c r="AG200" s="289"/>
      <c r="AH200" s="289"/>
      <c r="AI200" s="289"/>
      <c r="AJ200" s="289"/>
      <c r="AK200" s="289"/>
      <c r="AL200" s="289"/>
      <c r="AM200" s="289"/>
      <c r="AN200" s="290"/>
    </row>
    <row r="201" spans="1:40" s="285" customFormat="1">
      <c r="A201" s="288"/>
      <c r="B201" s="288"/>
      <c r="C201" s="288"/>
      <c r="D201" s="288"/>
      <c r="E201" s="283"/>
      <c r="F201" s="283"/>
      <c r="G201" s="283"/>
      <c r="H201" s="289"/>
      <c r="I201" s="289"/>
      <c r="J201" s="289"/>
      <c r="K201" s="289"/>
      <c r="L201" s="289"/>
      <c r="M201" s="289"/>
      <c r="N201" s="289"/>
      <c r="O201" s="289"/>
      <c r="P201" s="289"/>
      <c r="Q201" s="289"/>
      <c r="R201" s="289"/>
      <c r="S201" s="288"/>
      <c r="T201" s="288"/>
      <c r="U201" s="288"/>
      <c r="V201" s="288"/>
      <c r="W201" s="288"/>
      <c r="X201" s="288"/>
      <c r="Y201" s="288"/>
      <c r="Z201" s="289"/>
      <c r="AA201" s="289"/>
      <c r="AB201" s="289"/>
      <c r="AC201" s="289"/>
      <c r="AD201" s="289"/>
      <c r="AE201" s="289"/>
      <c r="AF201" s="289"/>
      <c r="AG201" s="289"/>
      <c r="AH201" s="289"/>
      <c r="AI201" s="289"/>
      <c r="AJ201" s="289"/>
      <c r="AK201" s="289"/>
      <c r="AL201" s="289"/>
      <c r="AM201" s="289"/>
      <c r="AN201" s="290"/>
    </row>
    <row r="202" spans="1:40" s="285" customFormat="1">
      <c r="A202" s="288"/>
      <c r="B202" s="288"/>
      <c r="C202" s="288"/>
      <c r="D202" s="288"/>
      <c r="E202" s="283"/>
      <c r="F202" s="283"/>
      <c r="G202" s="283"/>
      <c r="H202" s="289"/>
      <c r="I202" s="289"/>
      <c r="J202" s="289"/>
      <c r="K202" s="289"/>
      <c r="L202" s="289"/>
      <c r="M202" s="289"/>
      <c r="N202" s="289"/>
      <c r="O202" s="289"/>
      <c r="P202" s="289"/>
      <c r="Q202" s="289"/>
      <c r="R202" s="289"/>
      <c r="S202" s="288"/>
      <c r="T202" s="288"/>
      <c r="U202" s="288"/>
      <c r="V202" s="288"/>
      <c r="W202" s="288"/>
      <c r="X202" s="288"/>
      <c r="Y202" s="288"/>
      <c r="Z202" s="289"/>
      <c r="AA202" s="289"/>
      <c r="AB202" s="289"/>
      <c r="AC202" s="289"/>
      <c r="AD202" s="289"/>
      <c r="AE202" s="289"/>
      <c r="AF202" s="289"/>
      <c r="AG202" s="289"/>
      <c r="AH202" s="289"/>
      <c r="AI202" s="289"/>
      <c r="AJ202" s="289"/>
      <c r="AK202" s="289"/>
      <c r="AL202" s="289"/>
      <c r="AM202" s="289"/>
      <c r="AN202" s="290"/>
    </row>
    <row r="203" spans="1:40" s="285" customFormat="1">
      <c r="A203" s="288"/>
      <c r="B203" s="288"/>
      <c r="C203" s="288"/>
      <c r="D203" s="288"/>
      <c r="E203" s="283"/>
      <c r="F203" s="283"/>
      <c r="G203" s="283"/>
      <c r="H203" s="289"/>
      <c r="I203" s="289"/>
      <c r="J203" s="289"/>
      <c r="K203" s="289"/>
      <c r="L203" s="289"/>
      <c r="M203" s="289"/>
      <c r="N203" s="289"/>
      <c r="O203" s="289"/>
      <c r="P203" s="289"/>
      <c r="Q203" s="289"/>
      <c r="R203" s="289"/>
      <c r="S203" s="288"/>
      <c r="T203" s="288"/>
      <c r="U203" s="288"/>
      <c r="V203" s="288"/>
      <c r="W203" s="288"/>
      <c r="X203" s="288"/>
      <c r="Y203" s="288"/>
      <c r="Z203" s="289"/>
      <c r="AA203" s="289"/>
      <c r="AB203" s="289"/>
      <c r="AC203" s="289"/>
      <c r="AD203" s="289"/>
      <c r="AE203" s="289"/>
      <c r="AF203" s="289"/>
      <c r="AG203" s="289"/>
      <c r="AH203" s="289"/>
      <c r="AI203" s="289"/>
      <c r="AJ203" s="289"/>
      <c r="AK203" s="289"/>
      <c r="AL203" s="289"/>
      <c r="AM203" s="289"/>
      <c r="AN203" s="290"/>
    </row>
    <row r="204" spans="1:40" s="285" customFormat="1">
      <c r="A204" s="288"/>
      <c r="B204" s="288"/>
      <c r="C204" s="288"/>
      <c r="D204" s="288"/>
      <c r="E204" s="283"/>
      <c r="F204" s="283"/>
      <c r="G204" s="283"/>
      <c r="H204" s="289"/>
      <c r="I204" s="289"/>
      <c r="J204" s="289"/>
      <c r="K204" s="289"/>
      <c r="L204" s="289"/>
      <c r="M204" s="289"/>
      <c r="N204" s="289"/>
      <c r="O204" s="289"/>
      <c r="P204" s="289"/>
      <c r="Q204" s="289"/>
      <c r="R204" s="289"/>
      <c r="S204" s="288"/>
      <c r="T204" s="288"/>
      <c r="U204" s="288"/>
      <c r="V204" s="288"/>
      <c r="W204" s="288"/>
      <c r="X204" s="288"/>
      <c r="Y204" s="288"/>
      <c r="Z204" s="289"/>
      <c r="AA204" s="289"/>
      <c r="AB204" s="289"/>
      <c r="AC204" s="289"/>
      <c r="AD204" s="289"/>
      <c r="AE204" s="289"/>
      <c r="AF204" s="289"/>
      <c r="AG204" s="289"/>
      <c r="AH204" s="289"/>
      <c r="AI204" s="289"/>
      <c r="AJ204" s="289"/>
      <c r="AK204" s="289"/>
      <c r="AL204" s="289"/>
      <c r="AM204" s="289"/>
      <c r="AN204" s="290"/>
    </row>
    <row r="205" spans="1:40" s="285" customFormat="1">
      <c r="A205" s="288"/>
      <c r="B205" s="288"/>
      <c r="C205" s="288"/>
      <c r="D205" s="288"/>
      <c r="E205" s="283"/>
      <c r="F205" s="283"/>
      <c r="G205" s="283"/>
      <c r="H205" s="289"/>
      <c r="I205" s="289"/>
      <c r="J205" s="289"/>
      <c r="K205" s="289"/>
      <c r="L205" s="289"/>
      <c r="M205" s="289"/>
      <c r="N205" s="289"/>
      <c r="O205" s="289"/>
      <c r="P205" s="289"/>
      <c r="Q205" s="289"/>
      <c r="R205" s="289"/>
      <c r="S205" s="288"/>
      <c r="T205" s="288"/>
      <c r="U205" s="288"/>
      <c r="V205" s="288"/>
      <c r="W205" s="288"/>
      <c r="X205" s="288"/>
      <c r="Y205" s="288"/>
      <c r="Z205" s="289"/>
      <c r="AA205" s="289"/>
      <c r="AB205" s="289"/>
      <c r="AC205" s="289"/>
      <c r="AD205" s="289"/>
      <c r="AE205" s="289"/>
      <c r="AF205" s="289"/>
      <c r="AG205" s="289"/>
      <c r="AH205" s="289"/>
      <c r="AI205" s="289"/>
      <c r="AJ205" s="289"/>
      <c r="AK205" s="289"/>
      <c r="AL205" s="289"/>
      <c r="AM205" s="289"/>
      <c r="AN205" s="290"/>
    </row>
    <row r="206" spans="1:40" s="285" customFormat="1">
      <c r="A206" s="288"/>
      <c r="B206" s="288"/>
      <c r="C206" s="288"/>
      <c r="D206" s="288"/>
      <c r="E206" s="283"/>
      <c r="F206" s="283"/>
      <c r="G206" s="283"/>
      <c r="H206" s="289"/>
      <c r="I206" s="289"/>
      <c r="J206" s="289"/>
      <c r="K206" s="289"/>
      <c r="L206" s="289"/>
      <c r="M206" s="289"/>
      <c r="N206" s="289"/>
      <c r="O206" s="289"/>
      <c r="P206" s="289"/>
      <c r="Q206" s="289"/>
      <c r="R206" s="289"/>
      <c r="S206" s="288"/>
      <c r="T206" s="288"/>
      <c r="U206" s="288"/>
      <c r="V206" s="288"/>
      <c r="W206" s="288"/>
      <c r="X206" s="288"/>
      <c r="Y206" s="288"/>
      <c r="Z206" s="289"/>
      <c r="AA206" s="289"/>
      <c r="AB206" s="289"/>
      <c r="AC206" s="289"/>
      <c r="AD206" s="289"/>
      <c r="AE206" s="289"/>
      <c r="AF206" s="289"/>
      <c r="AG206" s="289"/>
      <c r="AH206" s="289"/>
      <c r="AI206" s="289"/>
      <c r="AJ206" s="289"/>
      <c r="AK206" s="289"/>
      <c r="AL206" s="289"/>
      <c r="AM206" s="289"/>
      <c r="AN206" s="290"/>
    </row>
    <row r="207" spans="1:40" s="285" customFormat="1">
      <c r="A207" s="288"/>
      <c r="B207" s="288"/>
      <c r="C207" s="288"/>
      <c r="D207" s="288"/>
      <c r="E207" s="283"/>
      <c r="F207" s="283"/>
      <c r="G207" s="283"/>
      <c r="H207" s="289"/>
      <c r="I207" s="289"/>
      <c r="J207" s="289"/>
      <c r="K207" s="289"/>
      <c r="L207" s="289"/>
      <c r="M207" s="289"/>
      <c r="N207" s="289"/>
      <c r="O207" s="289"/>
      <c r="P207" s="289"/>
      <c r="Q207" s="289"/>
      <c r="R207" s="289"/>
      <c r="S207" s="288"/>
      <c r="T207" s="288"/>
      <c r="U207" s="288"/>
      <c r="V207" s="288"/>
      <c r="W207" s="288"/>
      <c r="X207" s="288"/>
      <c r="Y207" s="288"/>
      <c r="Z207" s="289"/>
      <c r="AA207" s="289"/>
      <c r="AB207" s="289"/>
      <c r="AC207" s="289"/>
      <c r="AD207" s="289"/>
      <c r="AE207" s="289"/>
      <c r="AF207" s="289"/>
      <c r="AG207" s="289"/>
      <c r="AH207" s="289"/>
      <c r="AI207" s="289"/>
      <c r="AJ207" s="289"/>
      <c r="AK207" s="289"/>
      <c r="AL207" s="289"/>
      <c r="AM207" s="289"/>
      <c r="AN207" s="290"/>
    </row>
    <row r="208" spans="1:40" s="285" customFormat="1">
      <c r="A208" s="288"/>
      <c r="B208" s="288"/>
      <c r="C208" s="288"/>
      <c r="D208" s="288"/>
      <c r="E208" s="283"/>
      <c r="F208" s="283"/>
      <c r="G208" s="283"/>
      <c r="H208" s="289"/>
      <c r="I208" s="289"/>
      <c r="J208" s="289"/>
      <c r="K208" s="289"/>
      <c r="L208" s="289"/>
      <c r="M208" s="289"/>
      <c r="N208" s="289"/>
      <c r="O208" s="289"/>
      <c r="P208" s="289"/>
      <c r="Q208" s="289"/>
      <c r="R208" s="289"/>
      <c r="S208" s="288"/>
      <c r="T208" s="288"/>
      <c r="U208" s="288"/>
      <c r="V208" s="288"/>
      <c r="W208" s="288"/>
      <c r="X208" s="288"/>
      <c r="Y208" s="288"/>
      <c r="Z208" s="289"/>
      <c r="AA208" s="289"/>
      <c r="AB208" s="289"/>
      <c r="AC208" s="289"/>
      <c r="AD208" s="289"/>
      <c r="AE208" s="289"/>
      <c r="AF208" s="289"/>
      <c r="AG208" s="289"/>
      <c r="AH208" s="289"/>
      <c r="AI208" s="289"/>
      <c r="AJ208" s="289"/>
      <c r="AK208" s="289"/>
      <c r="AL208" s="289"/>
      <c r="AM208" s="289"/>
      <c r="AN208" s="290"/>
    </row>
    <row r="209" spans="1:40" s="285" customFormat="1">
      <c r="A209" s="288"/>
      <c r="B209" s="288"/>
      <c r="C209" s="288"/>
      <c r="D209" s="288"/>
      <c r="E209" s="283"/>
      <c r="F209" s="283"/>
      <c r="G209" s="283"/>
      <c r="H209" s="289"/>
      <c r="I209" s="289"/>
      <c r="J209" s="289"/>
      <c r="K209" s="289"/>
      <c r="L209" s="289"/>
      <c r="M209" s="289"/>
      <c r="N209" s="289"/>
      <c r="O209" s="289"/>
      <c r="P209" s="289"/>
      <c r="Q209" s="289"/>
      <c r="R209" s="289"/>
      <c r="S209" s="288"/>
      <c r="T209" s="288"/>
      <c r="U209" s="288"/>
      <c r="V209" s="288"/>
      <c r="W209" s="288"/>
      <c r="X209" s="288"/>
      <c r="Y209" s="288"/>
      <c r="Z209" s="289"/>
      <c r="AA209" s="289"/>
      <c r="AB209" s="289"/>
      <c r="AC209" s="289"/>
      <c r="AD209" s="289"/>
      <c r="AE209" s="289"/>
      <c r="AF209" s="289"/>
      <c r="AG209" s="289"/>
      <c r="AH209" s="289"/>
      <c r="AI209" s="289"/>
      <c r="AJ209" s="289"/>
      <c r="AK209" s="289"/>
      <c r="AL209" s="289"/>
      <c r="AM209" s="289"/>
      <c r="AN209" s="290"/>
    </row>
    <row r="210" spans="1:40" s="285" customFormat="1">
      <c r="A210" s="288"/>
      <c r="B210" s="288"/>
      <c r="C210" s="288"/>
      <c r="D210" s="288"/>
      <c r="E210" s="283"/>
      <c r="F210" s="283"/>
      <c r="G210" s="283"/>
      <c r="H210" s="289"/>
      <c r="I210" s="289"/>
      <c r="J210" s="289"/>
      <c r="K210" s="289"/>
      <c r="L210" s="289"/>
      <c r="M210" s="289"/>
      <c r="N210" s="289"/>
      <c r="O210" s="289"/>
      <c r="P210" s="289"/>
      <c r="Q210" s="289"/>
      <c r="R210" s="289"/>
      <c r="S210" s="288"/>
      <c r="T210" s="288"/>
      <c r="U210" s="288"/>
      <c r="V210" s="288"/>
      <c r="W210" s="288"/>
      <c r="X210" s="288"/>
      <c r="Y210" s="288"/>
      <c r="Z210" s="289"/>
      <c r="AA210" s="289"/>
      <c r="AB210" s="289"/>
      <c r="AC210" s="289"/>
      <c r="AD210" s="289"/>
      <c r="AE210" s="289"/>
      <c r="AF210" s="289"/>
      <c r="AG210" s="289"/>
      <c r="AH210" s="289"/>
      <c r="AI210" s="289"/>
      <c r="AJ210" s="289"/>
      <c r="AK210" s="289"/>
      <c r="AL210" s="289"/>
      <c r="AM210" s="289"/>
      <c r="AN210" s="290"/>
    </row>
    <row r="211" spans="1:40" s="285" customFormat="1">
      <c r="A211" s="288"/>
      <c r="B211" s="288"/>
      <c r="C211" s="288"/>
      <c r="D211" s="288"/>
      <c r="E211" s="283"/>
      <c r="F211" s="283"/>
      <c r="G211" s="283"/>
      <c r="H211" s="289"/>
      <c r="I211" s="289"/>
      <c r="J211" s="289"/>
      <c r="K211" s="289"/>
      <c r="L211" s="289"/>
      <c r="M211" s="289"/>
      <c r="N211" s="289"/>
      <c r="O211" s="289"/>
      <c r="P211" s="289"/>
      <c r="Q211" s="289"/>
      <c r="R211" s="289"/>
      <c r="S211" s="288"/>
      <c r="T211" s="288"/>
      <c r="U211" s="288"/>
      <c r="V211" s="288"/>
      <c r="W211" s="288"/>
      <c r="X211" s="288"/>
      <c r="Y211" s="288"/>
      <c r="Z211" s="289"/>
      <c r="AA211" s="289"/>
      <c r="AB211" s="289"/>
      <c r="AC211" s="289"/>
      <c r="AD211" s="289"/>
      <c r="AE211" s="289"/>
      <c r="AF211" s="289"/>
      <c r="AG211" s="289"/>
      <c r="AH211" s="289"/>
      <c r="AI211" s="289"/>
      <c r="AJ211" s="289"/>
      <c r="AK211" s="289"/>
      <c r="AL211" s="289"/>
      <c r="AM211" s="289"/>
      <c r="AN211" s="290"/>
    </row>
    <row r="212" spans="1:40" s="285" customFormat="1">
      <c r="A212" s="288"/>
      <c r="B212" s="288"/>
      <c r="C212" s="288"/>
      <c r="D212" s="288"/>
      <c r="E212" s="283"/>
      <c r="F212" s="283"/>
      <c r="G212" s="283"/>
      <c r="H212" s="289"/>
      <c r="I212" s="289"/>
      <c r="J212" s="289"/>
      <c r="K212" s="289"/>
      <c r="L212" s="289"/>
      <c r="M212" s="289"/>
      <c r="N212" s="289"/>
      <c r="O212" s="289"/>
      <c r="P212" s="289"/>
      <c r="Q212" s="289"/>
      <c r="R212" s="289"/>
      <c r="S212" s="288"/>
      <c r="T212" s="288"/>
      <c r="U212" s="288"/>
      <c r="V212" s="288"/>
      <c r="W212" s="288"/>
      <c r="X212" s="288"/>
      <c r="Y212" s="288"/>
      <c r="Z212" s="289"/>
      <c r="AA212" s="289"/>
      <c r="AB212" s="289"/>
      <c r="AC212" s="289"/>
      <c r="AD212" s="289"/>
      <c r="AE212" s="289"/>
      <c r="AF212" s="289"/>
      <c r="AG212" s="289"/>
      <c r="AH212" s="289"/>
      <c r="AI212" s="289"/>
      <c r="AJ212" s="289"/>
      <c r="AK212" s="289"/>
      <c r="AL212" s="289"/>
      <c r="AM212" s="289"/>
      <c r="AN212" s="290"/>
    </row>
    <row r="213" spans="1:40" s="285" customFormat="1">
      <c r="A213" s="288"/>
      <c r="B213" s="288"/>
      <c r="C213" s="288"/>
      <c r="D213" s="288"/>
      <c r="E213" s="283"/>
      <c r="F213" s="283"/>
      <c r="G213" s="283"/>
      <c r="H213" s="289"/>
      <c r="I213" s="289"/>
      <c r="J213" s="289"/>
      <c r="K213" s="289"/>
      <c r="L213" s="289"/>
      <c r="M213" s="289"/>
      <c r="N213" s="289"/>
      <c r="O213" s="289"/>
      <c r="P213" s="289"/>
      <c r="Q213" s="289"/>
      <c r="R213" s="289"/>
      <c r="S213" s="288"/>
      <c r="T213" s="288"/>
      <c r="U213" s="288"/>
      <c r="V213" s="288"/>
      <c r="W213" s="288"/>
      <c r="X213" s="288"/>
      <c r="Y213" s="288"/>
      <c r="Z213" s="289"/>
      <c r="AA213" s="289"/>
      <c r="AB213" s="289"/>
      <c r="AC213" s="289"/>
      <c r="AD213" s="289"/>
      <c r="AE213" s="289"/>
      <c r="AF213" s="289"/>
      <c r="AG213" s="289"/>
      <c r="AH213" s="289"/>
      <c r="AI213" s="289"/>
      <c r="AJ213" s="289"/>
      <c r="AK213" s="289"/>
      <c r="AL213" s="289"/>
      <c r="AM213" s="289"/>
      <c r="AN213" s="290"/>
    </row>
    <row r="214" spans="1:40" s="285" customFormat="1">
      <c r="A214" s="288"/>
      <c r="B214" s="288"/>
      <c r="C214" s="288"/>
      <c r="D214" s="288"/>
      <c r="E214" s="283"/>
      <c r="F214" s="283"/>
      <c r="G214" s="283"/>
      <c r="H214" s="289"/>
      <c r="I214" s="289"/>
      <c r="J214" s="289"/>
      <c r="K214" s="289"/>
      <c r="L214" s="289"/>
      <c r="M214" s="289"/>
      <c r="N214" s="289"/>
      <c r="O214" s="289"/>
      <c r="P214" s="289"/>
      <c r="Q214" s="289"/>
      <c r="R214" s="289"/>
      <c r="S214" s="288"/>
      <c r="T214" s="288"/>
      <c r="U214" s="288"/>
      <c r="V214" s="288"/>
      <c r="W214" s="288"/>
      <c r="X214" s="288"/>
      <c r="Y214" s="288"/>
      <c r="Z214" s="289"/>
      <c r="AA214" s="289"/>
      <c r="AB214" s="289"/>
      <c r="AC214" s="289"/>
      <c r="AD214" s="289"/>
      <c r="AE214" s="289"/>
      <c r="AF214" s="289"/>
      <c r="AG214" s="289"/>
      <c r="AH214" s="289"/>
      <c r="AI214" s="289"/>
      <c r="AJ214" s="289"/>
      <c r="AK214" s="289"/>
      <c r="AL214" s="289"/>
      <c r="AM214" s="289"/>
      <c r="AN214" s="290"/>
    </row>
    <row r="215" spans="1:40" s="285" customFormat="1">
      <c r="A215" s="288"/>
      <c r="B215" s="288"/>
      <c r="C215" s="288"/>
      <c r="D215" s="288"/>
      <c r="E215" s="283"/>
      <c r="F215" s="283"/>
      <c r="G215" s="283"/>
      <c r="H215" s="289"/>
      <c r="I215" s="289"/>
      <c r="J215" s="289"/>
      <c r="K215" s="289"/>
      <c r="L215" s="289"/>
      <c r="M215" s="289"/>
      <c r="N215" s="289"/>
      <c r="O215" s="289"/>
      <c r="P215" s="289"/>
      <c r="Q215" s="289"/>
      <c r="R215" s="289"/>
      <c r="S215" s="288"/>
      <c r="T215" s="288"/>
      <c r="U215" s="288"/>
      <c r="V215" s="288"/>
      <c r="W215" s="288"/>
      <c r="X215" s="288"/>
      <c r="Y215" s="288"/>
      <c r="Z215" s="289"/>
      <c r="AA215" s="289"/>
      <c r="AB215" s="289"/>
      <c r="AC215" s="289"/>
      <c r="AD215" s="289"/>
      <c r="AE215" s="289"/>
      <c r="AF215" s="289"/>
      <c r="AG215" s="289"/>
      <c r="AH215" s="289"/>
      <c r="AI215" s="289"/>
      <c r="AJ215" s="289"/>
      <c r="AK215" s="289"/>
      <c r="AL215" s="289"/>
      <c r="AM215" s="289"/>
      <c r="AN215" s="290"/>
    </row>
    <row r="216" spans="1:40" s="285" customFormat="1">
      <c r="A216" s="288"/>
      <c r="B216" s="288"/>
      <c r="C216" s="288"/>
      <c r="D216" s="288"/>
      <c r="E216" s="283"/>
      <c r="F216" s="283"/>
      <c r="G216" s="283"/>
      <c r="H216" s="289"/>
      <c r="I216" s="289"/>
      <c r="J216" s="289"/>
      <c r="K216" s="289"/>
      <c r="L216" s="289"/>
      <c r="M216" s="289"/>
      <c r="N216" s="289"/>
      <c r="O216" s="289"/>
      <c r="P216" s="289"/>
      <c r="Q216" s="289"/>
      <c r="R216" s="289"/>
      <c r="S216" s="288"/>
      <c r="T216" s="288"/>
      <c r="U216" s="288"/>
      <c r="V216" s="288"/>
      <c r="W216" s="288"/>
      <c r="X216" s="288"/>
      <c r="Y216" s="288"/>
      <c r="Z216" s="289"/>
      <c r="AA216" s="289"/>
      <c r="AB216" s="289"/>
      <c r="AC216" s="289"/>
      <c r="AD216" s="289"/>
      <c r="AE216" s="289"/>
      <c r="AF216" s="289"/>
      <c r="AG216" s="289"/>
      <c r="AH216" s="289"/>
      <c r="AI216" s="289"/>
      <c r="AJ216" s="289"/>
      <c r="AK216" s="289"/>
      <c r="AL216" s="289"/>
      <c r="AM216" s="289"/>
      <c r="AN216" s="290"/>
    </row>
    <row r="217" spans="1:40" s="285" customFormat="1">
      <c r="A217" s="288"/>
      <c r="B217" s="288"/>
      <c r="C217" s="288"/>
      <c r="D217" s="288"/>
      <c r="E217" s="283"/>
      <c r="F217" s="283"/>
      <c r="G217" s="283"/>
      <c r="H217" s="289"/>
      <c r="I217" s="289"/>
      <c r="J217" s="289"/>
      <c r="K217" s="289"/>
      <c r="L217" s="289"/>
      <c r="M217" s="289"/>
      <c r="N217" s="289"/>
      <c r="O217" s="289"/>
      <c r="P217" s="289"/>
      <c r="Q217" s="289"/>
      <c r="R217" s="289"/>
      <c r="S217" s="288"/>
      <c r="T217" s="288"/>
      <c r="U217" s="288"/>
      <c r="V217" s="288"/>
      <c r="W217" s="288"/>
      <c r="X217" s="288"/>
      <c r="Y217" s="288"/>
      <c r="Z217" s="289"/>
      <c r="AA217" s="289"/>
      <c r="AB217" s="289"/>
      <c r="AC217" s="289"/>
      <c r="AD217" s="289"/>
      <c r="AE217" s="289"/>
      <c r="AF217" s="289"/>
      <c r="AG217" s="289"/>
      <c r="AH217" s="289"/>
      <c r="AI217" s="289"/>
      <c r="AJ217" s="289"/>
      <c r="AK217" s="289"/>
      <c r="AL217" s="289"/>
      <c r="AM217" s="289"/>
      <c r="AN217" s="290"/>
    </row>
    <row r="218" spans="1:40" s="285" customFormat="1">
      <c r="A218" s="288"/>
      <c r="B218" s="288"/>
      <c r="C218" s="288"/>
      <c r="D218" s="288"/>
      <c r="E218" s="283"/>
      <c r="F218" s="283"/>
      <c r="G218" s="283"/>
      <c r="H218" s="289"/>
      <c r="I218" s="289"/>
      <c r="J218" s="289"/>
      <c r="K218" s="289"/>
      <c r="L218" s="289"/>
      <c r="M218" s="289"/>
      <c r="N218" s="289"/>
      <c r="O218" s="289"/>
      <c r="P218" s="289"/>
      <c r="Q218" s="289"/>
      <c r="R218" s="289"/>
      <c r="S218" s="288"/>
      <c r="T218" s="288"/>
      <c r="U218" s="288"/>
      <c r="V218" s="288"/>
      <c r="W218" s="288"/>
      <c r="X218" s="288"/>
      <c r="Y218" s="288"/>
      <c r="Z218" s="289"/>
      <c r="AA218" s="289"/>
      <c r="AB218" s="289"/>
      <c r="AC218" s="289"/>
      <c r="AD218" s="289"/>
      <c r="AE218" s="289"/>
      <c r="AF218" s="289"/>
      <c r="AG218" s="289"/>
      <c r="AH218" s="289"/>
      <c r="AI218" s="289"/>
      <c r="AJ218" s="289"/>
      <c r="AK218" s="289"/>
      <c r="AL218" s="289"/>
      <c r="AM218" s="289"/>
      <c r="AN218" s="290"/>
    </row>
    <row r="219" spans="1:40" s="285" customFormat="1">
      <c r="A219" s="288"/>
      <c r="B219" s="288"/>
      <c r="C219" s="288"/>
      <c r="D219" s="288"/>
      <c r="E219" s="283"/>
      <c r="F219" s="283"/>
      <c r="G219" s="283"/>
      <c r="H219" s="289"/>
      <c r="I219" s="289"/>
      <c r="J219" s="289"/>
      <c r="K219" s="289"/>
      <c r="L219" s="289"/>
      <c r="M219" s="289"/>
      <c r="N219" s="289"/>
      <c r="O219" s="289"/>
      <c r="P219" s="289"/>
      <c r="Q219" s="289"/>
      <c r="R219" s="289"/>
      <c r="S219" s="288"/>
      <c r="T219" s="288"/>
      <c r="U219" s="288"/>
      <c r="V219" s="288"/>
      <c r="W219" s="288"/>
      <c r="X219" s="288"/>
      <c r="Y219" s="288"/>
      <c r="Z219" s="289"/>
      <c r="AA219" s="289"/>
      <c r="AB219" s="289"/>
      <c r="AC219" s="289"/>
      <c r="AD219" s="289"/>
      <c r="AE219" s="289"/>
      <c r="AF219" s="289"/>
      <c r="AG219" s="289"/>
      <c r="AH219" s="289"/>
      <c r="AI219" s="289"/>
      <c r="AJ219" s="289"/>
      <c r="AK219" s="289"/>
      <c r="AL219" s="289"/>
      <c r="AM219" s="289"/>
      <c r="AN219" s="290"/>
    </row>
    <row r="220" spans="1:40" s="285" customFormat="1">
      <c r="A220" s="288"/>
      <c r="B220" s="288"/>
      <c r="C220" s="288"/>
      <c r="D220" s="288"/>
      <c r="E220" s="283"/>
      <c r="F220" s="283"/>
      <c r="G220" s="283"/>
      <c r="H220" s="289"/>
      <c r="I220" s="289"/>
      <c r="J220" s="289"/>
      <c r="K220" s="289"/>
      <c r="L220" s="289"/>
      <c r="M220" s="289"/>
      <c r="N220" s="289"/>
      <c r="O220" s="289"/>
      <c r="P220" s="289"/>
      <c r="Q220" s="289"/>
      <c r="R220" s="289"/>
      <c r="S220" s="288"/>
      <c r="T220" s="288"/>
      <c r="U220" s="288"/>
      <c r="V220" s="288"/>
      <c r="W220" s="288"/>
      <c r="X220" s="288"/>
      <c r="Y220" s="288"/>
      <c r="Z220" s="289"/>
      <c r="AA220" s="289"/>
      <c r="AB220" s="289"/>
      <c r="AC220" s="289"/>
      <c r="AD220" s="289"/>
      <c r="AE220" s="289"/>
      <c r="AF220" s="289"/>
      <c r="AG220" s="289"/>
      <c r="AH220" s="289"/>
      <c r="AI220" s="289"/>
      <c r="AJ220" s="289"/>
      <c r="AK220" s="289"/>
      <c r="AL220" s="289"/>
      <c r="AM220" s="289"/>
      <c r="AN220" s="290"/>
    </row>
    <row r="221" spans="1:40" s="285" customFormat="1">
      <c r="A221" s="288"/>
      <c r="B221" s="288"/>
      <c r="C221" s="288"/>
      <c r="D221" s="288"/>
      <c r="E221" s="283"/>
      <c r="F221" s="283"/>
      <c r="G221" s="283"/>
      <c r="H221" s="289"/>
      <c r="I221" s="289"/>
      <c r="J221" s="289"/>
      <c r="K221" s="289"/>
      <c r="L221" s="289"/>
      <c r="M221" s="289"/>
      <c r="N221" s="289"/>
      <c r="O221" s="289"/>
      <c r="P221" s="289"/>
      <c r="Q221" s="289"/>
      <c r="R221" s="289"/>
      <c r="S221" s="288"/>
      <c r="T221" s="288"/>
      <c r="U221" s="288"/>
      <c r="V221" s="288"/>
      <c r="W221" s="288"/>
      <c r="X221" s="288"/>
      <c r="Y221" s="288"/>
      <c r="Z221" s="289"/>
      <c r="AA221" s="289"/>
      <c r="AB221" s="289"/>
      <c r="AC221" s="289"/>
      <c r="AD221" s="289"/>
      <c r="AE221" s="289"/>
      <c r="AF221" s="289"/>
      <c r="AG221" s="289"/>
      <c r="AH221" s="289"/>
      <c r="AI221" s="289"/>
      <c r="AJ221" s="289"/>
      <c r="AK221" s="289"/>
      <c r="AL221" s="289"/>
      <c r="AM221" s="289"/>
      <c r="AN221" s="290"/>
    </row>
    <row r="222" spans="1:40" s="285" customFormat="1">
      <c r="A222" s="288"/>
      <c r="B222" s="288"/>
      <c r="C222" s="288"/>
      <c r="D222" s="288"/>
      <c r="E222" s="283"/>
      <c r="F222" s="283"/>
      <c r="G222" s="283"/>
      <c r="H222" s="289"/>
      <c r="I222" s="289"/>
      <c r="J222" s="289"/>
      <c r="K222" s="289"/>
      <c r="L222" s="289"/>
      <c r="M222" s="289"/>
      <c r="N222" s="289"/>
      <c r="O222" s="289"/>
      <c r="P222" s="289"/>
      <c r="Q222" s="289"/>
      <c r="R222" s="289"/>
      <c r="S222" s="288"/>
      <c r="T222" s="288"/>
      <c r="U222" s="288"/>
      <c r="V222" s="288"/>
      <c r="W222" s="288"/>
      <c r="X222" s="288"/>
      <c r="Y222" s="288"/>
      <c r="Z222" s="289"/>
      <c r="AA222" s="289"/>
      <c r="AB222" s="289"/>
      <c r="AC222" s="289"/>
      <c r="AD222" s="289"/>
      <c r="AE222" s="289"/>
      <c r="AF222" s="289"/>
      <c r="AG222" s="289"/>
      <c r="AH222" s="289"/>
      <c r="AI222" s="289"/>
      <c r="AJ222" s="289"/>
      <c r="AK222" s="289"/>
      <c r="AL222" s="289"/>
      <c r="AM222" s="289"/>
      <c r="AN222" s="290"/>
    </row>
    <row r="223" spans="1:40" s="285" customFormat="1">
      <c r="A223" s="288"/>
      <c r="B223" s="288"/>
      <c r="C223" s="288"/>
      <c r="D223" s="288"/>
      <c r="E223" s="283"/>
      <c r="F223" s="283"/>
      <c r="G223" s="283"/>
      <c r="H223" s="289"/>
      <c r="I223" s="289"/>
      <c r="J223" s="289"/>
      <c r="K223" s="289"/>
      <c r="L223" s="289"/>
      <c r="M223" s="289"/>
      <c r="N223" s="289"/>
      <c r="O223" s="289"/>
      <c r="P223" s="289"/>
      <c r="Q223" s="289"/>
      <c r="R223" s="289"/>
      <c r="S223" s="288"/>
      <c r="T223" s="288"/>
      <c r="U223" s="288"/>
      <c r="V223" s="288"/>
      <c r="W223" s="288"/>
      <c r="X223" s="288"/>
      <c r="Y223" s="288"/>
      <c r="Z223" s="289"/>
      <c r="AA223" s="289"/>
      <c r="AB223" s="289"/>
      <c r="AC223" s="289"/>
      <c r="AD223" s="289"/>
      <c r="AE223" s="289"/>
      <c r="AF223" s="289"/>
      <c r="AG223" s="289"/>
      <c r="AH223" s="289"/>
      <c r="AI223" s="289"/>
      <c r="AJ223" s="289"/>
      <c r="AK223" s="289"/>
      <c r="AL223" s="289"/>
      <c r="AM223" s="289"/>
      <c r="AN223" s="290"/>
    </row>
    <row r="224" spans="1:40" s="285" customFormat="1">
      <c r="A224" s="288"/>
      <c r="B224" s="288"/>
      <c r="C224" s="288"/>
      <c r="D224" s="288"/>
      <c r="E224" s="283"/>
      <c r="F224" s="283"/>
      <c r="G224" s="283"/>
      <c r="H224" s="289"/>
      <c r="I224" s="289"/>
      <c r="J224" s="289"/>
      <c r="K224" s="289"/>
      <c r="L224" s="289"/>
      <c r="M224" s="289"/>
      <c r="N224" s="289"/>
      <c r="O224" s="289"/>
      <c r="P224" s="289"/>
      <c r="Q224" s="289"/>
      <c r="R224" s="289"/>
      <c r="S224" s="288"/>
      <c r="T224" s="288"/>
      <c r="U224" s="288"/>
      <c r="V224" s="288"/>
      <c r="W224" s="288"/>
      <c r="X224" s="288"/>
      <c r="Y224" s="288"/>
      <c r="Z224" s="289"/>
      <c r="AA224" s="289"/>
      <c r="AB224" s="289"/>
      <c r="AC224" s="289"/>
      <c r="AD224" s="289"/>
      <c r="AE224" s="289"/>
      <c r="AF224" s="289"/>
      <c r="AG224" s="289"/>
      <c r="AH224" s="289"/>
      <c r="AI224" s="289"/>
      <c r="AJ224" s="289"/>
      <c r="AK224" s="289"/>
      <c r="AL224" s="289"/>
      <c r="AM224" s="289"/>
      <c r="AN224" s="290"/>
    </row>
    <row r="225" spans="1:40" s="285" customFormat="1">
      <c r="A225" s="288"/>
      <c r="B225" s="288"/>
      <c r="C225" s="288"/>
      <c r="D225" s="288"/>
      <c r="E225" s="283"/>
      <c r="F225" s="283"/>
      <c r="G225" s="283"/>
      <c r="H225" s="289"/>
      <c r="I225" s="289"/>
      <c r="J225" s="289"/>
      <c r="K225" s="289"/>
      <c r="L225" s="289"/>
      <c r="M225" s="289"/>
      <c r="N225" s="289"/>
      <c r="O225" s="289"/>
      <c r="P225" s="289"/>
      <c r="Q225" s="289"/>
      <c r="R225" s="289"/>
      <c r="S225" s="288"/>
      <c r="T225" s="288"/>
      <c r="U225" s="288"/>
      <c r="V225" s="288"/>
      <c r="W225" s="288"/>
      <c r="X225" s="288"/>
      <c r="Y225" s="288"/>
      <c r="Z225" s="289"/>
      <c r="AA225" s="289"/>
      <c r="AB225" s="289"/>
      <c r="AC225" s="289"/>
      <c r="AD225" s="289"/>
      <c r="AE225" s="289"/>
      <c r="AF225" s="289"/>
      <c r="AG225" s="289"/>
      <c r="AH225" s="289"/>
      <c r="AI225" s="289"/>
      <c r="AJ225" s="289"/>
      <c r="AK225" s="289"/>
      <c r="AL225" s="289"/>
      <c r="AM225" s="289"/>
      <c r="AN225" s="290"/>
    </row>
    <row r="226" spans="1:40" s="285" customFormat="1">
      <c r="A226" s="288"/>
      <c r="B226" s="288"/>
      <c r="C226" s="288"/>
      <c r="D226" s="288"/>
      <c r="E226" s="283"/>
      <c r="F226" s="283"/>
      <c r="G226" s="283"/>
      <c r="H226" s="289"/>
      <c r="I226" s="289"/>
      <c r="J226" s="289"/>
      <c r="K226" s="289"/>
      <c r="L226" s="289"/>
      <c r="M226" s="289"/>
      <c r="N226" s="289"/>
      <c r="O226" s="289"/>
      <c r="P226" s="289"/>
      <c r="Q226" s="289"/>
      <c r="R226" s="289"/>
      <c r="S226" s="288"/>
      <c r="T226" s="288"/>
      <c r="U226" s="288"/>
      <c r="V226" s="288"/>
      <c r="W226" s="288"/>
      <c r="X226" s="288"/>
      <c r="Y226" s="288"/>
      <c r="Z226" s="289"/>
      <c r="AA226" s="289"/>
      <c r="AB226" s="289"/>
      <c r="AC226" s="289"/>
      <c r="AD226" s="289"/>
      <c r="AE226" s="289"/>
      <c r="AF226" s="289"/>
      <c r="AG226" s="289"/>
      <c r="AH226" s="289"/>
      <c r="AI226" s="289"/>
      <c r="AJ226" s="289"/>
      <c r="AK226" s="289"/>
      <c r="AL226" s="289"/>
      <c r="AM226" s="289"/>
      <c r="AN226" s="290"/>
    </row>
    <row r="227" spans="1:40" s="285" customFormat="1">
      <c r="A227" s="288"/>
      <c r="B227" s="288"/>
      <c r="C227" s="288"/>
      <c r="D227" s="288"/>
      <c r="E227" s="283"/>
      <c r="F227" s="283"/>
      <c r="G227" s="283"/>
      <c r="H227" s="289"/>
      <c r="I227" s="289"/>
      <c r="J227" s="289"/>
      <c r="K227" s="289"/>
      <c r="L227" s="289"/>
      <c r="M227" s="289"/>
      <c r="N227" s="289"/>
      <c r="O227" s="289"/>
      <c r="P227" s="289"/>
      <c r="Q227" s="289"/>
      <c r="R227" s="289"/>
      <c r="S227" s="288"/>
      <c r="T227" s="288"/>
      <c r="U227" s="288"/>
      <c r="V227" s="288"/>
      <c r="W227" s="288"/>
      <c r="X227" s="288"/>
      <c r="Y227" s="288"/>
      <c r="Z227" s="289"/>
      <c r="AA227" s="289"/>
      <c r="AB227" s="289"/>
      <c r="AC227" s="289"/>
      <c r="AD227" s="289"/>
      <c r="AE227" s="289"/>
      <c r="AF227" s="289"/>
      <c r="AG227" s="289"/>
      <c r="AH227" s="289"/>
      <c r="AI227" s="289"/>
      <c r="AJ227" s="289"/>
      <c r="AK227" s="289"/>
      <c r="AL227" s="289"/>
      <c r="AM227" s="289"/>
      <c r="AN227" s="290"/>
    </row>
    <row r="228" spans="1:40" s="285" customFormat="1">
      <c r="A228" s="288"/>
      <c r="B228" s="288"/>
      <c r="C228" s="288"/>
      <c r="D228" s="288"/>
      <c r="E228" s="283"/>
      <c r="F228" s="283"/>
      <c r="G228" s="283"/>
      <c r="H228" s="289"/>
      <c r="I228" s="289"/>
      <c r="J228" s="289"/>
      <c r="K228" s="289"/>
      <c r="L228" s="289"/>
      <c r="M228" s="289"/>
      <c r="N228" s="289"/>
      <c r="O228" s="289"/>
      <c r="P228" s="289"/>
      <c r="Q228" s="289"/>
      <c r="R228" s="289"/>
      <c r="S228" s="288"/>
      <c r="T228" s="288"/>
      <c r="U228" s="288"/>
      <c r="V228" s="288"/>
      <c r="W228" s="288"/>
      <c r="X228" s="288"/>
      <c r="Y228" s="288"/>
      <c r="Z228" s="289"/>
      <c r="AA228" s="289"/>
      <c r="AB228" s="289"/>
      <c r="AC228" s="289"/>
      <c r="AD228" s="289"/>
      <c r="AE228" s="289"/>
      <c r="AF228" s="289"/>
      <c r="AG228" s="289"/>
      <c r="AH228" s="289"/>
      <c r="AI228" s="289"/>
      <c r="AJ228" s="289"/>
      <c r="AK228" s="289"/>
      <c r="AL228" s="289"/>
      <c r="AM228" s="289"/>
      <c r="AN228" s="290"/>
    </row>
    <row r="229" spans="1:40" s="285" customFormat="1">
      <c r="A229" s="288"/>
      <c r="B229" s="288"/>
      <c r="C229" s="288"/>
      <c r="D229" s="288"/>
      <c r="E229" s="283"/>
      <c r="F229" s="283"/>
      <c r="G229" s="283"/>
      <c r="H229" s="289"/>
      <c r="I229" s="289"/>
      <c r="J229" s="289"/>
      <c r="K229" s="289"/>
      <c r="L229" s="289"/>
      <c r="M229" s="289"/>
      <c r="N229" s="289"/>
      <c r="O229" s="289"/>
      <c r="P229" s="289"/>
      <c r="Q229" s="289"/>
      <c r="R229" s="289"/>
      <c r="S229" s="288"/>
      <c r="T229" s="288"/>
      <c r="U229" s="288"/>
      <c r="V229" s="288"/>
      <c r="W229" s="288"/>
      <c r="X229" s="288"/>
      <c r="Y229" s="288"/>
      <c r="Z229" s="289"/>
      <c r="AA229" s="289"/>
      <c r="AB229" s="289"/>
      <c r="AC229" s="289"/>
      <c r="AD229" s="289"/>
      <c r="AE229" s="289"/>
      <c r="AF229" s="289"/>
      <c r="AG229" s="289"/>
      <c r="AH229" s="289"/>
      <c r="AI229" s="289"/>
      <c r="AJ229" s="289"/>
      <c r="AK229" s="289"/>
      <c r="AL229" s="289"/>
      <c r="AM229" s="289"/>
      <c r="AN229" s="290"/>
    </row>
    <row r="230" spans="1:40" s="285" customFormat="1">
      <c r="A230" s="288"/>
      <c r="B230" s="288"/>
      <c r="C230" s="288"/>
      <c r="D230" s="288"/>
      <c r="E230" s="283"/>
      <c r="F230" s="283"/>
      <c r="G230" s="283"/>
      <c r="H230" s="289"/>
      <c r="I230" s="289"/>
      <c r="J230" s="289"/>
      <c r="K230" s="289"/>
      <c r="L230" s="289"/>
      <c r="M230" s="289"/>
      <c r="N230" s="289"/>
      <c r="O230" s="289"/>
      <c r="P230" s="289"/>
      <c r="Q230" s="289"/>
      <c r="R230" s="289"/>
      <c r="S230" s="288"/>
      <c r="T230" s="288"/>
      <c r="U230" s="288"/>
      <c r="V230" s="288"/>
      <c r="W230" s="288"/>
      <c r="X230" s="288"/>
      <c r="Y230" s="288"/>
      <c r="Z230" s="289"/>
      <c r="AA230" s="289"/>
      <c r="AB230" s="289"/>
      <c r="AC230" s="289"/>
      <c r="AD230" s="289"/>
      <c r="AE230" s="289"/>
      <c r="AF230" s="289"/>
      <c r="AG230" s="289"/>
      <c r="AH230" s="289"/>
      <c r="AI230" s="289"/>
      <c r="AJ230" s="289"/>
      <c r="AK230" s="289"/>
      <c r="AL230" s="289"/>
      <c r="AM230" s="289"/>
      <c r="AN230" s="290"/>
    </row>
    <row r="231" spans="1:40" s="285" customFormat="1">
      <c r="A231" s="288"/>
      <c r="B231" s="288"/>
      <c r="C231" s="288"/>
      <c r="D231" s="288"/>
      <c r="E231" s="283"/>
      <c r="F231" s="283"/>
      <c r="G231" s="283"/>
      <c r="H231" s="289"/>
      <c r="I231" s="289"/>
      <c r="J231" s="289"/>
      <c r="K231" s="289"/>
      <c r="L231" s="289"/>
      <c r="M231" s="289"/>
      <c r="N231" s="289"/>
      <c r="O231" s="289"/>
      <c r="P231" s="289"/>
      <c r="Q231" s="289"/>
      <c r="R231" s="289"/>
      <c r="S231" s="288"/>
      <c r="T231" s="288"/>
      <c r="U231" s="288"/>
      <c r="V231" s="288"/>
      <c r="W231" s="288"/>
      <c r="X231" s="288"/>
      <c r="Y231" s="288"/>
      <c r="Z231" s="289"/>
      <c r="AA231" s="289"/>
      <c r="AB231" s="289"/>
      <c r="AC231" s="289"/>
      <c r="AD231" s="289"/>
      <c r="AE231" s="289"/>
      <c r="AF231" s="289"/>
      <c r="AG231" s="289"/>
      <c r="AH231" s="289"/>
      <c r="AI231" s="289"/>
      <c r="AJ231" s="289"/>
      <c r="AK231" s="289"/>
      <c r="AL231" s="289"/>
      <c r="AM231" s="289"/>
      <c r="AN231" s="290"/>
    </row>
    <row r="232" spans="1:40" s="285" customFormat="1">
      <c r="A232" s="288"/>
      <c r="B232" s="288"/>
      <c r="C232" s="288"/>
      <c r="D232" s="288"/>
      <c r="E232" s="283"/>
      <c r="F232" s="283"/>
      <c r="G232" s="283"/>
      <c r="H232" s="289"/>
      <c r="I232" s="289"/>
      <c r="J232" s="289"/>
      <c r="K232" s="289"/>
      <c r="L232" s="289"/>
      <c r="M232" s="289"/>
      <c r="N232" s="289"/>
      <c r="O232" s="289"/>
      <c r="P232" s="289"/>
      <c r="Q232" s="289"/>
      <c r="R232" s="289"/>
      <c r="S232" s="288"/>
      <c r="T232" s="288"/>
      <c r="U232" s="288"/>
      <c r="V232" s="288"/>
      <c r="W232" s="288"/>
      <c r="X232" s="288"/>
      <c r="Y232" s="288"/>
      <c r="Z232" s="289"/>
      <c r="AA232" s="289"/>
      <c r="AB232" s="289"/>
      <c r="AC232" s="289"/>
      <c r="AD232" s="289"/>
      <c r="AE232" s="289"/>
      <c r="AF232" s="289"/>
      <c r="AG232" s="289"/>
      <c r="AH232" s="289"/>
      <c r="AI232" s="289"/>
      <c r="AJ232" s="289"/>
      <c r="AK232" s="289"/>
      <c r="AL232" s="289"/>
      <c r="AM232" s="289"/>
      <c r="AN232" s="290"/>
    </row>
    <row r="233" spans="1:40" s="285" customFormat="1">
      <c r="A233" s="288"/>
      <c r="B233" s="288"/>
      <c r="C233" s="288"/>
      <c r="D233" s="288"/>
      <c r="E233" s="283"/>
      <c r="F233" s="283"/>
      <c r="G233" s="283"/>
      <c r="H233" s="289"/>
      <c r="I233" s="289"/>
      <c r="J233" s="289"/>
      <c r="K233" s="289"/>
      <c r="L233" s="289"/>
      <c r="M233" s="289"/>
      <c r="N233" s="289"/>
      <c r="O233" s="289"/>
      <c r="P233" s="289"/>
      <c r="Q233" s="289"/>
      <c r="R233" s="289"/>
      <c r="S233" s="288"/>
      <c r="T233" s="288"/>
      <c r="U233" s="288"/>
      <c r="V233" s="288"/>
      <c r="W233" s="288"/>
      <c r="X233" s="288"/>
      <c r="Y233" s="288"/>
      <c r="Z233" s="289"/>
      <c r="AA233" s="289"/>
      <c r="AB233" s="289"/>
      <c r="AC233" s="289"/>
      <c r="AD233" s="289"/>
      <c r="AE233" s="289"/>
      <c r="AF233" s="289"/>
      <c r="AG233" s="289"/>
      <c r="AH233" s="289"/>
      <c r="AI233" s="289"/>
      <c r="AJ233" s="289"/>
      <c r="AK233" s="289"/>
      <c r="AL233" s="289"/>
      <c r="AM233" s="289"/>
      <c r="AN233" s="290"/>
    </row>
    <row r="234" spans="1:40" s="285" customFormat="1">
      <c r="A234" s="288"/>
      <c r="B234" s="288"/>
      <c r="C234" s="288"/>
      <c r="D234" s="288"/>
      <c r="E234" s="283"/>
      <c r="F234" s="283"/>
      <c r="G234" s="283"/>
      <c r="H234" s="289"/>
      <c r="I234" s="289"/>
      <c r="J234" s="289"/>
      <c r="K234" s="289"/>
      <c r="L234" s="289"/>
      <c r="M234" s="289"/>
      <c r="N234" s="289"/>
      <c r="O234" s="289"/>
      <c r="P234" s="289"/>
      <c r="Q234" s="289"/>
      <c r="R234" s="289"/>
      <c r="S234" s="288"/>
      <c r="T234" s="288"/>
      <c r="U234" s="288"/>
      <c r="V234" s="288"/>
      <c r="W234" s="288"/>
      <c r="X234" s="288"/>
      <c r="Y234" s="288"/>
      <c r="Z234" s="289"/>
      <c r="AA234" s="289"/>
      <c r="AB234" s="289"/>
      <c r="AC234" s="289"/>
      <c r="AD234" s="289"/>
      <c r="AE234" s="289"/>
      <c r="AF234" s="289"/>
      <c r="AG234" s="289"/>
      <c r="AH234" s="289"/>
      <c r="AI234" s="289"/>
      <c r="AJ234" s="289"/>
      <c r="AK234" s="289"/>
      <c r="AL234" s="289"/>
      <c r="AM234" s="289"/>
      <c r="AN234" s="290"/>
    </row>
    <row r="235" spans="1:40" s="285" customFormat="1">
      <c r="A235" s="288"/>
      <c r="B235" s="288"/>
      <c r="C235" s="288"/>
      <c r="D235" s="288"/>
      <c r="E235" s="283"/>
      <c r="F235" s="283"/>
      <c r="G235" s="283"/>
      <c r="H235" s="289"/>
      <c r="I235" s="289"/>
      <c r="J235" s="289"/>
      <c r="K235" s="289"/>
      <c r="L235" s="289"/>
      <c r="M235" s="289"/>
      <c r="N235" s="289"/>
      <c r="O235" s="289"/>
      <c r="P235" s="289"/>
      <c r="Q235" s="289"/>
      <c r="R235" s="289"/>
      <c r="S235" s="288"/>
      <c r="T235" s="288"/>
      <c r="U235" s="288"/>
      <c r="V235" s="288"/>
      <c r="W235" s="288"/>
      <c r="X235" s="288"/>
      <c r="Y235" s="288"/>
      <c r="Z235" s="289"/>
      <c r="AA235" s="289"/>
      <c r="AB235" s="289"/>
      <c r="AC235" s="289"/>
      <c r="AD235" s="289"/>
      <c r="AE235" s="289"/>
      <c r="AF235" s="289"/>
      <c r="AG235" s="289"/>
      <c r="AH235" s="289"/>
      <c r="AI235" s="289"/>
      <c r="AJ235" s="289"/>
      <c r="AK235" s="289"/>
      <c r="AL235" s="289"/>
      <c r="AM235" s="289"/>
      <c r="AN235" s="290"/>
    </row>
    <row r="236" spans="1:40" s="285" customFormat="1">
      <c r="A236" s="288"/>
      <c r="B236" s="288"/>
      <c r="C236" s="288"/>
      <c r="D236" s="288"/>
      <c r="E236" s="283"/>
      <c r="F236" s="283"/>
      <c r="G236" s="283"/>
      <c r="H236" s="289"/>
      <c r="I236" s="289"/>
      <c r="J236" s="289"/>
      <c r="K236" s="289"/>
      <c r="L236" s="289"/>
      <c r="M236" s="289"/>
      <c r="N236" s="289"/>
      <c r="O236" s="289"/>
      <c r="P236" s="289"/>
      <c r="Q236" s="289"/>
      <c r="R236" s="289"/>
      <c r="S236" s="288"/>
      <c r="T236" s="288"/>
      <c r="U236" s="288"/>
      <c r="V236" s="288"/>
      <c r="W236" s="288"/>
      <c r="X236" s="288"/>
      <c r="Y236" s="288"/>
      <c r="Z236" s="289"/>
      <c r="AA236" s="289"/>
      <c r="AB236" s="289"/>
      <c r="AC236" s="289"/>
      <c r="AD236" s="289"/>
      <c r="AE236" s="289"/>
      <c r="AF236" s="289"/>
      <c r="AG236" s="289"/>
      <c r="AH236" s="289"/>
      <c r="AI236" s="289"/>
      <c r="AJ236" s="289"/>
      <c r="AK236" s="289"/>
      <c r="AL236" s="289"/>
      <c r="AM236" s="289"/>
      <c r="AN236" s="290"/>
    </row>
    <row r="237" spans="1:40" s="285" customFormat="1">
      <c r="A237" s="288"/>
      <c r="B237" s="288"/>
      <c r="C237" s="288"/>
      <c r="D237" s="288"/>
      <c r="E237" s="283"/>
      <c r="F237" s="283"/>
      <c r="G237" s="283"/>
      <c r="H237" s="289"/>
      <c r="I237" s="289"/>
      <c r="J237" s="289"/>
      <c r="K237" s="289"/>
      <c r="L237" s="289"/>
      <c r="M237" s="289"/>
      <c r="N237" s="289"/>
      <c r="O237" s="289"/>
      <c r="P237" s="289"/>
      <c r="Q237" s="289"/>
      <c r="R237" s="289"/>
      <c r="S237" s="288"/>
      <c r="T237" s="288"/>
      <c r="U237" s="288"/>
      <c r="V237" s="288"/>
      <c r="W237" s="288"/>
      <c r="X237" s="288"/>
      <c r="Y237" s="288"/>
      <c r="Z237" s="289"/>
      <c r="AA237" s="289"/>
      <c r="AB237" s="289"/>
      <c r="AC237" s="289"/>
      <c r="AD237" s="289"/>
      <c r="AE237" s="289"/>
      <c r="AF237" s="289"/>
      <c r="AG237" s="289"/>
      <c r="AH237" s="289"/>
      <c r="AI237" s="289"/>
      <c r="AJ237" s="289"/>
      <c r="AK237" s="289"/>
      <c r="AL237" s="289"/>
      <c r="AM237" s="289"/>
      <c r="AN237" s="290"/>
    </row>
    <row r="238" spans="1:40" s="285" customFormat="1">
      <c r="A238" s="288"/>
      <c r="B238" s="288"/>
      <c r="C238" s="288"/>
      <c r="D238" s="288"/>
      <c r="E238" s="283"/>
      <c r="F238" s="283"/>
      <c r="G238" s="283"/>
      <c r="H238" s="289"/>
      <c r="I238" s="289"/>
      <c r="J238" s="289"/>
      <c r="K238" s="289"/>
      <c r="L238" s="289"/>
      <c r="M238" s="289"/>
      <c r="N238" s="289"/>
      <c r="O238" s="289"/>
      <c r="P238" s="289"/>
      <c r="Q238" s="289"/>
      <c r="R238" s="289"/>
      <c r="S238" s="288"/>
      <c r="T238" s="288"/>
      <c r="U238" s="288"/>
      <c r="V238" s="288"/>
      <c r="W238" s="288"/>
      <c r="X238" s="288"/>
      <c r="Y238" s="288"/>
      <c r="Z238" s="289"/>
      <c r="AA238" s="289"/>
      <c r="AB238" s="289"/>
      <c r="AC238" s="289"/>
      <c r="AD238" s="289"/>
      <c r="AE238" s="289"/>
      <c r="AF238" s="289"/>
      <c r="AG238" s="289"/>
      <c r="AH238" s="289"/>
      <c r="AI238" s="289"/>
      <c r="AJ238" s="289"/>
      <c r="AK238" s="289"/>
      <c r="AL238" s="289"/>
      <c r="AM238" s="289"/>
      <c r="AN238" s="290"/>
    </row>
    <row r="239" spans="1:40" s="285" customFormat="1">
      <c r="A239" s="288"/>
      <c r="B239" s="288"/>
      <c r="C239" s="288"/>
      <c r="D239" s="288"/>
      <c r="E239" s="283"/>
      <c r="F239" s="283"/>
      <c r="G239" s="283"/>
      <c r="H239" s="289"/>
      <c r="I239" s="289"/>
      <c r="J239" s="289"/>
      <c r="K239" s="289"/>
      <c r="L239" s="289"/>
      <c r="M239" s="289"/>
      <c r="N239" s="289"/>
      <c r="O239" s="289"/>
      <c r="P239" s="289"/>
      <c r="Q239" s="289"/>
      <c r="R239" s="289"/>
      <c r="S239" s="288"/>
      <c r="T239" s="288"/>
      <c r="U239" s="288"/>
      <c r="V239" s="288"/>
      <c r="W239" s="288"/>
      <c r="X239" s="288"/>
      <c r="Y239" s="288"/>
      <c r="Z239" s="289"/>
      <c r="AA239" s="289"/>
      <c r="AB239" s="289"/>
      <c r="AC239" s="289"/>
      <c r="AD239" s="289"/>
      <c r="AE239" s="289"/>
      <c r="AF239" s="289"/>
      <c r="AG239" s="289"/>
      <c r="AH239" s="289"/>
      <c r="AI239" s="289"/>
      <c r="AJ239" s="289"/>
      <c r="AK239" s="289"/>
      <c r="AL239" s="289"/>
      <c r="AM239" s="289"/>
      <c r="AN239" s="290"/>
    </row>
    <row r="240" spans="1:40" s="285" customFormat="1">
      <c r="A240" s="288"/>
      <c r="B240" s="288"/>
      <c r="C240" s="288"/>
      <c r="D240" s="288"/>
      <c r="E240" s="283"/>
      <c r="F240" s="283"/>
      <c r="G240" s="283"/>
      <c r="H240" s="289"/>
      <c r="I240" s="289"/>
      <c r="J240" s="289"/>
      <c r="K240" s="289"/>
      <c r="L240" s="289"/>
      <c r="M240" s="289"/>
      <c r="N240" s="289"/>
      <c r="O240" s="289"/>
      <c r="P240" s="289"/>
      <c r="Q240" s="289"/>
      <c r="R240" s="289"/>
      <c r="S240" s="288"/>
      <c r="T240" s="288"/>
      <c r="U240" s="288"/>
      <c r="V240" s="288"/>
      <c r="W240" s="288"/>
      <c r="X240" s="288"/>
      <c r="Y240" s="288"/>
      <c r="Z240" s="289"/>
      <c r="AA240" s="289"/>
      <c r="AB240" s="289"/>
      <c r="AC240" s="289"/>
      <c r="AD240" s="289"/>
      <c r="AE240" s="289"/>
      <c r="AF240" s="289"/>
      <c r="AG240" s="289"/>
      <c r="AH240" s="289"/>
      <c r="AI240" s="289"/>
      <c r="AJ240" s="289"/>
      <c r="AK240" s="289"/>
      <c r="AL240" s="289"/>
      <c r="AM240" s="289"/>
      <c r="AN240" s="290"/>
    </row>
    <row r="241" spans="1:40" s="285" customFormat="1">
      <c r="A241" s="288"/>
      <c r="B241" s="288"/>
      <c r="C241" s="288"/>
      <c r="D241" s="288"/>
      <c r="E241" s="283"/>
      <c r="F241" s="283"/>
      <c r="G241" s="283"/>
      <c r="H241" s="289"/>
      <c r="I241" s="289"/>
      <c r="J241" s="289"/>
      <c r="K241" s="289"/>
      <c r="L241" s="289"/>
      <c r="M241" s="289"/>
      <c r="N241" s="289"/>
      <c r="O241" s="289"/>
      <c r="P241" s="289"/>
      <c r="Q241" s="289"/>
      <c r="R241" s="289"/>
      <c r="S241" s="288"/>
      <c r="T241" s="288"/>
      <c r="U241" s="288"/>
      <c r="V241" s="288"/>
      <c r="W241" s="288"/>
      <c r="X241" s="288"/>
      <c r="Y241" s="288"/>
      <c r="Z241" s="289"/>
      <c r="AA241" s="289"/>
      <c r="AB241" s="289"/>
      <c r="AC241" s="289"/>
      <c r="AD241" s="289"/>
      <c r="AE241" s="289"/>
      <c r="AF241" s="289"/>
      <c r="AG241" s="289"/>
      <c r="AH241" s="289"/>
      <c r="AI241" s="289"/>
      <c r="AJ241" s="289"/>
      <c r="AK241" s="289"/>
      <c r="AL241" s="289"/>
      <c r="AM241" s="289"/>
      <c r="AN241" s="290"/>
    </row>
    <row r="242" spans="1:40" s="285" customFormat="1">
      <c r="A242" s="288"/>
      <c r="B242" s="288"/>
      <c r="C242" s="288"/>
      <c r="D242" s="288"/>
      <c r="E242" s="283"/>
      <c r="F242" s="283"/>
      <c r="G242" s="283"/>
      <c r="H242" s="289"/>
      <c r="I242" s="289"/>
      <c r="J242" s="289"/>
      <c r="K242" s="289"/>
      <c r="L242" s="289"/>
      <c r="M242" s="289"/>
      <c r="N242" s="289"/>
      <c r="O242" s="289"/>
      <c r="P242" s="289"/>
      <c r="Q242" s="289"/>
      <c r="R242" s="289"/>
      <c r="S242" s="288"/>
      <c r="T242" s="288"/>
      <c r="U242" s="288"/>
      <c r="V242" s="288"/>
      <c r="W242" s="288"/>
      <c r="X242" s="288"/>
      <c r="Y242" s="288"/>
      <c r="Z242" s="289"/>
      <c r="AA242" s="289"/>
      <c r="AB242" s="289"/>
      <c r="AC242" s="289"/>
      <c r="AD242" s="289"/>
      <c r="AE242" s="289"/>
      <c r="AF242" s="289"/>
      <c r="AG242" s="289"/>
      <c r="AH242" s="289"/>
      <c r="AI242" s="289"/>
      <c r="AJ242" s="289"/>
      <c r="AK242" s="289"/>
      <c r="AL242" s="289"/>
      <c r="AM242" s="289"/>
      <c r="AN242" s="290"/>
    </row>
    <row r="243" spans="1:40" s="285" customFormat="1">
      <c r="A243" s="288"/>
      <c r="B243" s="288"/>
      <c r="C243" s="288"/>
      <c r="D243" s="288"/>
      <c r="E243" s="283"/>
      <c r="F243" s="283"/>
      <c r="G243" s="283"/>
      <c r="H243" s="289"/>
      <c r="I243" s="289"/>
      <c r="J243" s="289"/>
      <c r="K243" s="289"/>
      <c r="L243" s="289"/>
      <c r="M243" s="289"/>
      <c r="N243" s="289"/>
      <c r="O243" s="289"/>
      <c r="P243" s="289"/>
      <c r="Q243" s="289"/>
      <c r="R243" s="289"/>
      <c r="S243" s="288"/>
      <c r="T243" s="288"/>
      <c r="U243" s="288"/>
      <c r="V243" s="288"/>
      <c r="W243" s="288"/>
      <c r="X243" s="288"/>
      <c r="Y243" s="288"/>
      <c r="Z243" s="289"/>
      <c r="AA243" s="289"/>
      <c r="AB243" s="289"/>
      <c r="AC243" s="289"/>
      <c r="AD243" s="289"/>
      <c r="AE243" s="289"/>
      <c r="AF243" s="289"/>
      <c r="AG243" s="289"/>
      <c r="AH243" s="289"/>
      <c r="AI243" s="289"/>
      <c r="AJ243" s="289"/>
      <c r="AK243" s="289"/>
      <c r="AL243" s="289"/>
      <c r="AM243" s="289"/>
      <c r="AN243" s="290"/>
    </row>
    <row r="244" spans="1:40" s="285" customFormat="1">
      <c r="A244" s="288"/>
      <c r="B244" s="288"/>
      <c r="C244" s="288"/>
      <c r="D244" s="288"/>
      <c r="E244" s="283"/>
      <c r="F244" s="283"/>
      <c r="G244" s="283"/>
      <c r="H244" s="289"/>
      <c r="I244" s="289"/>
      <c r="J244" s="289"/>
      <c r="K244" s="289"/>
      <c r="L244" s="289"/>
      <c r="M244" s="289"/>
      <c r="N244" s="289"/>
      <c r="O244" s="289"/>
      <c r="P244" s="289"/>
      <c r="Q244" s="289"/>
      <c r="R244" s="289"/>
      <c r="S244" s="288"/>
      <c r="T244" s="288"/>
      <c r="U244" s="288"/>
      <c r="V244" s="288"/>
      <c r="W244" s="288"/>
      <c r="X244" s="288"/>
      <c r="Y244" s="288"/>
      <c r="Z244" s="289"/>
      <c r="AA244" s="289"/>
      <c r="AB244" s="289"/>
      <c r="AC244" s="289"/>
      <c r="AD244" s="289"/>
      <c r="AE244" s="289"/>
      <c r="AF244" s="289"/>
      <c r="AG244" s="289"/>
      <c r="AH244" s="289"/>
      <c r="AI244" s="289"/>
      <c r="AJ244" s="289"/>
      <c r="AK244" s="289"/>
      <c r="AL244" s="289"/>
      <c r="AM244" s="289"/>
      <c r="AN244" s="290"/>
    </row>
    <row r="245" spans="1:40" s="285" customFormat="1">
      <c r="A245" s="288"/>
      <c r="B245" s="288"/>
      <c r="C245" s="288"/>
      <c r="D245" s="288"/>
      <c r="E245" s="283"/>
      <c r="F245" s="283"/>
      <c r="G245" s="283"/>
      <c r="H245" s="289"/>
      <c r="I245" s="289"/>
      <c r="J245" s="289"/>
      <c r="K245" s="289"/>
      <c r="L245" s="289"/>
      <c r="M245" s="289"/>
      <c r="N245" s="289"/>
      <c r="O245" s="289"/>
      <c r="P245" s="289"/>
      <c r="Q245" s="289"/>
      <c r="R245" s="289"/>
      <c r="S245" s="288"/>
      <c r="T245" s="288"/>
      <c r="U245" s="288"/>
      <c r="V245" s="288"/>
      <c r="W245" s="288"/>
      <c r="X245" s="288"/>
      <c r="Y245" s="288"/>
      <c r="Z245" s="289"/>
      <c r="AA245" s="289"/>
      <c r="AB245" s="289"/>
      <c r="AC245" s="289"/>
      <c r="AD245" s="289"/>
      <c r="AE245" s="289"/>
      <c r="AF245" s="289"/>
      <c r="AG245" s="289"/>
      <c r="AH245" s="289"/>
      <c r="AI245" s="289"/>
      <c r="AJ245" s="289"/>
      <c r="AK245" s="289"/>
      <c r="AL245" s="289"/>
      <c r="AM245" s="289"/>
      <c r="AN245" s="290"/>
    </row>
    <row r="246" spans="1:40" s="285" customFormat="1">
      <c r="A246" s="288"/>
      <c r="B246" s="288"/>
      <c r="C246" s="288"/>
      <c r="D246" s="288"/>
      <c r="E246" s="283"/>
      <c r="F246" s="283"/>
      <c r="G246" s="283"/>
      <c r="H246" s="289"/>
      <c r="I246" s="289"/>
      <c r="J246" s="289"/>
      <c r="K246" s="289"/>
      <c r="L246" s="289"/>
      <c r="M246" s="289"/>
      <c r="N246" s="289"/>
      <c r="O246" s="289"/>
      <c r="P246" s="289"/>
      <c r="Q246" s="289"/>
      <c r="R246" s="289"/>
      <c r="S246" s="288"/>
      <c r="T246" s="288"/>
      <c r="U246" s="288"/>
      <c r="V246" s="288"/>
      <c r="W246" s="288"/>
      <c r="X246" s="288"/>
      <c r="Y246" s="288"/>
      <c r="Z246" s="289"/>
      <c r="AA246" s="289"/>
      <c r="AB246" s="289"/>
      <c r="AC246" s="289"/>
      <c r="AD246" s="289"/>
      <c r="AE246" s="289"/>
      <c r="AF246" s="289"/>
      <c r="AG246" s="289"/>
      <c r="AH246" s="289"/>
      <c r="AI246" s="289"/>
      <c r="AJ246" s="289"/>
      <c r="AK246" s="289"/>
      <c r="AL246" s="289"/>
      <c r="AM246" s="289"/>
      <c r="AN246" s="290"/>
    </row>
    <row r="247" spans="1:40" s="285" customFormat="1">
      <c r="A247" s="288"/>
      <c r="B247" s="288"/>
      <c r="C247" s="288"/>
      <c r="D247" s="288"/>
      <c r="E247" s="283"/>
      <c r="F247" s="283"/>
      <c r="G247" s="283"/>
      <c r="H247" s="289"/>
      <c r="I247" s="289"/>
      <c r="J247" s="289"/>
      <c r="K247" s="289"/>
      <c r="L247" s="289"/>
      <c r="M247" s="289"/>
      <c r="N247" s="289"/>
      <c r="O247" s="289"/>
      <c r="P247" s="289"/>
      <c r="Q247" s="289"/>
      <c r="R247" s="289"/>
      <c r="S247" s="288"/>
      <c r="T247" s="288"/>
      <c r="U247" s="288"/>
      <c r="V247" s="288"/>
      <c r="W247" s="288"/>
      <c r="X247" s="288"/>
      <c r="Y247" s="288"/>
      <c r="Z247" s="289"/>
      <c r="AA247" s="289"/>
      <c r="AB247" s="289"/>
      <c r="AC247" s="289"/>
      <c r="AD247" s="289"/>
      <c r="AE247" s="289"/>
      <c r="AF247" s="289"/>
      <c r="AG247" s="289"/>
      <c r="AH247" s="289"/>
      <c r="AI247" s="289"/>
      <c r="AJ247" s="289"/>
      <c r="AK247" s="289"/>
      <c r="AL247" s="289"/>
      <c r="AM247" s="289"/>
      <c r="AN247" s="290"/>
    </row>
    <row r="248" spans="1:40" s="285" customFormat="1">
      <c r="A248" s="288"/>
      <c r="B248" s="288"/>
      <c r="C248" s="288"/>
      <c r="D248" s="288"/>
      <c r="E248" s="283"/>
      <c r="F248" s="283"/>
      <c r="G248" s="283"/>
      <c r="H248" s="289"/>
      <c r="I248" s="289"/>
      <c r="J248" s="289"/>
      <c r="K248" s="289"/>
      <c r="L248" s="289"/>
      <c r="M248" s="289"/>
      <c r="N248" s="289"/>
      <c r="O248" s="289"/>
      <c r="P248" s="289"/>
      <c r="Q248" s="289"/>
      <c r="R248" s="289"/>
      <c r="S248" s="288"/>
      <c r="T248" s="288"/>
      <c r="U248" s="288"/>
      <c r="V248" s="288"/>
      <c r="W248" s="288"/>
      <c r="X248" s="288"/>
      <c r="Y248" s="288"/>
      <c r="Z248" s="289"/>
      <c r="AA248" s="289"/>
      <c r="AB248" s="289"/>
      <c r="AC248" s="289"/>
      <c r="AD248" s="289"/>
      <c r="AE248" s="289"/>
      <c r="AF248" s="289"/>
      <c r="AG248" s="289"/>
      <c r="AH248" s="289"/>
      <c r="AI248" s="289"/>
      <c r="AJ248" s="289"/>
      <c r="AK248" s="289"/>
      <c r="AL248" s="289"/>
      <c r="AM248" s="289"/>
      <c r="AN248" s="290"/>
    </row>
    <row r="249" spans="1:40" s="285" customFormat="1">
      <c r="A249" s="288"/>
      <c r="B249" s="288"/>
      <c r="C249" s="288"/>
      <c r="D249" s="288"/>
      <c r="E249" s="283"/>
      <c r="F249" s="283"/>
      <c r="G249" s="283"/>
      <c r="H249" s="289"/>
      <c r="I249" s="289"/>
      <c r="J249" s="289"/>
      <c r="K249" s="289"/>
      <c r="L249" s="289"/>
      <c r="M249" s="289"/>
      <c r="N249" s="289"/>
      <c r="O249" s="289"/>
      <c r="P249" s="289"/>
      <c r="Q249" s="289"/>
      <c r="R249" s="289"/>
      <c r="S249" s="288"/>
      <c r="T249" s="288"/>
      <c r="U249" s="288"/>
      <c r="V249" s="288"/>
      <c r="W249" s="288"/>
      <c r="X249" s="288"/>
      <c r="Y249" s="288"/>
      <c r="Z249" s="289"/>
      <c r="AA249" s="289"/>
      <c r="AB249" s="289"/>
      <c r="AC249" s="289"/>
      <c r="AD249" s="289"/>
      <c r="AE249" s="289"/>
      <c r="AF249" s="289"/>
      <c r="AG249" s="289"/>
      <c r="AH249" s="289"/>
      <c r="AI249" s="289"/>
      <c r="AJ249" s="289"/>
      <c r="AK249" s="289"/>
      <c r="AL249" s="289"/>
      <c r="AM249" s="289"/>
      <c r="AN249" s="290"/>
    </row>
    <row r="250" spans="1:40" s="285" customFormat="1">
      <c r="A250" s="288"/>
      <c r="B250" s="288"/>
      <c r="C250" s="288"/>
      <c r="D250" s="288"/>
      <c r="E250" s="283"/>
      <c r="F250" s="283"/>
      <c r="G250" s="283"/>
      <c r="H250" s="289"/>
      <c r="I250" s="289"/>
      <c r="J250" s="289"/>
      <c r="K250" s="289"/>
      <c r="L250" s="289"/>
      <c r="M250" s="289"/>
      <c r="N250" s="289"/>
      <c r="O250" s="289"/>
      <c r="P250" s="289"/>
      <c r="Q250" s="289"/>
      <c r="R250" s="289"/>
      <c r="S250" s="288"/>
      <c r="T250" s="288"/>
      <c r="U250" s="288"/>
      <c r="V250" s="288"/>
      <c r="W250" s="288"/>
      <c r="X250" s="288"/>
      <c r="Y250" s="288"/>
      <c r="Z250" s="289"/>
      <c r="AA250" s="289"/>
      <c r="AB250" s="289"/>
      <c r="AC250" s="289"/>
      <c r="AD250" s="289"/>
      <c r="AE250" s="289"/>
      <c r="AF250" s="289"/>
      <c r="AG250" s="289"/>
      <c r="AH250" s="289"/>
      <c r="AI250" s="289"/>
      <c r="AJ250" s="289"/>
      <c r="AK250" s="289"/>
      <c r="AL250" s="289"/>
      <c r="AM250" s="289"/>
      <c r="AN250" s="290"/>
    </row>
    <row r="251" spans="1:40" s="285" customFormat="1">
      <c r="A251" s="288"/>
      <c r="B251" s="288"/>
      <c r="C251" s="288"/>
      <c r="D251" s="288"/>
      <c r="E251" s="283"/>
      <c r="F251" s="283"/>
      <c r="G251" s="283"/>
      <c r="H251" s="289"/>
      <c r="I251" s="289"/>
      <c r="J251" s="289"/>
      <c r="K251" s="289"/>
      <c r="L251" s="289"/>
      <c r="M251" s="289"/>
      <c r="N251" s="289"/>
      <c r="O251" s="289"/>
      <c r="P251" s="289"/>
      <c r="Q251" s="289"/>
      <c r="R251" s="289"/>
      <c r="S251" s="288"/>
      <c r="T251" s="288"/>
      <c r="U251" s="288"/>
      <c r="V251" s="288"/>
      <c r="W251" s="288"/>
      <c r="X251" s="288"/>
      <c r="Y251" s="288"/>
      <c r="Z251" s="289"/>
      <c r="AA251" s="289"/>
      <c r="AB251" s="289"/>
      <c r="AC251" s="289"/>
      <c r="AD251" s="289"/>
      <c r="AE251" s="289"/>
      <c r="AF251" s="289"/>
      <c r="AG251" s="289"/>
      <c r="AH251" s="289"/>
      <c r="AI251" s="289"/>
      <c r="AJ251" s="289"/>
      <c r="AK251" s="289"/>
      <c r="AL251" s="289"/>
      <c r="AM251" s="289"/>
      <c r="AN251" s="290"/>
    </row>
    <row r="252" spans="1:40" s="285" customFormat="1">
      <c r="A252" s="288"/>
      <c r="B252" s="288"/>
      <c r="C252" s="288"/>
      <c r="D252" s="288"/>
      <c r="E252" s="283"/>
      <c r="F252" s="283"/>
      <c r="G252" s="283"/>
      <c r="H252" s="289"/>
      <c r="I252" s="289"/>
      <c r="J252" s="289"/>
      <c r="K252" s="289"/>
      <c r="L252" s="289"/>
      <c r="M252" s="289"/>
      <c r="N252" s="289"/>
      <c r="O252" s="289"/>
      <c r="P252" s="289"/>
      <c r="Q252" s="289"/>
      <c r="R252" s="289"/>
      <c r="S252" s="288"/>
      <c r="T252" s="288"/>
      <c r="U252" s="288"/>
      <c r="V252" s="288"/>
      <c r="W252" s="288"/>
      <c r="X252" s="288"/>
      <c r="Y252" s="288"/>
      <c r="Z252" s="289"/>
      <c r="AA252" s="289"/>
      <c r="AB252" s="289"/>
      <c r="AC252" s="289"/>
      <c r="AD252" s="289"/>
      <c r="AE252" s="289"/>
      <c r="AF252" s="289"/>
      <c r="AG252" s="289"/>
      <c r="AH252" s="289"/>
      <c r="AI252" s="289"/>
      <c r="AJ252" s="289"/>
      <c r="AK252" s="289"/>
      <c r="AL252" s="289"/>
      <c r="AM252" s="289"/>
      <c r="AN252" s="290"/>
    </row>
    <row r="253" spans="1:40" s="285" customFormat="1">
      <c r="A253" s="288"/>
      <c r="B253" s="288"/>
      <c r="C253" s="288"/>
      <c r="D253" s="288"/>
      <c r="E253" s="283"/>
      <c r="F253" s="283"/>
      <c r="G253" s="283"/>
      <c r="H253" s="289"/>
      <c r="I253" s="289"/>
      <c r="J253" s="289"/>
      <c r="K253" s="289"/>
      <c r="L253" s="289"/>
      <c r="M253" s="289"/>
      <c r="N253" s="289"/>
      <c r="O253" s="289"/>
      <c r="P253" s="289"/>
      <c r="Q253" s="289"/>
      <c r="R253" s="289"/>
      <c r="S253" s="288"/>
      <c r="T253" s="288"/>
      <c r="U253" s="288"/>
      <c r="V253" s="288"/>
      <c r="W253" s="288"/>
      <c r="X253" s="288"/>
      <c r="Y253" s="288"/>
      <c r="Z253" s="289"/>
      <c r="AA253" s="289"/>
      <c r="AB253" s="289"/>
      <c r="AC253" s="289"/>
      <c r="AD253" s="289"/>
      <c r="AE253" s="289"/>
      <c r="AF253" s="289"/>
      <c r="AG253" s="289"/>
      <c r="AH253" s="289"/>
      <c r="AI253" s="289"/>
      <c r="AJ253" s="289"/>
      <c r="AK253" s="289"/>
      <c r="AL253" s="289"/>
      <c r="AM253" s="289"/>
      <c r="AN253" s="290"/>
    </row>
    <row r="254" spans="1:40" s="285" customFormat="1">
      <c r="A254" s="288"/>
      <c r="B254" s="288"/>
      <c r="C254" s="288"/>
      <c r="D254" s="288"/>
      <c r="E254" s="283"/>
      <c r="F254" s="283"/>
      <c r="G254" s="283"/>
      <c r="H254" s="289"/>
      <c r="I254" s="289"/>
      <c r="J254" s="289"/>
      <c r="K254" s="289"/>
      <c r="L254" s="289"/>
      <c r="M254" s="289"/>
      <c r="N254" s="289"/>
      <c r="O254" s="289"/>
      <c r="P254" s="289"/>
      <c r="Q254" s="289"/>
      <c r="R254" s="289"/>
      <c r="S254" s="288"/>
      <c r="T254" s="288"/>
      <c r="U254" s="288"/>
      <c r="V254" s="288"/>
      <c r="W254" s="288"/>
      <c r="X254" s="288"/>
      <c r="Y254" s="288"/>
      <c r="Z254" s="289"/>
      <c r="AA254" s="289"/>
      <c r="AB254" s="289"/>
      <c r="AC254" s="289"/>
      <c r="AD254" s="289"/>
      <c r="AE254" s="289"/>
      <c r="AF254" s="289"/>
      <c r="AG254" s="289"/>
      <c r="AH254" s="289"/>
      <c r="AI254" s="289"/>
      <c r="AJ254" s="289"/>
      <c r="AK254" s="289"/>
      <c r="AL254" s="289"/>
      <c r="AM254" s="289"/>
      <c r="AN254" s="290"/>
    </row>
    <row r="255" spans="1:40" s="285" customFormat="1">
      <c r="A255" s="288"/>
      <c r="B255" s="288"/>
      <c r="C255" s="288"/>
      <c r="D255" s="288"/>
      <c r="E255" s="283"/>
      <c r="F255" s="283"/>
      <c r="G255" s="283"/>
      <c r="H255" s="289"/>
      <c r="I255" s="289"/>
      <c r="J255" s="289"/>
      <c r="K255" s="289"/>
      <c r="L255" s="289"/>
      <c r="M255" s="289"/>
      <c r="N255" s="289"/>
      <c r="O255" s="289"/>
      <c r="P255" s="289"/>
      <c r="Q255" s="289"/>
      <c r="R255" s="289"/>
      <c r="S255" s="288"/>
      <c r="T255" s="288"/>
      <c r="U255" s="288"/>
      <c r="V255" s="288"/>
      <c r="W255" s="288"/>
      <c r="X255" s="288"/>
      <c r="Y255" s="288"/>
      <c r="Z255" s="289"/>
      <c r="AA255" s="289"/>
      <c r="AB255" s="289"/>
      <c r="AC255" s="289"/>
      <c r="AD255" s="289"/>
      <c r="AE255" s="289"/>
      <c r="AF255" s="289"/>
      <c r="AG255" s="289"/>
      <c r="AH255" s="289"/>
      <c r="AI255" s="289"/>
      <c r="AJ255" s="289"/>
      <c r="AK255" s="289"/>
      <c r="AL255" s="289"/>
      <c r="AM255" s="289"/>
      <c r="AN255" s="290"/>
    </row>
    <row r="256" spans="1:40" s="285" customFormat="1">
      <c r="A256" s="288"/>
      <c r="B256" s="288"/>
      <c r="C256" s="288"/>
      <c r="D256" s="288"/>
      <c r="E256" s="283"/>
      <c r="F256" s="283"/>
      <c r="G256" s="283"/>
      <c r="H256" s="289"/>
      <c r="I256" s="289"/>
      <c r="J256" s="289"/>
      <c r="K256" s="289"/>
      <c r="L256" s="289"/>
      <c r="M256" s="289"/>
      <c r="N256" s="289"/>
      <c r="O256" s="289"/>
      <c r="P256" s="289"/>
      <c r="Q256" s="289"/>
      <c r="R256" s="289"/>
      <c r="S256" s="288"/>
      <c r="T256" s="288"/>
      <c r="U256" s="288"/>
      <c r="V256" s="288"/>
      <c r="W256" s="288"/>
      <c r="X256" s="288"/>
      <c r="Y256" s="288"/>
      <c r="Z256" s="289"/>
      <c r="AA256" s="289"/>
      <c r="AB256" s="289"/>
      <c r="AC256" s="289"/>
      <c r="AD256" s="289"/>
      <c r="AE256" s="289"/>
      <c r="AF256" s="289"/>
      <c r="AG256" s="289"/>
      <c r="AH256" s="289"/>
      <c r="AI256" s="289"/>
      <c r="AJ256" s="289"/>
      <c r="AK256" s="289"/>
      <c r="AL256" s="289"/>
      <c r="AM256" s="289"/>
      <c r="AN256" s="290"/>
    </row>
    <row r="257" spans="1:40" s="285" customFormat="1">
      <c r="A257" s="288"/>
      <c r="B257" s="288"/>
      <c r="C257" s="288"/>
      <c r="D257" s="288"/>
      <c r="E257" s="283"/>
      <c r="F257" s="283"/>
      <c r="G257" s="283"/>
      <c r="H257" s="289"/>
      <c r="I257" s="289"/>
      <c r="J257" s="289"/>
      <c r="K257" s="289"/>
      <c r="L257" s="289"/>
      <c r="M257" s="289"/>
      <c r="N257" s="289"/>
      <c r="O257" s="289"/>
      <c r="P257" s="289"/>
      <c r="Q257" s="289"/>
      <c r="R257" s="289"/>
      <c r="S257" s="288"/>
      <c r="T257" s="288"/>
      <c r="U257" s="288"/>
      <c r="V257" s="288"/>
      <c r="W257" s="288"/>
      <c r="X257" s="288"/>
      <c r="Y257" s="288"/>
      <c r="Z257" s="289"/>
      <c r="AA257" s="289"/>
      <c r="AB257" s="289"/>
      <c r="AC257" s="289"/>
      <c r="AD257" s="289"/>
      <c r="AE257" s="289"/>
      <c r="AF257" s="289"/>
      <c r="AG257" s="289"/>
      <c r="AH257" s="289"/>
      <c r="AI257" s="289"/>
      <c r="AJ257" s="289"/>
      <c r="AK257" s="289"/>
      <c r="AL257" s="289"/>
      <c r="AM257" s="289"/>
      <c r="AN257" s="290"/>
    </row>
    <row r="258" spans="1:40" s="285" customFormat="1">
      <c r="A258" s="288"/>
      <c r="B258" s="288"/>
      <c r="C258" s="288"/>
      <c r="D258" s="288"/>
      <c r="E258" s="283"/>
      <c r="F258" s="283"/>
      <c r="G258" s="283"/>
      <c r="H258" s="289"/>
      <c r="I258" s="289"/>
      <c r="J258" s="289"/>
      <c r="K258" s="289"/>
      <c r="L258" s="289"/>
      <c r="M258" s="289"/>
      <c r="N258" s="289"/>
      <c r="O258" s="289"/>
      <c r="P258" s="289"/>
      <c r="Q258" s="289"/>
      <c r="R258" s="289"/>
      <c r="S258" s="288"/>
      <c r="T258" s="288"/>
      <c r="U258" s="288"/>
      <c r="V258" s="288"/>
      <c r="W258" s="288"/>
      <c r="X258" s="288"/>
      <c r="Y258" s="288"/>
      <c r="Z258" s="289"/>
      <c r="AA258" s="289"/>
      <c r="AB258" s="289"/>
      <c r="AC258" s="289"/>
      <c r="AD258" s="289"/>
      <c r="AE258" s="289"/>
      <c r="AF258" s="289"/>
      <c r="AG258" s="289"/>
      <c r="AH258" s="289"/>
      <c r="AI258" s="289"/>
      <c r="AJ258" s="289"/>
      <c r="AK258" s="289"/>
      <c r="AL258" s="289"/>
      <c r="AM258" s="289"/>
      <c r="AN258" s="290"/>
    </row>
    <row r="259" spans="1:40" s="285" customFormat="1">
      <c r="A259" s="288"/>
      <c r="B259" s="288"/>
      <c r="C259" s="288"/>
      <c r="D259" s="288"/>
      <c r="E259" s="283"/>
      <c r="F259" s="283"/>
      <c r="G259" s="283"/>
      <c r="H259" s="289"/>
      <c r="I259" s="289"/>
      <c r="J259" s="289"/>
      <c r="K259" s="289"/>
      <c r="L259" s="289"/>
      <c r="M259" s="289"/>
      <c r="N259" s="289"/>
      <c r="O259" s="289"/>
      <c r="P259" s="289"/>
      <c r="Q259" s="289"/>
      <c r="R259" s="289"/>
      <c r="S259" s="288"/>
      <c r="T259" s="288"/>
      <c r="U259" s="288"/>
      <c r="V259" s="288"/>
      <c r="W259" s="288"/>
      <c r="X259" s="288"/>
      <c r="Y259" s="288"/>
      <c r="Z259" s="289"/>
      <c r="AA259" s="289"/>
      <c r="AB259" s="289"/>
      <c r="AC259" s="289"/>
      <c r="AD259" s="289"/>
      <c r="AE259" s="289"/>
      <c r="AF259" s="289"/>
      <c r="AG259" s="289"/>
      <c r="AH259" s="289"/>
      <c r="AI259" s="289"/>
      <c r="AJ259" s="289"/>
      <c r="AK259" s="289"/>
      <c r="AL259" s="289"/>
      <c r="AM259" s="289"/>
      <c r="AN259" s="290"/>
    </row>
    <row r="260" spans="1:40" s="285" customFormat="1">
      <c r="A260" s="288"/>
      <c r="B260" s="288"/>
      <c r="C260" s="288"/>
      <c r="D260" s="288"/>
      <c r="E260" s="283"/>
      <c r="F260" s="283"/>
      <c r="G260" s="283"/>
      <c r="H260" s="289"/>
      <c r="I260" s="289"/>
      <c r="J260" s="289"/>
      <c r="K260" s="289"/>
      <c r="L260" s="289"/>
      <c r="M260" s="289"/>
      <c r="N260" s="289"/>
      <c r="O260" s="289"/>
      <c r="P260" s="289"/>
      <c r="Q260" s="289"/>
      <c r="R260" s="289"/>
      <c r="S260" s="288"/>
      <c r="T260" s="288"/>
      <c r="U260" s="288"/>
      <c r="V260" s="288"/>
      <c r="W260" s="288"/>
      <c r="X260" s="288"/>
      <c r="Y260" s="288"/>
      <c r="Z260" s="289"/>
      <c r="AA260" s="289"/>
      <c r="AB260" s="289"/>
      <c r="AC260" s="289"/>
      <c r="AD260" s="289"/>
      <c r="AE260" s="289"/>
      <c r="AF260" s="289"/>
      <c r="AG260" s="289"/>
      <c r="AH260" s="289"/>
      <c r="AI260" s="289"/>
      <c r="AJ260" s="289"/>
      <c r="AK260" s="289"/>
      <c r="AL260" s="289"/>
      <c r="AM260" s="289"/>
      <c r="AN260" s="290"/>
    </row>
    <row r="261" spans="1:40" s="285" customFormat="1">
      <c r="A261" s="288"/>
      <c r="B261" s="288"/>
      <c r="C261" s="288"/>
      <c r="D261" s="288"/>
      <c r="E261" s="283"/>
      <c r="F261" s="283"/>
      <c r="G261" s="283"/>
      <c r="H261" s="289"/>
      <c r="I261" s="289"/>
      <c r="J261" s="289"/>
      <c r="K261" s="289"/>
      <c r="L261" s="289"/>
      <c r="M261" s="289"/>
      <c r="N261" s="289"/>
      <c r="O261" s="289"/>
      <c r="P261" s="289"/>
      <c r="Q261" s="289"/>
      <c r="R261" s="289"/>
      <c r="S261" s="288"/>
      <c r="T261" s="288"/>
      <c r="U261" s="288"/>
      <c r="V261" s="288"/>
      <c r="W261" s="288"/>
      <c r="X261" s="288"/>
      <c r="Y261" s="288"/>
      <c r="Z261" s="289"/>
      <c r="AA261" s="289"/>
      <c r="AB261" s="289"/>
      <c r="AC261" s="289"/>
      <c r="AD261" s="289"/>
      <c r="AE261" s="289"/>
      <c r="AF261" s="289"/>
      <c r="AG261" s="289"/>
      <c r="AH261" s="289"/>
      <c r="AI261" s="289"/>
      <c r="AJ261" s="289"/>
      <c r="AK261" s="289"/>
      <c r="AL261" s="289"/>
      <c r="AM261" s="289"/>
      <c r="AN261" s="290"/>
    </row>
    <row r="262" spans="1:40" s="285" customFormat="1">
      <c r="A262" s="288"/>
      <c r="B262" s="288"/>
      <c r="C262" s="288"/>
      <c r="D262" s="288"/>
      <c r="E262" s="283"/>
      <c r="F262" s="283"/>
      <c r="G262" s="283"/>
      <c r="H262" s="289"/>
      <c r="I262" s="289"/>
      <c r="J262" s="289"/>
      <c r="K262" s="289"/>
      <c r="L262" s="289"/>
      <c r="M262" s="289"/>
      <c r="N262" s="289"/>
      <c r="O262" s="289"/>
      <c r="P262" s="289"/>
      <c r="Q262" s="289"/>
      <c r="R262" s="289"/>
      <c r="S262" s="288"/>
      <c r="T262" s="288"/>
      <c r="U262" s="288"/>
      <c r="V262" s="288"/>
      <c r="W262" s="288"/>
      <c r="X262" s="288"/>
      <c r="Y262" s="288"/>
      <c r="Z262" s="289"/>
      <c r="AA262" s="289"/>
      <c r="AB262" s="289"/>
      <c r="AC262" s="289"/>
      <c r="AD262" s="289"/>
      <c r="AE262" s="289"/>
      <c r="AF262" s="289"/>
      <c r="AG262" s="289"/>
      <c r="AH262" s="289"/>
      <c r="AI262" s="289"/>
      <c r="AJ262" s="289"/>
      <c r="AK262" s="289"/>
      <c r="AL262" s="289"/>
      <c r="AM262" s="289"/>
      <c r="AN262" s="290"/>
    </row>
    <row r="263" spans="1:40" s="285" customFormat="1">
      <c r="A263" s="288"/>
      <c r="B263" s="288"/>
      <c r="C263" s="288"/>
      <c r="D263" s="288"/>
      <c r="E263" s="283"/>
      <c r="F263" s="283"/>
      <c r="G263" s="283"/>
      <c r="H263" s="289"/>
      <c r="I263" s="289"/>
      <c r="J263" s="289"/>
      <c r="K263" s="289"/>
      <c r="L263" s="289"/>
      <c r="M263" s="289"/>
      <c r="N263" s="289"/>
      <c r="O263" s="289"/>
      <c r="P263" s="289"/>
      <c r="Q263" s="289"/>
      <c r="R263" s="289"/>
      <c r="S263" s="288"/>
      <c r="T263" s="288"/>
      <c r="U263" s="288"/>
      <c r="V263" s="288"/>
      <c r="W263" s="288"/>
      <c r="X263" s="288"/>
      <c r="Y263" s="288"/>
      <c r="Z263" s="289"/>
      <c r="AA263" s="289"/>
      <c r="AB263" s="289"/>
      <c r="AC263" s="289"/>
      <c r="AD263" s="289"/>
      <c r="AE263" s="289"/>
      <c r="AF263" s="289"/>
      <c r="AG263" s="289"/>
      <c r="AH263" s="289"/>
      <c r="AI263" s="289"/>
      <c r="AJ263" s="289"/>
      <c r="AK263" s="289"/>
      <c r="AL263" s="289"/>
      <c r="AM263" s="289"/>
      <c r="AN263" s="290"/>
    </row>
    <row r="264" spans="1:40" s="285" customFormat="1">
      <c r="A264" s="288"/>
      <c r="B264" s="288"/>
      <c r="C264" s="288"/>
      <c r="D264" s="288"/>
      <c r="E264" s="283"/>
      <c r="F264" s="283"/>
      <c r="G264" s="283"/>
      <c r="H264" s="289"/>
      <c r="I264" s="289"/>
      <c r="J264" s="289"/>
      <c r="K264" s="289"/>
      <c r="L264" s="289"/>
      <c r="M264" s="289"/>
      <c r="N264" s="289"/>
      <c r="O264" s="289"/>
      <c r="P264" s="289"/>
      <c r="Q264" s="289"/>
      <c r="R264" s="289"/>
      <c r="S264" s="288"/>
      <c r="T264" s="288"/>
      <c r="U264" s="288"/>
      <c r="V264" s="288"/>
      <c r="W264" s="288"/>
      <c r="X264" s="288"/>
      <c r="Y264" s="288"/>
      <c r="Z264" s="289"/>
      <c r="AA264" s="289"/>
      <c r="AB264" s="289"/>
      <c r="AC264" s="289"/>
      <c r="AD264" s="289"/>
      <c r="AE264" s="289"/>
      <c r="AF264" s="289"/>
      <c r="AG264" s="289"/>
      <c r="AH264" s="289"/>
      <c r="AI264" s="289"/>
      <c r="AJ264" s="289"/>
      <c r="AK264" s="289"/>
      <c r="AL264" s="289"/>
      <c r="AM264" s="289"/>
      <c r="AN264" s="290"/>
    </row>
    <row r="265" spans="1:40" s="285" customFormat="1">
      <c r="A265" s="288"/>
      <c r="B265" s="288"/>
      <c r="C265" s="288"/>
      <c r="D265" s="288"/>
      <c r="E265" s="283"/>
      <c r="F265" s="283"/>
      <c r="G265" s="283"/>
      <c r="H265" s="289"/>
      <c r="I265" s="289"/>
      <c r="J265" s="289"/>
      <c r="K265" s="289"/>
      <c r="L265" s="289"/>
      <c r="M265" s="289"/>
      <c r="N265" s="289"/>
      <c r="O265" s="289"/>
      <c r="P265" s="289"/>
      <c r="Q265" s="289"/>
      <c r="R265" s="289"/>
      <c r="S265" s="288"/>
      <c r="T265" s="288"/>
      <c r="U265" s="288"/>
      <c r="V265" s="288"/>
      <c r="W265" s="288"/>
      <c r="X265" s="288"/>
      <c r="Y265" s="288"/>
      <c r="Z265" s="289"/>
      <c r="AA265" s="289"/>
      <c r="AB265" s="289"/>
      <c r="AC265" s="289"/>
      <c r="AD265" s="289"/>
      <c r="AE265" s="289"/>
      <c r="AF265" s="289"/>
      <c r="AG265" s="289"/>
      <c r="AH265" s="289"/>
      <c r="AI265" s="289"/>
      <c r="AJ265" s="289"/>
      <c r="AK265" s="289"/>
      <c r="AL265" s="289"/>
      <c r="AM265" s="289"/>
      <c r="AN265" s="290"/>
    </row>
    <row r="266" spans="1:40" s="285" customFormat="1">
      <c r="A266" s="288"/>
      <c r="B266" s="288"/>
      <c r="C266" s="288"/>
      <c r="D266" s="288"/>
      <c r="E266" s="283"/>
      <c r="F266" s="283"/>
      <c r="G266" s="283"/>
      <c r="H266" s="289"/>
      <c r="I266" s="289"/>
      <c r="J266" s="289"/>
      <c r="K266" s="289"/>
      <c r="L266" s="289"/>
      <c r="M266" s="289"/>
      <c r="N266" s="289"/>
      <c r="O266" s="289"/>
      <c r="P266" s="289"/>
      <c r="Q266" s="289"/>
      <c r="R266" s="289"/>
      <c r="S266" s="288"/>
      <c r="T266" s="288"/>
      <c r="U266" s="288"/>
      <c r="V266" s="288"/>
      <c r="W266" s="288"/>
      <c r="X266" s="288"/>
      <c r="Y266" s="288"/>
      <c r="Z266" s="289"/>
      <c r="AA266" s="289"/>
      <c r="AB266" s="289"/>
      <c r="AC266" s="289"/>
      <c r="AD266" s="289"/>
      <c r="AE266" s="289"/>
      <c r="AF266" s="289"/>
      <c r="AG266" s="289"/>
      <c r="AH266" s="289"/>
      <c r="AI266" s="289"/>
      <c r="AJ266" s="289"/>
      <c r="AK266" s="289"/>
      <c r="AL266" s="289"/>
      <c r="AM266" s="289"/>
      <c r="AN266" s="290"/>
    </row>
    <row r="267" spans="1:40" s="285" customFormat="1">
      <c r="A267" s="288"/>
      <c r="B267" s="288"/>
      <c r="C267" s="288"/>
      <c r="D267" s="288"/>
      <c r="E267" s="283"/>
      <c r="F267" s="283"/>
      <c r="G267" s="283"/>
      <c r="H267" s="289"/>
      <c r="I267" s="289"/>
      <c r="J267" s="289"/>
      <c r="K267" s="289"/>
      <c r="L267" s="289"/>
      <c r="M267" s="289"/>
      <c r="N267" s="289"/>
      <c r="O267" s="289"/>
      <c r="P267" s="289"/>
      <c r="Q267" s="289"/>
      <c r="R267" s="289"/>
      <c r="S267" s="288"/>
      <c r="T267" s="288"/>
      <c r="U267" s="288"/>
      <c r="V267" s="288"/>
      <c r="W267" s="288"/>
      <c r="X267" s="288"/>
      <c r="Y267" s="288"/>
      <c r="Z267" s="289"/>
      <c r="AA267" s="289"/>
      <c r="AB267" s="289"/>
      <c r="AC267" s="289"/>
      <c r="AD267" s="289"/>
      <c r="AE267" s="289"/>
      <c r="AF267" s="289"/>
      <c r="AG267" s="289"/>
      <c r="AH267" s="289"/>
      <c r="AI267" s="289"/>
      <c r="AJ267" s="289"/>
      <c r="AK267" s="289"/>
      <c r="AL267" s="289"/>
      <c r="AM267" s="289"/>
      <c r="AN267" s="290"/>
    </row>
    <row r="268" spans="1:40" s="285" customFormat="1">
      <c r="A268" s="288"/>
      <c r="B268" s="288"/>
      <c r="C268" s="288"/>
      <c r="D268" s="288"/>
      <c r="E268" s="283"/>
      <c r="F268" s="283"/>
      <c r="G268" s="283"/>
      <c r="H268" s="289"/>
      <c r="I268" s="289"/>
      <c r="J268" s="289"/>
      <c r="K268" s="289"/>
      <c r="L268" s="289"/>
      <c r="M268" s="289"/>
      <c r="N268" s="289"/>
      <c r="O268" s="289"/>
      <c r="P268" s="289"/>
      <c r="Q268" s="289"/>
      <c r="R268" s="289"/>
      <c r="S268" s="288"/>
      <c r="T268" s="288"/>
      <c r="U268" s="288"/>
      <c r="V268" s="288"/>
      <c r="W268" s="288"/>
      <c r="X268" s="288"/>
      <c r="Y268" s="288"/>
      <c r="Z268" s="289"/>
      <c r="AA268" s="289"/>
      <c r="AB268" s="289"/>
      <c r="AC268" s="289"/>
      <c r="AD268" s="289"/>
      <c r="AE268" s="289"/>
      <c r="AF268" s="289"/>
      <c r="AG268" s="289"/>
      <c r="AH268" s="289"/>
      <c r="AI268" s="289"/>
      <c r="AJ268" s="289"/>
      <c r="AK268" s="289"/>
      <c r="AL268" s="289"/>
      <c r="AM268" s="289"/>
      <c r="AN268" s="290"/>
    </row>
    <row r="269" spans="1:40" s="285" customFormat="1">
      <c r="A269" s="288"/>
      <c r="B269" s="288"/>
      <c r="C269" s="288"/>
      <c r="D269" s="288"/>
      <c r="E269" s="283"/>
      <c r="F269" s="283"/>
      <c r="G269" s="283"/>
      <c r="H269" s="289"/>
      <c r="I269" s="289"/>
      <c r="J269" s="289"/>
      <c r="K269" s="289"/>
      <c r="L269" s="289"/>
      <c r="M269" s="289"/>
      <c r="N269" s="289"/>
      <c r="O269" s="289"/>
      <c r="P269" s="289"/>
      <c r="Q269" s="289"/>
      <c r="R269" s="289"/>
      <c r="S269" s="288"/>
      <c r="T269" s="288"/>
      <c r="U269" s="288"/>
      <c r="V269" s="288"/>
      <c r="W269" s="288"/>
      <c r="X269" s="288"/>
      <c r="Y269" s="288"/>
      <c r="Z269" s="289"/>
      <c r="AA269" s="289"/>
      <c r="AB269" s="289"/>
      <c r="AC269" s="289"/>
      <c r="AD269" s="289"/>
      <c r="AE269" s="289"/>
      <c r="AF269" s="289"/>
      <c r="AG269" s="289"/>
      <c r="AH269" s="289"/>
      <c r="AI269" s="289"/>
      <c r="AJ269" s="289"/>
      <c r="AK269" s="289"/>
      <c r="AL269" s="289"/>
      <c r="AM269" s="289"/>
      <c r="AN269" s="290"/>
    </row>
    <row r="270" spans="1:40" s="285" customFormat="1">
      <c r="A270" s="288"/>
      <c r="B270" s="288"/>
      <c r="C270" s="288"/>
      <c r="D270" s="288"/>
      <c r="E270" s="283"/>
      <c r="F270" s="283"/>
      <c r="G270" s="283"/>
      <c r="H270" s="289"/>
      <c r="I270" s="289"/>
      <c r="J270" s="289"/>
      <c r="K270" s="289"/>
      <c r="L270" s="289"/>
      <c r="M270" s="289"/>
      <c r="N270" s="289"/>
      <c r="O270" s="289"/>
      <c r="P270" s="289"/>
      <c r="Q270" s="289"/>
      <c r="R270" s="289"/>
      <c r="S270" s="288"/>
      <c r="T270" s="288"/>
      <c r="U270" s="288"/>
      <c r="V270" s="288"/>
      <c r="W270" s="288"/>
      <c r="X270" s="288"/>
      <c r="Y270" s="288"/>
      <c r="Z270" s="289"/>
      <c r="AA270" s="289"/>
      <c r="AB270" s="289"/>
      <c r="AC270" s="289"/>
      <c r="AD270" s="289"/>
      <c r="AE270" s="289"/>
      <c r="AF270" s="289"/>
      <c r="AG270" s="289"/>
      <c r="AH270" s="289"/>
      <c r="AI270" s="289"/>
      <c r="AJ270" s="289"/>
      <c r="AK270" s="289"/>
      <c r="AL270" s="289"/>
      <c r="AM270" s="289"/>
      <c r="AN270" s="290"/>
    </row>
    <row r="271" spans="1:40" s="285" customFormat="1">
      <c r="A271" s="288"/>
      <c r="B271" s="288"/>
      <c r="C271" s="288"/>
      <c r="D271" s="288"/>
      <c r="E271" s="283"/>
      <c r="F271" s="283"/>
      <c r="G271" s="283"/>
      <c r="H271" s="289"/>
      <c r="I271" s="289"/>
      <c r="J271" s="289"/>
      <c r="K271" s="289"/>
      <c r="L271" s="289"/>
      <c r="M271" s="289"/>
      <c r="N271" s="289"/>
      <c r="O271" s="289"/>
      <c r="P271" s="289"/>
      <c r="Q271" s="289"/>
      <c r="R271" s="289"/>
      <c r="S271" s="288"/>
      <c r="T271" s="288"/>
      <c r="U271" s="288"/>
      <c r="V271" s="288"/>
      <c r="W271" s="288"/>
      <c r="X271" s="288"/>
      <c r="Y271" s="288"/>
      <c r="Z271" s="289"/>
      <c r="AA271" s="289"/>
      <c r="AB271" s="289"/>
      <c r="AC271" s="289"/>
      <c r="AD271" s="289"/>
      <c r="AE271" s="289"/>
      <c r="AF271" s="289"/>
      <c r="AG271" s="289"/>
      <c r="AH271" s="289"/>
      <c r="AI271" s="289"/>
      <c r="AJ271" s="289"/>
      <c r="AK271" s="289"/>
      <c r="AL271" s="289"/>
      <c r="AM271" s="289"/>
      <c r="AN271" s="290"/>
    </row>
    <row r="272" spans="1:40" s="285" customFormat="1">
      <c r="A272" s="288"/>
      <c r="B272" s="288"/>
      <c r="C272" s="288"/>
      <c r="D272" s="288"/>
      <c r="E272" s="283"/>
      <c r="F272" s="283"/>
      <c r="G272" s="283"/>
      <c r="H272" s="289"/>
      <c r="I272" s="289"/>
      <c r="J272" s="289"/>
      <c r="K272" s="289"/>
      <c r="L272" s="289"/>
      <c r="M272" s="289"/>
      <c r="N272" s="289"/>
      <c r="O272" s="289"/>
      <c r="P272" s="289"/>
      <c r="Q272" s="289"/>
      <c r="R272" s="289"/>
      <c r="S272" s="288"/>
      <c r="T272" s="288"/>
      <c r="U272" s="288"/>
      <c r="V272" s="288"/>
      <c r="W272" s="288"/>
      <c r="X272" s="288"/>
      <c r="Y272" s="288"/>
      <c r="Z272" s="289"/>
      <c r="AA272" s="289"/>
      <c r="AB272" s="289"/>
      <c r="AC272" s="289"/>
      <c r="AD272" s="289"/>
      <c r="AE272" s="289"/>
      <c r="AF272" s="289"/>
      <c r="AG272" s="289"/>
      <c r="AH272" s="289"/>
      <c r="AI272" s="289"/>
      <c r="AJ272" s="289"/>
      <c r="AK272" s="289"/>
      <c r="AL272" s="289"/>
      <c r="AM272" s="289"/>
      <c r="AN272" s="290"/>
    </row>
    <row r="273" spans="1:40" s="285" customFormat="1">
      <c r="A273" s="288"/>
      <c r="B273" s="288"/>
      <c r="C273" s="288"/>
      <c r="D273" s="288"/>
      <c r="E273" s="283"/>
      <c r="F273" s="283"/>
      <c r="G273" s="283"/>
      <c r="H273" s="289"/>
      <c r="I273" s="289"/>
      <c r="J273" s="289"/>
      <c r="K273" s="289"/>
      <c r="L273" s="289"/>
      <c r="M273" s="289"/>
      <c r="N273" s="289"/>
      <c r="O273" s="289"/>
      <c r="P273" s="289"/>
      <c r="Q273" s="289"/>
      <c r="R273" s="289"/>
      <c r="S273" s="288"/>
      <c r="T273" s="288"/>
      <c r="U273" s="288"/>
      <c r="V273" s="288"/>
      <c r="W273" s="288"/>
      <c r="X273" s="288"/>
      <c r="Y273" s="288"/>
      <c r="Z273" s="289"/>
      <c r="AA273" s="289"/>
      <c r="AB273" s="289"/>
      <c r="AC273" s="289"/>
      <c r="AD273" s="289"/>
      <c r="AE273" s="289"/>
      <c r="AF273" s="289"/>
      <c r="AG273" s="289"/>
      <c r="AH273" s="289"/>
      <c r="AI273" s="289"/>
      <c r="AJ273" s="289"/>
      <c r="AK273" s="289"/>
      <c r="AL273" s="289"/>
      <c r="AM273" s="289"/>
      <c r="AN273" s="290"/>
    </row>
    <row r="274" spans="1:40" s="285" customFormat="1">
      <c r="A274" s="288"/>
      <c r="B274" s="288"/>
      <c r="C274" s="288"/>
      <c r="D274" s="288"/>
      <c r="E274" s="283"/>
      <c r="F274" s="283"/>
      <c r="G274" s="283"/>
      <c r="H274" s="289"/>
      <c r="I274" s="289"/>
      <c r="J274" s="289"/>
      <c r="K274" s="289"/>
      <c r="L274" s="289"/>
      <c r="M274" s="289"/>
      <c r="N274" s="289"/>
      <c r="O274" s="289"/>
      <c r="P274" s="289"/>
      <c r="Q274" s="289"/>
      <c r="R274" s="289"/>
      <c r="S274" s="288"/>
      <c r="T274" s="288"/>
      <c r="U274" s="288"/>
      <c r="V274" s="288"/>
      <c r="W274" s="288"/>
      <c r="X274" s="288"/>
      <c r="Y274" s="288"/>
      <c r="Z274" s="289"/>
      <c r="AA274" s="289"/>
      <c r="AB274" s="289"/>
      <c r="AC274" s="289"/>
      <c r="AD274" s="289"/>
      <c r="AE274" s="289"/>
      <c r="AF274" s="289"/>
      <c r="AG274" s="289"/>
      <c r="AH274" s="289"/>
      <c r="AI274" s="289"/>
      <c r="AJ274" s="289"/>
      <c r="AK274" s="289"/>
      <c r="AL274" s="289"/>
      <c r="AM274" s="289"/>
      <c r="AN274" s="290"/>
    </row>
    <row r="275" spans="1:40" s="285" customFormat="1">
      <c r="A275" s="288"/>
      <c r="B275" s="288"/>
      <c r="C275" s="288"/>
      <c r="D275" s="288"/>
      <c r="E275" s="283"/>
      <c r="F275" s="283"/>
      <c r="G275" s="283"/>
      <c r="H275" s="289"/>
      <c r="I275" s="289"/>
      <c r="J275" s="289"/>
      <c r="K275" s="289"/>
      <c r="L275" s="289"/>
      <c r="M275" s="289"/>
      <c r="N275" s="289"/>
      <c r="O275" s="289"/>
      <c r="P275" s="289"/>
      <c r="Q275" s="289"/>
      <c r="R275" s="289"/>
      <c r="S275" s="288"/>
      <c r="T275" s="288"/>
      <c r="U275" s="288"/>
      <c r="V275" s="288"/>
      <c r="W275" s="288"/>
      <c r="X275" s="288"/>
      <c r="Y275" s="288"/>
      <c r="Z275" s="289"/>
      <c r="AA275" s="289"/>
      <c r="AB275" s="289"/>
      <c r="AC275" s="289"/>
      <c r="AD275" s="289"/>
      <c r="AE275" s="289"/>
      <c r="AF275" s="289"/>
      <c r="AG275" s="289"/>
      <c r="AH275" s="289"/>
      <c r="AI275" s="289"/>
      <c r="AJ275" s="289"/>
      <c r="AK275" s="289"/>
      <c r="AL275" s="289"/>
      <c r="AM275" s="289"/>
      <c r="AN275" s="290"/>
    </row>
    <row r="276" spans="1:40" s="285" customFormat="1">
      <c r="A276" s="288"/>
      <c r="B276" s="288"/>
      <c r="C276" s="288"/>
      <c r="D276" s="288"/>
      <c r="E276" s="283"/>
      <c r="F276" s="283"/>
      <c r="G276" s="283"/>
      <c r="H276" s="289"/>
      <c r="I276" s="289"/>
      <c r="J276" s="289"/>
      <c r="K276" s="289"/>
      <c r="L276" s="289"/>
      <c r="M276" s="289"/>
      <c r="N276" s="289"/>
      <c r="O276" s="289"/>
      <c r="P276" s="289"/>
      <c r="Q276" s="289"/>
      <c r="R276" s="289"/>
      <c r="S276" s="288"/>
      <c r="T276" s="288"/>
      <c r="U276" s="288"/>
      <c r="V276" s="288"/>
      <c r="W276" s="288"/>
      <c r="X276" s="288"/>
      <c r="Y276" s="288"/>
      <c r="Z276" s="289"/>
      <c r="AA276" s="289"/>
      <c r="AB276" s="289"/>
      <c r="AC276" s="289"/>
      <c r="AD276" s="289"/>
      <c r="AE276" s="289"/>
      <c r="AF276" s="289"/>
      <c r="AG276" s="289"/>
      <c r="AH276" s="289"/>
      <c r="AI276" s="289"/>
      <c r="AJ276" s="289"/>
      <c r="AK276" s="289"/>
      <c r="AL276" s="289"/>
      <c r="AM276" s="289"/>
      <c r="AN276" s="290"/>
    </row>
    <row r="277" spans="1:40" s="285" customFormat="1">
      <c r="A277" s="288"/>
      <c r="B277" s="288"/>
      <c r="C277" s="288"/>
      <c r="D277" s="288"/>
      <c r="E277" s="283"/>
      <c r="F277" s="283"/>
      <c r="G277" s="283"/>
      <c r="H277" s="289"/>
      <c r="I277" s="289"/>
      <c r="J277" s="289"/>
      <c r="K277" s="289"/>
      <c r="L277" s="289"/>
      <c r="M277" s="289"/>
      <c r="N277" s="289"/>
      <c r="O277" s="289"/>
      <c r="P277" s="289"/>
      <c r="Q277" s="289"/>
      <c r="R277" s="289"/>
      <c r="S277" s="288"/>
      <c r="T277" s="288"/>
      <c r="U277" s="288"/>
      <c r="V277" s="288"/>
      <c r="W277" s="288"/>
      <c r="X277" s="288"/>
      <c r="Y277" s="288"/>
      <c r="Z277" s="289"/>
      <c r="AA277" s="289"/>
      <c r="AB277" s="289"/>
      <c r="AC277" s="289"/>
      <c r="AD277" s="289"/>
      <c r="AE277" s="289"/>
      <c r="AF277" s="289"/>
      <c r="AG277" s="289"/>
      <c r="AH277" s="289"/>
      <c r="AI277" s="289"/>
      <c r="AJ277" s="289"/>
      <c r="AK277" s="289"/>
      <c r="AL277" s="289"/>
      <c r="AM277" s="289"/>
      <c r="AN277" s="290"/>
    </row>
    <row r="278" spans="1:40" s="285" customFormat="1">
      <c r="A278" s="288"/>
      <c r="B278" s="288"/>
      <c r="C278" s="288"/>
      <c r="D278" s="288"/>
      <c r="E278" s="283"/>
      <c r="F278" s="283"/>
      <c r="G278" s="283"/>
      <c r="H278" s="289"/>
      <c r="I278" s="289"/>
      <c r="J278" s="289"/>
      <c r="K278" s="289"/>
      <c r="L278" s="289"/>
      <c r="M278" s="289"/>
      <c r="N278" s="289"/>
      <c r="O278" s="289"/>
      <c r="P278" s="289"/>
      <c r="Q278" s="289"/>
      <c r="R278" s="289"/>
      <c r="S278" s="288"/>
      <c r="T278" s="288"/>
      <c r="U278" s="288"/>
      <c r="V278" s="288"/>
      <c r="W278" s="288"/>
      <c r="X278" s="288"/>
      <c r="Y278" s="288"/>
      <c r="Z278" s="289"/>
      <c r="AA278" s="289"/>
      <c r="AB278" s="289"/>
      <c r="AC278" s="289"/>
      <c r="AD278" s="289"/>
      <c r="AE278" s="289"/>
      <c r="AF278" s="289"/>
      <c r="AG278" s="289"/>
      <c r="AH278" s="289"/>
      <c r="AI278" s="289"/>
      <c r="AJ278" s="289"/>
      <c r="AK278" s="289"/>
      <c r="AL278" s="289"/>
      <c r="AM278" s="289"/>
      <c r="AN278" s="290"/>
    </row>
    <row r="279" spans="1:40" s="285" customFormat="1">
      <c r="A279" s="288"/>
      <c r="B279" s="288"/>
      <c r="C279" s="288"/>
      <c r="D279" s="288"/>
      <c r="E279" s="283"/>
      <c r="F279" s="283"/>
      <c r="G279" s="283"/>
      <c r="H279" s="289"/>
      <c r="I279" s="289"/>
      <c r="J279" s="289"/>
      <c r="K279" s="289"/>
      <c r="L279" s="289"/>
      <c r="M279" s="289"/>
      <c r="N279" s="289"/>
      <c r="O279" s="289"/>
      <c r="P279" s="289"/>
      <c r="Q279" s="289"/>
      <c r="R279" s="289"/>
      <c r="S279" s="288"/>
      <c r="T279" s="288"/>
      <c r="U279" s="288"/>
      <c r="V279" s="288"/>
      <c r="W279" s="288"/>
      <c r="X279" s="288"/>
      <c r="Y279" s="288"/>
      <c r="Z279" s="289"/>
      <c r="AA279" s="289"/>
      <c r="AB279" s="289"/>
      <c r="AC279" s="289"/>
      <c r="AD279" s="289"/>
      <c r="AE279" s="289"/>
      <c r="AF279" s="289"/>
      <c r="AG279" s="289"/>
      <c r="AH279" s="289"/>
      <c r="AI279" s="289"/>
      <c r="AJ279" s="289"/>
      <c r="AK279" s="289"/>
      <c r="AL279" s="289"/>
      <c r="AM279" s="289"/>
      <c r="AN279" s="290"/>
    </row>
    <row r="280" spans="1:40" s="285" customFormat="1">
      <c r="A280" s="288"/>
      <c r="B280" s="288"/>
      <c r="C280" s="288"/>
      <c r="D280" s="288"/>
      <c r="E280" s="283"/>
      <c r="F280" s="283"/>
      <c r="G280" s="283"/>
      <c r="H280" s="289"/>
      <c r="I280" s="289"/>
      <c r="J280" s="289"/>
      <c r="K280" s="289"/>
      <c r="L280" s="289"/>
      <c r="M280" s="289"/>
      <c r="N280" s="289"/>
      <c r="O280" s="289"/>
      <c r="P280" s="289"/>
      <c r="Q280" s="289"/>
      <c r="R280" s="289"/>
      <c r="S280" s="288"/>
      <c r="T280" s="288"/>
      <c r="U280" s="288"/>
      <c r="V280" s="288"/>
      <c r="W280" s="288"/>
      <c r="X280" s="288"/>
      <c r="Y280" s="288"/>
      <c r="Z280" s="289"/>
      <c r="AA280" s="289"/>
      <c r="AB280" s="289"/>
      <c r="AC280" s="289"/>
      <c r="AD280" s="289"/>
      <c r="AE280" s="289"/>
      <c r="AF280" s="289"/>
      <c r="AG280" s="289"/>
      <c r="AH280" s="289"/>
      <c r="AI280" s="289"/>
      <c r="AJ280" s="289"/>
      <c r="AK280" s="289"/>
      <c r="AL280" s="289"/>
      <c r="AM280" s="289"/>
      <c r="AN280" s="290"/>
    </row>
    <row r="281" spans="1:40" s="285" customFormat="1">
      <c r="A281" s="288"/>
      <c r="B281" s="288"/>
      <c r="C281" s="288"/>
      <c r="D281" s="288"/>
      <c r="E281" s="283"/>
      <c r="F281" s="283"/>
      <c r="G281" s="283"/>
      <c r="H281" s="289"/>
      <c r="I281" s="289"/>
      <c r="J281" s="289"/>
      <c r="K281" s="289"/>
      <c r="L281" s="289"/>
      <c r="M281" s="289"/>
      <c r="N281" s="289"/>
      <c r="O281" s="289"/>
      <c r="P281" s="289"/>
      <c r="Q281" s="289"/>
      <c r="R281" s="289"/>
      <c r="S281" s="288"/>
      <c r="T281" s="288"/>
      <c r="U281" s="288"/>
      <c r="V281" s="288"/>
      <c r="W281" s="288"/>
      <c r="X281" s="288"/>
      <c r="Y281" s="288"/>
      <c r="Z281" s="289"/>
      <c r="AA281" s="289"/>
      <c r="AB281" s="289"/>
      <c r="AC281" s="289"/>
      <c r="AD281" s="289"/>
      <c r="AE281" s="289"/>
      <c r="AF281" s="289"/>
      <c r="AG281" s="289"/>
      <c r="AH281" s="289"/>
      <c r="AI281" s="289"/>
      <c r="AJ281" s="289"/>
      <c r="AK281" s="289"/>
      <c r="AL281" s="289"/>
      <c r="AM281" s="289"/>
      <c r="AN281" s="290"/>
    </row>
    <row r="282" spans="1:40" s="285" customFormat="1">
      <c r="A282" s="288"/>
      <c r="B282" s="288"/>
      <c r="C282" s="288"/>
      <c r="D282" s="288"/>
      <c r="E282" s="283"/>
      <c r="F282" s="283"/>
      <c r="G282" s="283"/>
      <c r="H282" s="289"/>
      <c r="I282" s="289"/>
      <c r="J282" s="289"/>
      <c r="K282" s="289"/>
      <c r="L282" s="289"/>
      <c r="M282" s="289"/>
      <c r="N282" s="289"/>
      <c r="O282" s="289"/>
      <c r="P282" s="289"/>
      <c r="Q282" s="289"/>
      <c r="R282" s="289"/>
      <c r="S282" s="288"/>
      <c r="T282" s="288"/>
      <c r="U282" s="288"/>
      <c r="V282" s="288"/>
      <c r="W282" s="288"/>
      <c r="X282" s="288"/>
      <c r="Y282" s="288"/>
      <c r="Z282" s="289"/>
      <c r="AA282" s="289"/>
      <c r="AB282" s="289"/>
      <c r="AC282" s="289"/>
      <c r="AD282" s="289"/>
      <c r="AE282" s="289"/>
      <c r="AF282" s="289"/>
      <c r="AG282" s="289"/>
      <c r="AH282" s="289"/>
      <c r="AI282" s="289"/>
      <c r="AJ282" s="289"/>
      <c r="AK282" s="289"/>
      <c r="AL282" s="289"/>
      <c r="AM282" s="289"/>
      <c r="AN282" s="290"/>
    </row>
    <row r="283" spans="1:40" s="285" customFormat="1">
      <c r="A283" s="288"/>
      <c r="B283" s="288"/>
      <c r="C283" s="288"/>
      <c r="D283" s="288"/>
      <c r="E283" s="283"/>
      <c r="F283" s="283"/>
      <c r="G283" s="283"/>
      <c r="H283" s="289"/>
      <c r="I283" s="289"/>
      <c r="J283" s="289"/>
      <c r="K283" s="289"/>
      <c r="L283" s="289"/>
      <c r="M283" s="289"/>
      <c r="N283" s="289"/>
      <c r="O283" s="289"/>
      <c r="P283" s="289"/>
      <c r="Q283" s="289"/>
      <c r="R283" s="289"/>
      <c r="S283" s="288"/>
      <c r="T283" s="288"/>
      <c r="U283" s="288"/>
      <c r="V283" s="288"/>
      <c r="W283" s="288"/>
      <c r="X283" s="288"/>
      <c r="Y283" s="288"/>
      <c r="Z283" s="289"/>
      <c r="AA283" s="289"/>
      <c r="AB283" s="289"/>
      <c r="AC283" s="289"/>
      <c r="AD283" s="289"/>
      <c r="AE283" s="289"/>
      <c r="AF283" s="289"/>
      <c r="AG283" s="289"/>
      <c r="AH283" s="289"/>
      <c r="AI283" s="289"/>
      <c r="AJ283" s="289"/>
      <c r="AK283" s="289"/>
      <c r="AL283" s="289"/>
      <c r="AM283" s="289"/>
      <c r="AN283" s="290"/>
    </row>
    <row r="284" spans="1:40" s="285" customFormat="1">
      <c r="A284" s="288"/>
      <c r="B284" s="288"/>
      <c r="C284" s="288"/>
      <c r="D284" s="288"/>
      <c r="E284" s="283"/>
      <c r="F284" s="283"/>
      <c r="G284" s="283"/>
      <c r="H284" s="289"/>
      <c r="I284" s="289"/>
      <c r="J284" s="289"/>
      <c r="K284" s="289"/>
      <c r="L284" s="289"/>
      <c r="M284" s="289"/>
      <c r="N284" s="289"/>
      <c r="O284" s="289"/>
      <c r="P284" s="289"/>
      <c r="Q284" s="289"/>
      <c r="R284" s="289"/>
      <c r="S284" s="288"/>
      <c r="T284" s="288"/>
      <c r="U284" s="288"/>
      <c r="V284" s="288"/>
      <c r="W284" s="288"/>
      <c r="X284" s="288"/>
      <c r="Y284" s="288"/>
      <c r="Z284" s="289"/>
      <c r="AA284" s="289"/>
      <c r="AB284" s="289"/>
      <c r="AC284" s="289"/>
      <c r="AD284" s="289"/>
      <c r="AE284" s="289"/>
      <c r="AF284" s="289"/>
      <c r="AG284" s="289"/>
      <c r="AH284" s="289"/>
      <c r="AI284" s="289"/>
      <c r="AJ284" s="289"/>
      <c r="AK284" s="289"/>
      <c r="AL284" s="289"/>
      <c r="AM284" s="289"/>
      <c r="AN284" s="290"/>
    </row>
    <row r="285" spans="1:40" s="285" customFormat="1">
      <c r="A285" s="288"/>
      <c r="B285" s="288"/>
      <c r="C285" s="288"/>
      <c r="D285" s="288"/>
      <c r="E285" s="283"/>
      <c r="F285" s="283"/>
      <c r="G285" s="283"/>
      <c r="H285" s="289"/>
      <c r="I285" s="289"/>
      <c r="J285" s="289"/>
      <c r="K285" s="289"/>
      <c r="L285" s="289"/>
      <c r="M285" s="289"/>
      <c r="N285" s="289"/>
      <c r="O285" s="289"/>
      <c r="P285" s="289"/>
      <c r="Q285" s="289"/>
      <c r="R285" s="289"/>
      <c r="S285" s="288"/>
      <c r="T285" s="288"/>
      <c r="U285" s="288"/>
      <c r="V285" s="288"/>
      <c r="W285" s="288"/>
      <c r="X285" s="288"/>
      <c r="Y285" s="288"/>
      <c r="Z285" s="289"/>
      <c r="AA285" s="289"/>
      <c r="AB285" s="289"/>
      <c r="AC285" s="289"/>
      <c r="AD285" s="289"/>
      <c r="AE285" s="289"/>
      <c r="AF285" s="289"/>
      <c r="AG285" s="289"/>
      <c r="AH285" s="289"/>
      <c r="AI285" s="289"/>
      <c r="AJ285" s="289"/>
      <c r="AK285" s="289"/>
      <c r="AL285" s="289"/>
      <c r="AM285" s="289"/>
      <c r="AN285" s="290"/>
    </row>
    <row r="286" spans="1:40" s="285" customFormat="1">
      <c r="A286" s="288"/>
      <c r="B286" s="288"/>
      <c r="C286" s="288"/>
      <c r="D286" s="288"/>
      <c r="E286" s="283"/>
      <c r="F286" s="283"/>
      <c r="G286" s="283"/>
      <c r="H286" s="289"/>
      <c r="I286" s="289"/>
      <c r="J286" s="289"/>
      <c r="K286" s="289"/>
      <c r="L286" s="289"/>
      <c r="M286" s="289"/>
      <c r="N286" s="289"/>
      <c r="O286" s="289"/>
      <c r="P286" s="289"/>
      <c r="Q286" s="289"/>
      <c r="R286" s="289"/>
      <c r="S286" s="288"/>
      <c r="T286" s="288"/>
      <c r="U286" s="288"/>
      <c r="V286" s="288"/>
      <c r="W286" s="288"/>
      <c r="X286" s="288"/>
      <c r="Y286" s="288"/>
      <c r="Z286" s="289"/>
      <c r="AA286" s="289"/>
      <c r="AB286" s="289"/>
      <c r="AC286" s="289"/>
      <c r="AD286" s="289"/>
      <c r="AE286" s="289"/>
      <c r="AF286" s="289"/>
      <c r="AG286" s="289"/>
      <c r="AH286" s="289"/>
      <c r="AI286" s="289"/>
      <c r="AJ286" s="289"/>
      <c r="AK286" s="289"/>
      <c r="AL286" s="289"/>
      <c r="AM286" s="289"/>
      <c r="AN286" s="290"/>
    </row>
    <row r="287" spans="1:40" s="285" customFormat="1">
      <c r="A287" s="288"/>
      <c r="B287" s="288"/>
      <c r="C287" s="288"/>
      <c r="D287" s="288"/>
      <c r="E287" s="283"/>
      <c r="F287" s="283"/>
      <c r="G287" s="283"/>
      <c r="H287" s="289"/>
      <c r="I287" s="289"/>
      <c r="J287" s="289"/>
      <c r="K287" s="289"/>
      <c r="L287" s="289"/>
      <c r="M287" s="289"/>
      <c r="N287" s="289"/>
      <c r="O287" s="289"/>
      <c r="P287" s="289"/>
      <c r="Q287" s="289"/>
      <c r="R287" s="289"/>
      <c r="S287" s="288"/>
      <c r="T287" s="288"/>
      <c r="U287" s="288"/>
      <c r="V287" s="288"/>
      <c r="W287" s="288"/>
      <c r="X287" s="288"/>
      <c r="Y287" s="288"/>
      <c r="Z287" s="289"/>
      <c r="AA287" s="289"/>
      <c r="AB287" s="289"/>
      <c r="AC287" s="289"/>
      <c r="AD287" s="289"/>
      <c r="AE287" s="289"/>
      <c r="AF287" s="289"/>
      <c r="AG287" s="289"/>
      <c r="AH287" s="289"/>
      <c r="AI287" s="289"/>
      <c r="AJ287" s="289"/>
      <c r="AK287" s="289"/>
      <c r="AL287" s="289"/>
      <c r="AM287" s="289"/>
      <c r="AN287" s="290"/>
    </row>
    <row r="288" spans="1:40" s="285" customFormat="1">
      <c r="A288" s="288"/>
      <c r="B288" s="288"/>
      <c r="C288" s="288"/>
      <c r="D288" s="288"/>
      <c r="E288" s="283"/>
      <c r="F288" s="283"/>
      <c r="G288" s="283"/>
      <c r="H288" s="289"/>
      <c r="I288" s="289"/>
      <c r="J288" s="289"/>
      <c r="K288" s="289"/>
      <c r="L288" s="289"/>
      <c r="M288" s="289"/>
      <c r="N288" s="289"/>
      <c r="O288" s="289"/>
      <c r="P288" s="289"/>
      <c r="Q288" s="289"/>
      <c r="R288" s="289"/>
      <c r="S288" s="288"/>
      <c r="T288" s="288"/>
      <c r="U288" s="288"/>
      <c r="V288" s="288"/>
      <c r="W288" s="288"/>
      <c r="X288" s="288"/>
      <c r="Y288" s="288"/>
      <c r="Z288" s="289"/>
      <c r="AA288" s="289"/>
      <c r="AB288" s="289"/>
      <c r="AC288" s="289"/>
      <c r="AD288" s="289"/>
      <c r="AE288" s="289"/>
      <c r="AF288" s="289"/>
      <c r="AG288" s="289"/>
      <c r="AH288" s="289"/>
      <c r="AI288" s="289"/>
      <c r="AJ288" s="289"/>
      <c r="AK288" s="289"/>
      <c r="AL288" s="289"/>
      <c r="AM288" s="289"/>
      <c r="AN288" s="290"/>
    </row>
    <row r="289" spans="1:40" s="285" customFormat="1">
      <c r="A289" s="288"/>
      <c r="B289" s="288"/>
      <c r="C289" s="288"/>
      <c r="D289" s="288"/>
      <c r="E289" s="283"/>
      <c r="F289" s="283"/>
      <c r="G289" s="283"/>
      <c r="H289" s="289"/>
      <c r="I289" s="289"/>
      <c r="J289" s="289"/>
      <c r="K289" s="289"/>
      <c r="L289" s="289"/>
      <c r="M289" s="289"/>
      <c r="N289" s="289"/>
      <c r="O289" s="289"/>
      <c r="P289" s="289"/>
      <c r="Q289" s="289"/>
      <c r="R289" s="289"/>
      <c r="S289" s="288"/>
      <c r="T289" s="288"/>
      <c r="U289" s="288"/>
      <c r="V289" s="288"/>
      <c r="W289" s="288"/>
      <c r="X289" s="288"/>
      <c r="Y289" s="288"/>
      <c r="Z289" s="289"/>
      <c r="AA289" s="289"/>
      <c r="AB289" s="289"/>
      <c r="AC289" s="289"/>
      <c r="AD289" s="289"/>
      <c r="AE289" s="289"/>
      <c r="AF289" s="289"/>
      <c r="AG289" s="289"/>
      <c r="AH289" s="289"/>
      <c r="AI289" s="289"/>
      <c r="AJ289" s="289"/>
      <c r="AK289" s="289"/>
      <c r="AL289" s="289"/>
      <c r="AM289" s="289"/>
      <c r="AN289" s="290"/>
    </row>
    <row r="290" spans="1:40" s="285" customFormat="1">
      <c r="A290" s="288"/>
      <c r="B290" s="288"/>
      <c r="C290" s="288"/>
      <c r="D290" s="288"/>
      <c r="E290" s="283"/>
      <c r="F290" s="283"/>
      <c r="G290" s="283"/>
      <c r="H290" s="289"/>
      <c r="I290" s="289"/>
      <c r="J290" s="289"/>
      <c r="K290" s="289"/>
      <c r="L290" s="289"/>
      <c r="M290" s="289"/>
      <c r="N290" s="289"/>
      <c r="O290" s="289"/>
      <c r="P290" s="289"/>
      <c r="Q290" s="289"/>
      <c r="R290" s="289"/>
      <c r="S290" s="288"/>
      <c r="T290" s="288"/>
      <c r="U290" s="288"/>
      <c r="V290" s="288"/>
      <c r="W290" s="288"/>
      <c r="X290" s="288"/>
      <c r="Y290" s="288"/>
      <c r="Z290" s="289"/>
      <c r="AA290" s="289"/>
      <c r="AB290" s="289"/>
      <c r="AC290" s="289"/>
      <c r="AD290" s="289"/>
      <c r="AE290" s="289"/>
      <c r="AF290" s="289"/>
      <c r="AG290" s="289"/>
      <c r="AH290" s="289"/>
      <c r="AI290" s="289"/>
      <c r="AJ290" s="289"/>
      <c r="AK290" s="289"/>
      <c r="AL290" s="289"/>
      <c r="AM290" s="289"/>
      <c r="AN290" s="290"/>
    </row>
    <row r="291" spans="1:40" s="285" customFormat="1">
      <c r="A291" s="288"/>
      <c r="B291" s="288"/>
      <c r="C291" s="288"/>
      <c r="D291" s="288"/>
      <c r="E291" s="283"/>
      <c r="F291" s="283"/>
      <c r="G291" s="283"/>
      <c r="H291" s="289"/>
      <c r="I291" s="289"/>
      <c r="J291" s="289"/>
      <c r="K291" s="289"/>
      <c r="L291" s="289"/>
      <c r="M291" s="289"/>
      <c r="N291" s="289"/>
      <c r="O291" s="289"/>
      <c r="P291" s="289"/>
      <c r="Q291" s="289"/>
      <c r="R291" s="289"/>
      <c r="S291" s="288"/>
      <c r="T291" s="288"/>
      <c r="U291" s="288"/>
      <c r="V291" s="288"/>
      <c r="W291" s="288"/>
      <c r="X291" s="288"/>
      <c r="Y291" s="288"/>
      <c r="Z291" s="289"/>
      <c r="AA291" s="289"/>
      <c r="AB291" s="289"/>
      <c r="AC291" s="289"/>
      <c r="AD291" s="289"/>
      <c r="AE291" s="289"/>
      <c r="AF291" s="289"/>
      <c r="AG291" s="289"/>
      <c r="AH291" s="289"/>
      <c r="AI291" s="289"/>
      <c r="AJ291" s="289"/>
      <c r="AK291" s="289"/>
      <c r="AL291" s="289"/>
      <c r="AM291" s="289"/>
      <c r="AN291" s="290"/>
    </row>
    <row r="292" spans="1:40" s="285" customFormat="1">
      <c r="A292" s="288"/>
      <c r="B292" s="288"/>
      <c r="C292" s="288"/>
      <c r="D292" s="288"/>
      <c r="E292" s="283"/>
      <c r="F292" s="283"/>
      <c r="G292" s="283"/>
      <c r="H292" s="289"/>
      <c r="I292" s="289"/>
      <c r="J292" s="289"/>
      <c r="K292" s="289"/>
      <c r="L292" s="289"/>
      <c r="M292" s="289"/>
      <c r="N292" s="289"/>
      <c r="O292" s="289"/>
      <c r="P292" s="289"/>
      <c r="Q292" s="289"/>
      <c r="R292" s="289"/>
      <c r="S292" s="288"/>
      <c r="T292" s="288"/>
      <c r="U292" s="288"/>
      <c r="V292" s="288"/>
      <c r="W292" s="288"/>
      <c r="X292" s="288"/>
      <c r="Y292" s="288"/>
      <c r="Z292" s="289"/>
      <c r="AA292" s="289"/>
      <c r="AB292" s="289"/>
      <c r="AC292" s="289"/>
      <c r="AD292" s="289"/>
      <c r="AE292" s="289"/>
      <c r="AF292" s="289"/>
      <c r="AG292" s="289"/>
      <c r="AH292" s="289"/>
      <c r="AI292" s="289"/>
      <c r="AJ292" s="289"/>
      <c r="AK292" s="289"/>
      <c r="AL292" s="289"/>
      <c r="AM292" s="289"/>
      <c r="AN292" s="290"/>
    </row>
    <row r="293" spans="1:40" s="285" customFormat="1">
      <c r="A293" s="288"/>
      <c r="B293" s="288"/>
      <c r="C293" s="288"/>
      <c r="D293" s="288"/>
      <c r="E293" s="283"/>
      <c r="F293" s="283"/>
      <c r="G293" s="283"/>
      <c r="H293" s="289"/>
      <c r="I293" s="289"/>
      <c r="J293" s="289"/>
      <c r="K293" s="289"/>
      <c r="L293" s="289"/>
      <c r="M293" s="289"/>
      <c r="N293" s="289"/>
      <c r="O293" s="289"/>
      <c r="P293" s="289"/>
      <c r="Q293" s="289"/>
      <c r="R293" s="289"/>
      <c r="S293" s="288"/>
      <c r="T293" s="288"/>
      <c r="U293" s="288"/>
      <c r="V293" s="288"/>
      <c r="W293" s="288"/>
      <c r="X293" s="288"/>
      <c r="Y293" s="288"/>
      <c r="Z293" s="289"/>
      <c r="AA293" s="289"/>
      <c r="AB293" s="289"/>
      <c r="AC293" s="289"/>
      <c r="AD293" s="289"/>
      <c r="AE293" s="289"/>
      <c r="AF293" s="289"/>
      <c r="AG293" s="289"/>
      <c r="AH293" s="289"/>
      <c r="AI293" s="289"/>
      <c r="AJ293" s="289"/>
      <c r="AK293" s="289"/>
      <c r="AL293" s="289"/>
      <c r="AM293" s="289"/>
      <c r="AN293" s="290"/>
    </row>
    <row r="294" spans="1:40" s="285" customFormat="1">
      <c r="A294" s="288"/>
      <c r="B294" s="288"/>
      <c r="C294" s="288"/>
      <c r="D294" s="288"/>
      <c r="E294" s="283"/>
      <c r="F294" s="283"/>
      <c r="G294" s="283"/>
      <c r="H294" s="289"/>
      <c r="I294" s="289"/>
      <c r="J294" s="289"/>
      <c r="K294" s="289"/>
      <c r="L294" s="289"/>
      <c r="M294" s="289"/>
      <c r="N294" s="289"/>
      <c r="O294" s="289"/>
      <c r="P294" s="289"/>
      <c r="Q294" s="289"/>
      <c r="R294" s="289"/>
      <c r="S294" s="288"/>
      <c r="T294" s="288"/>
      <c r="U294" s="288"/>
      <c r="V294" s="288"/>
      <c r="W294" s="288"/>
      <c r="X294" s="288"/>
      <c r="Y294" s="288"/>
      <c r="Z294" s="289"/>
      <c r="AA294" s="289"/>
      <c r="AB294" s="289"/>
      <c r="AC294" s="289"/>
      <c r="AD294" s="289"/>
      <c r="AE294" s="289"/>
      <c r="AF294" s="289"/>
      <c r="AG294" s="289"/>
      <c r="AH294" s="289"/>
      <c r="AI294" s="289"/>
      <c r="AJ294" s="289"/>
      <c r="AK294" s="289"/>
      <c r="AL294" s="289"/>
      <c r="AM294" s="289"/>
      <c r="AN294" s="290"/>
    </row>
    <row r="295" spans="1:40" s="285" customFormat="1">
      <c r="A295" s="288"/>
      <c r="B295" s="288"/>
      <c r="C295" s="288"/>
      <c r="D295" s="288"/>
      <c r="E295" s="283"/>
      <c r="F295" s="283"/>
      <c r="G295" s="283"/>
      <c r="H295" s="289"/>
      <c r="I295" s="289"/>
      <c r="J295" s="289"/>
      <c r="K295" s="289"/>
      <c r="L295" s="289"/>
      <c r="M295" s="289"/>
      <c r="N295" s="289"/>
      <c r="O295" s="289"/>
      <c r="P295" s="289"/>
      <c r="Q295" s="289"/>
      <c r="R295" s="289"/>
      <c r="S295" s="288"/>
      <c r="T295" s="288"/>
      <c r="U295" s="288"/>
      <c r="V295" s="288"/>
      <c r="W295" s="288"/>
      <c r="X295" s="288"/>
      <c r="Y295" s="288"/>
      <c r="Z295" s="289"/>
      <c r="AA295" s="289"/>
      <c r="AB295" s="289"/>
      <c r="AC295" s="289"/>
      <c r="AD295" s="289"/>
      <c r="AE295" s="289"/>
      <c r="AF295" s="289"/>
      <c r="AG295" s="289"/>
      <c r="AH295" s="289"/>
      <c r="AI295" s="289"/>
      <c r="AJ295" s="289"/>
      <c r="AK295" s="289"/>
      <c r="AL295" s="289"/>
      <c r="AM295" s="289"/>
      <c r="AN295" s="290"/>
    </row>
    <row r="296" spans="1:40" s="285" customFormat="1">
      <c r="A296" s="288"/>
      <c r="B296" s="288"/>
      <c r="C296" s="288"/>
      <c r="D296" s="288"/>
      <c r="E296" s="283"/>
      <c r="F296" s="283"/>
      <c r="G296" s="283"/>
      <c r="H296" s="289"/>
      <c r="I296" s="289"/>
      <c r="J296" s="289"/>
      <c r="K296" s="289"/>
      <c r="L296" s="289"/>
      <c r="M296" s="289"/>
      <c r="N296" s="289"/>
      <c r="O296" s="289"/>
      <c r="P296" s="289"/>
      <c r="Q296" s="289"/>
      <c r="R296" s="289"/>
      <c r="S296" s="288"/>
      <c r="T296" s="288"/>
      <c r="U296" s="288"/>
      <c r="V296" s="288"/>
      <c r="W296" s="288"/>
      <c r="X296" s="288"/>
      <c r="Y296" s="288"/>
      <c r="Z296" s="289"/>
      <c r="AA296" s="289"/>
      <c r="AB296" s="289"/>
      <c r="AC296" s="289"/>
      <c r="AD296" s="289"/>
      <c r="AE296" s="289"/>
      <c r="AF296" s="289"/>
      <c r="AG296" s="289"/>
      <c r="AH296" s="289"/>
      <c r="AI296" s="289"/>
      <c r="AJ296" s="289"/>
      <c r="AK296" s="289"/>
      <c r="AL296" s="289"/>
      <c r="AM296" s="289"/>
      <c r="AN296" s="290"/>
    </row>
    <row r="297" spans="1:40" s="285" customFormat="1">
      <c r="A297" s="288"/>
      <c r="B297" s="288"/>
      <c r="C297" s="288"/>
      <c r="D297" s="288"/>
      <c r="E297" s="283"/>
      <c r="F297" s="283"/>
      <c r="G297" s="283"/>
      <c r="H297" s="289"/>
      <c r="I297" s="289"/>
      <c r="J297" s="289"/>
      <c r="K297" s="289"/>
      <c r="L297" s="289"/>
      <c r="M297" s="289"/>
      <c r="N297" s="289"/>
      <c r="O297" s="289"/>
      <c r="P297" s="289"/>
      <c r="Q297" s="289"/>
      <c r="R297" s="289"/>
      <c r="S297" s="288"/>
      <c r="T297" s="288"/>
      <c r="U297" s="288"/>
      <c r="V297" s="288"/>
      <c r="W297" s="288"/>
      <c r="X297" s="288"/>
      <c r="Y297" s="288"/>
      <c r="Z297" s="289"/>
      <c r="AA297" s="289"/>
      <c r="AB297" s="289"/>
      <c r="AC297" s="289"/>
      <c r="AD297" s="289"/>
      <c r="AE297" s="289"/>
      <c r="AF297" s="289"/>
      <c r="AG297" s="289"/>
      <c r="AH297" s="289"/>
      <c r="AI297" s="289"/>
      <c r="AJ297" s="289"/>
      <c r="AK297" s="289"/>
      <c r="AL297" s="289"/>
      <c r="AM297" s="289"/>
      <c r="AN297" s="290"/>
    </row>
    <row r="298" spans="1:40" s="285" customFormat="1">
      <c r="A298" s="288"/>
      <c r="B298" s="288"/>
      <c r="C298" s="288"/>
      <c r="D298" s="288"/>
      <c r="E298" s="283"/>
      <c r="F298" s="283"/>
      <c r="G298" s="283"/>
      <c r="H298" s="289"/>
      <c r="I298" s="289"/>
      <c r="J298" s="289"/>
      <c r="K298" s="289"/>
      <c r="L298" s="289"/>
      <c r="M298" s="289"/>
      <c r="N298" s="289"/>
      <c r="O298" s="289"/>
      <c r="P298" s="289"/>
      <c r="Q298" s="289"/>
      <c r="R298" s="289"/>
      <c r="S298" s="288"/>
      <c r="T298" s="288"/>
      <c r="U298" s="288"/>
      <c r="V298" s="288"/>
      <c r="W298" s="288"/>
      <c r="X298" s="288"/>
      <c r="Y298" s="288"/>
      <c r="Z298" s="289"/>
      <c r="AA298" s="289"/>
      <c r="AB298" s="289"/>
      <c r="AC298" s="289"/>
      <c r="AD298" s="289"/>
      <c r="AE298" s="289"/>
      <c r="AF298" s="289"/>
      <c r="AG298" s="289"/>
      <c r="AH298" s="289"/>
      <c r="AI298" s="289"/>
      <c r="AJ298" s="289"/>
      <c r="AK298" s="289"/>
      <c r="AL298" s="289"/>
      <c r="AM298" s="289"/>
      <c r="AN298" s="290"/>
    </row>
    <row r="299" spans="1:40" s="285" customFormat="1">
      <c r="A299" s="288"/>
      <c r="B299" s="288"/>
      <c r="C299" s="288"/>
      <c r="D299" s="288"/>
      <c r="E299" s="283"/>
      <c r="F299" s="283"/>
      <c r="G299" s="283"/>
      <c r="H299" s="289"/>
      <c r="I299" s="289"/>
      <c r="J299" s="289"/>
      <c r="K299" s="289"/>
      <c r="L299" s="289"/>
      <c r="M299" s="289"/>
      <c r="N299" s="289"/>
      <c r="O299" s="289"/>
      <c r="P299" s="289"/>
      <c r="Q299" s="289"/>
      <c r="R299" s="289"/>
      <c r="S299" s="288"/>
      <c r="T299" s="288"/>
      <c r="U299" s="288"/>
      <c r="V299" s="288"/>
      <c r="W299" s="288"/>
      <c r="X299" s="288"/>
      <c r="Y299" s="288"/>
      <c r="Z299" s="289"/>
      <c r="AA299" s="289"/>
      <c r="AB299" s="289"/>
      <c r="AC299" s="289"/>
      <c r="AD299" s="289"/>
      <c r="AE299" s="289"/>
      <c r="AF299" s="289"/>
      <c r="AG299" s="289"/>
      <c r="AH299" s="289"/>
      <c r="AI299" s="289"/>
      <c r="AJ299" s="289"/>
      <c r="AK299" s="289"/>
      <c r="AL299" s="289"/>
      <c r="AM299" s="289"/>
      <c r="AN299" s="290"/>
    </row>
    <row r="300" spans="1:40" s="285" customFormat="1">
      <c r="A300" s="288"/>
      <c r="B300" s="288"/>
      <c r="C300" s="288"/>
      <c r="D300" s="288"/>
      <c r="E300" s="283"/>
      <c r="F300" s="283"/>
      <c r="G300" s="283"/>
      <c r="H300" s="289"/>
      <c r="I300" s="289"/>
      <c r="J300" s="289"/>
      <c r="K300" s="289"/>
      <c r="L300" s="289"/>
      <c r="M300" s="289"/>
      <c r="N300" s="289"/>
      <c r="O300" s="289"/>
      <c r="P300" s="289"/>
      <c r="Q300" s="289"/>
      <c r="R300" s="289"/>
      <c r="S300" s="288"/>
      <c r="T300" s="288"/>
      <c r="U300" s="288"/>
      <c r="V300" s="288"/>
      <c r="W300" s="288"/>
      <c r="X300" s="288"/>
      <c r="Y300" s="288"/>
      <c r="Z300" s="289"/>
      <c r="AA300" s="289"/>
      <c r="AB300" s="289"/>
      <c r="AC300" s="289"/>
      <c r="AD300" s="289"/>
      <c r="AE300" s="289"/>
      <c r="AF300" s="289"/>
      <c r="AG300" s="289"/>
      <c r="AH300" s="289"/>
      <c r="AI300" s="289"/>
      <c r="AJ300" s="289"/>
      <c r="AK300" s="289"/>
      <c r="AL300" s="289"/>
      <c r="AM300" s="289"/>
      <c r="AN300" s="290"/>
    </row>
    <row r="301" spans="1:40" s="285" customFormat="1">
      <c r="A301" s="288"/>
      <c r="B301" s="288"/>
      <c r="C301" s="288"/>
      <c r="D301" s="288"/>
      <c r="E301" s="283"/>
      <c r="F301" s="283"/>
      <c r="G301" s="283"/>
      <c r="H301" s="289"/>
      <c r="I301" s="289"/>
      <c r="J301" s="289"/>
      <c r="K301" s="289"/>
      <c r="L301" s="289"/>
      <c r="M301" s="289"/>
      <c r="N301" s="289"/>
      <c r="O301" s="289"/>
      <c r="P301" s="289"/>
      <c r="Q301" s="289"/>
      <c r="R301" s="289"/>
      <c r="S301" s="288"/>
      <c r="T301" s="288"/>
      <c r="U301" s="288"/>
      <c r="V301" s="288"/>
      <c r="W301" s="288"/>
      <c r="X301" s="288"/>
      <c r="Y301" s="288"/>
      <c r="Z301" s="289"/>
      <c r="AA301" s="289"/>
      <c r="AB301" s="289"/>
      <c r="AC301" s="289"/>
      <c r="AD301" s="289"/>
      <c r="AE301" s="289"/>
      <c r="AF301" s="289"/>
      <c r="AG301" s="289"/>
      <c r="AH301" s="289"/>
      <c r="AI301" s="289"/>
      <c r="AJ301" s="289"/>
      <c r="AK301" s="289"/>
      <c r="AL301" s="289"/>
      <c r="AM301" s="289"/>
      <c r="AN301" s="290"/>
    </row>
    <row r="302" spans="1:40" s="285" customFormat="1">
      <c r="A302" s="288"/>
      <c r="B302" s="288"/>
      <c r="C302" s="288"/>
      <c r="D302" s="288"/>
      <c r="E302" s="283"/>
      <c r="F302" s="283"/>
      <c r="G302" s="283"/>
      <c r="H302" s="289"/>
      <c r="I302" s="289"/>
      <c r="J302" s="289"/>
      <c r="K302" s="289"/>
      <c r="L302" s="289"/>
      <c r="M302" s="289"/>
      <c r="N302" s="289"/>
      <c r="O302" s="289"/>
      <c r="P302" s="289"/>
      <c r="Q302" s="289"/>
      <c r="R302" s="289"/>
      <c r="S302" s="288"/>
      <c r="T302" s="288"/>
      <c r="U302" s="288"/>
      <c r="V302" s="288"/>
      <c r="W302" s="288"/>
      <c r="X302" s="288"/>
      <c r="Y302" s="288"/>
      <c r="Z302" s="289"/>
      <c r="AA302" s="289"/>
      <c r="AB302" s="289"/>
      <c r="AC302" s="289"/>
      <c r="AD302" s="289"/>
      <c r="AE302" s="289"/>
      <c r="AF302" s="289"/>
      <c r="AG302" s="289"/>
      <c r="AH302" s="289"/>
      <c r="AI302" s="289"/>
      <c r="AJ302" s="289"/>
      <c r="AK302" s="289"/>
      <c r="AL302" s="289"/>
      <c r="AM302" s="289"/>
      <c r="AN302" s="290"/>
    </row>
    <row r="303" spans="1:40" s="285" customFormat="1">
      <c r="A303" s="288"/>
      <c r="B303" s="288"/>
      <c r="C303" s="288"/>
      <c r="D303" s="288"/>
      <c r="E303" s="283"/>
      <c r="F303" s="283"/>
      <c r="G303" s="283"/>
      <c r="H303" s="289"/>
      <c r="I303" s="289"/>
      <c r="J303" s="289"/>
      <c r="K303" s="289"/>
      <c r="L303" s="289"/>
      <c r="M303" s="289"/>
      <c r="N303" s="289"/>
      <c r="O303" s="289"/>
      <c r="P303" s="289"/>
      <c r="Q303" s="289"/>
      <c r="R303" s="289"/>
      <c r="S303" s="288"/>
      <c r="T303" s="288"/>
      <c r="U303" s="288"/>
      <c r="V303" s="288"/>
      <c r="W303" s="288"/>
      <c r="X303" s="288"/>
      <c r="Y303" s="288"/>
      <c r="Z303" s="289"/>
      <c r="AA303" s="289"/>
      <c r="AB303" s="289"/>
      <c r="AC303" s="289"/>
      <c r="AD303" s="289"/>
      <c r="AE303" s="289"/>
      <c r="AF303" s="289"/>
      <c r="AG303" s="289"/>
      <c r="AH303" s="289"/>
      <c r="AI303" s="289"/>
      <c r="AJ303" s="289"/>
      <c r="AK303" s="289"/>
      <c r="AL303" s="289"/>
      <c r="AM303" s="289"/>
      <c r="AN303" s="290"/>
    </row>
    <row r="304" spans="1:40" s="285" customFormat="1">
      <c r="A304" s="288"/>
      <c r="B304" s="288"/>
      <c r="C304" s="288"/>
      <c r="D304" s="288"/>
      <c r="E304" s="283"/>
      <c r="F304" s="283"/>
      <c r="G304" s="283"/>
      <c r="H304" s="289"/>
      <c r="I304" s="289"/>
      <c r="J304" s="289"/>
      <c r="K304" s="289"/>
      <c r="L304" s="289"/>
      <c r="M304" s="289"/>
      <c r="N304" s="289"/>
      <c r="O304" s="289"/>
      <c r="P304" s="289"/>
      <c r="Q304" s="289"/>
      <c r="R304" s="289"/>
      <c r="S304" s="288"/>
      <c r="T304" s="288"/>
      <c r="U304" s="288"/>
      <c r="V304" s="288"/>
      <c r="W304" s="288"/>
      <c r="X304" s="288"/>
      <c r="Y304" s="288"/>
      <c r="Z304" s="289"/>
      <c r="AA304" s="289"/>
      <c r="AB304" s="289"/>
      <c r="AC304" s="289"/>
      <c r="AD304" s="289"/>
      <c r="AE304" s="289"/>
      <c r="AF304" s="289"/>
      <c r="AG304" s="289"/>
      <c r="AH304" s="289"/>
      <c r="AI304" s="289"/>
      <c r="AJ304" s="289"/>
      <c r="AK304" s="289"/>
      <c r="AL304" s="289"/>
      <c r="AM304" s="289"/>
      <c r="AN304" s="290"/>
    </row>
    <row r="305" spans="1:40" s="285" customFormat="1">
      <c r="A305" s="288"/>
      <c r="B305" s="288"/>
      <c r="C305" s="288"/>
      <c r="D305" s="288"/>
      <c r="E305" s="283"/>
      <c r="F305" s="283"/>
      <c r="G305" s="283"/>
      <c r="H305" s="289"/>
      <c r="I305" s="289"/>
      <c r="J305" s="289"/>
      <c r="K305" s="289"/>
      <c r="L305" s="289"/>
      <c r="M305" s="289"/>
      <c r="N305" s="289"/>
      <c r="O305" s="289"/>
      <c r="P305" s="289"/>
      <c r="Q305" s="289"/>
      <c r="R305" s="289"/>
      <c r="S305" s="288"/>
      <c r="T305" s="288"/>
      <c r="U305" s="288"/>
      <c r="V305" s="288"/>
      <c r="W305" s="288"/>
      <c r="X305" s="288"/>
      <c r="Y305" s="288"/>
      <c r="Z305" s="289"/>
      <c r="AA305" s="289"/>
      <c r="AB305" s="289"/>
      <c r="AC305" s="289"/>
      <c r="AD305" s="289"/>
      <c r="AE305" s="289"/>
      <c r="AF305" s="289"/>
      <c r="AG305" s="289"/>
      <c r="AH305" s="289"/>
      <c r="AI305" s="289"/>
      <c r="AJ305" s="289"/>
      <c r="AK305" s="289"/>
      <c r="AL305" s="289"/>
      <c r="AM305" s="289"/>
      <c r="AN305" s="290"/>
    </row>
    <row r="306" spans="1:40" s="285" customFormat="1">
      <c r="A306" s="288"/>
      <c r="B306" s="288"/>
      <c r="C306" s="288"/>
      <c r="D306" s="288"/>
      <c r="E306" s="283"/>
      <c r="F306" s="283"/>
      <c r="G306" s="283"/>
      <c r="H306" s="289"/>
      <c r="I306" s="289"/>
      <c r="J306" s="289"/>
      <c r="K306" s="289"/>
      <c r="L306" s="289"/>
      <c r="M306" s="289"/>
      <c r="N306" s="289"/>
      <c r="O306" s="289"/>
      <c r="P306" s="289"/>
      <c r="Q306" s="289"/>
      <c r="R306" s="289"/>
      <c r="S306" s="288"/>
      <c r="T306" s="288"/>
      <c r="U306" s="288"/>
      <c r="V306" s="288"/>
      <c r="W306" s="288"/>
      <c r="X306" s="288"/>
      <c r="Y306" s="288"/>
      <c r="Z306" s="289"/>
      <c r="AA306" s="289"/>
      <c r="AB306" s="289"/>
      <c r="AC306" s="289"/>
      <c r="AD306" s="289"/>
      <c r="AE306" s="289"/>
      <c r="AF306" s="289"/>
      <c r="AG306" s="289"/>
      <c r="AH306" s="289"/>
      <c r="AI306" s="289"/>
      <c r="AJ306" s="289"/>
      <c r="AK306" s="289"/>
      <c r="AL306" s="289"/>
      <c r="AM306" s="289"/>
      <c r="AN306" s="290"/>
    </row>
    <row r="307" spans="1:40" s="285" customFormat="1">
      <c r="A307" s="288"/>
      <c r="B307" s="288"/>
      <c r="C307" s="288"/>
      <c r="D307" s="288"/>
      <c r="E307" s="283"/>
      <c r="F307" s="283"/>
      <c r="G307" s="283"/>
      <c r="H307" s="289"/>
      <c r="I307" s="289"/>
      <c r="J307" s="289"/>
      <c r="K307" s="289"/>
      <c r="L307" s="289"/>
      <c r="M307" s="289"/>
      <c r="N307" s="289"/>
      <c r="O307" s="289"/>
      <c r="P307" s="289"/>
      <c r="Q307" s="289"/>
      <c r="R307" s="289"/>
      <c r="S307" s="288"/>
      <c r="T307" s="288"/>
      <c r="U307" s="288"/>
      <c r="V307" s="288"/>
      <c r="W307" s="288"/>
      <c r="X307" s="288"/>
      <c r="Y307" s="288"/>
      <c r="Z307" s="289"/>
      <c r="AA307" s="289"/>
      <c r="AB307" s="289"/>
      <c r="AC307" s="289"/>
      <c r="AD307" s="289"/>
      <c r="AE307" s="289"/>
      <c r="AF307" s="289"/>
      <c r="AG307" s="289"/>
      <c r="AH307" s="289"/>
      <c r="AI307" s="289"/>
      <c r="AJ307" s="289"/>
      <c r="AK307" s="289"/>
      <c r="AL307" s="289"/>
      <c r="AM307" s="289"/>
      <c r="AN307" s="290"/>
    </row>
    <row r="308" spans="1:40" s="285" customFormat="1">
      <c r="A308" s="288"/>
      <c r="B308" s="288"/>
      <c r="C308" s="288"/>
      <c r="D308" s="288"/>
      <c r="E308" s="283"/>
      <c r="F308" s="283"/>
      <c r="G308" s="283"/>
      <c r="H308" s="289"/>
      <c r="I308" s="289"/>
      <c r="J308" s="289"/>
      <c r="K308" s="289"/>
      <c r="L308" s="289"/>
      <c r="M308" s="289"/>
      <c r="N308" s="289"/>
      <c r="O308" s="289"/>
      <c r="P308" s="289"/>
      <c r="Q308" s="289"/>
      <c r="R308" s="289"/>
      <c r="S308" s="288"/>
      <c r="T308" s="288"/>
      <c r="U308" s="288"/>
      <c r="V308" s="288"/>
      <c r="W308" s="288"/>
      <c r="X308" s="288"/>
      <c r="Y308" s="288"/>
      <c r="Z308" s="289"/>
      <c r="AA308" s="289"/>
      <c r="AB308" s="289"/>
      <c r="AC308" s="289"/>
      <c r="AD308" s="289"/>
      <c r="AE308" s="289"/>
      <c r="AF308" s="289"/>
      <c r="AG308" s="289"/>
      <c r="AH308" s="289"/>
      <c r="AI308" s="289"/>
      <c r="AJ308" s="289"/>
      <c r="AK308" s="289"/>
      <c r="AL308" s="289"/>
      <c r="AM308" s="289"/>
      <c r="AN308" s="290"/>
    </row>
    <row r="309" spans="1:40" s="285" customFormat="1">
      <c r="A309" s="288"/>
      <c r="B309" s="288"/>
      <c r="C309" s="288"/>
      <c r="D309" s="288"/>
      <c r="E309" s="283"/>
      <c r="F309" s="283"/>
      <c r="G309" s="283"/>
      <c r="H309" s="289"/>
      <c r="I309" s="289"/>
      <c r="J309" s="289"/>
      <c r="K309" s="289"/>
      <c r="L309" s="289"/>
      <c r="M309" s="289"/>
      <c r="N309" s="289"/>
      <c r="O309" s="289"/>
      <c r="P309" s="289"/>
      <c r="Q309" s="289"/>
      <c r="R309" s="289"/>
      <c r="S309" s="288"/>
      <c r="T309" s="288"/>
      <c r="U309" s="288"/>
      <c r="V309" s="288"/>
      <c r="W309" s="288"/>
      <c r="X309" s="288"/>
      <c r="Y309" s="288"/>
      <c r="Z309" s="289"/>
      <c r="AA309" s="289"/>
      <c r="AB309" s="289"/>
      <c r="AC309" s="289"/>
      <c r="AD309" s="289"/>
      <c r="AE309" s="289"/>
      <c r="AF309" s="289"/>
      <c r="AG309" s="289"/>
      <c r="AH309" s="289"/>
      <c r="AI309" s="289"/>
      <c r="AJ309" s="289"/>
      <c r="AK309" s="289"/>
      <c r="AL309" s="289"/>
      <c r="AM309" s="289"/>
      <c r="AN309" s="290"/>
    </row>
    <row r="310" spans="1:40" s="285" customFormat="1">
      <c r="A310" s="288"/>
      <c r="B310" s="288"/>
      <c r="C310" s="288"/>
      <c r="D310" s="288"/>
      <c r="E310" s="283"/>
      <c r="F310" s="283"/>
      <c r="G310" s="283"/>
      <c r="H310" s="289"/>
      <c r="I310" s="289"/>
      <c r="J310" s="289"/>
      <c r="K310" s="289"/>
      <c r="L310" s="289"/>
      <c r="M310" s="289"/>
      <c r="N310" s="289"/>
      <c r="O310" s="289"/>
      <c r="P310" s="289"/>
      <c r="Q310" s="289"/>
      <c r="R310" s="289"/>
      <c r="S310" s="288"/>
      <c r="T310" s="288"/>
      <c r="U310" s="288"/>
      <c r="V310" s="288"/>
      <c r="W310" s="288"/>
      <c r="X310" s="288"/>
      <c r="Y310" s="288"/>
      <c r="Z310" s="289"/>
      <c r="AA310" s="289"/>
      <c r="AB310" s="289"/>
      <c r="AC310" s="289"/>
      <c r="AD310" s="289"/>
      <c r="AE310" s="289"/>
      <c r="AF310" s="289"/>
      <c r="AG310" s="289"/>
      <c r="AH310" s="289"/>
      <c r="AI310" s="289"/>
      <c r="AJ310" s="289"/>
      <c r="AK310" s="289"/>
      <c r="AL310" s="289"/>
      <c r="AM310" s="289"/>
      <c r="AN310" s="290"/>
    </row>
    <row r="311" spans="1:40" s="285" customFormat="1">
      <c r="A311" s="288"/>
      <c r="B311" s="288"/>
      <c r="C311" s="288"/>
      <c r="D311" s="288"/>
      <c r="E311" s="283"/>
      <c r="F311" s="283"/>
      <c r="G311" s="283"/>
      <c r="H311" s="289"/>
      <c r="I311" s="289"/>
      <c r="J311" s="289"/>
      <c r="K311" s="289"/>
      <c r="L311" s="289"/>
      <c r="M311" s="289"/>
      <c r="N311" s="289"/>
      <c r="O311" s="289"/>
      <c r="P311" s="289"/>
      <c r="Q311" s="289"/>
      <c r="R311" s="289"/>
      <c r="S311" s="288"/>
      <c r="T311" s="288"/>
      <c r="U311" s="288"/>
      <c r="V311" s="288"/>
      <c r="W311" s="288"/>
      <c r="X311" s="288"/>
      <c r="Y311" s="288"/>
      <c r="Z311" s="289"/>
      <c r="AA311" s="289"/>
      <c r="AB311" s="289"/>
      <c r="AC311" s="289"/>
      <c r="AD311" s="289"/>
      <c r="AE311" s="289"/>
      <c r="AF311" s="289"/>
      <c r="AG311" s="289"/>
      <c r="AH311" s="289"/>
      <c r="AI311" s="289"/>
      <c r="AJ311" s="289"/>
      <c r="AK311" s="289"/>
      <c r="AL311" s="289"/>
      <c r="AM311" s="289"/>
      <c r="AN311" s="290"/>
    </row>
    <row r="312" spans="1:40" s="285" customFormat="1">
      <c r="A312" s="288"/>
      <c r="B312" s="288"/>
      <c r="C312" s="288"/>
      <c r="D312" s="288"/>
      <c r="E312" s="283"/>
      <c r="F312" s="283"/>
      <c r="G312" s="283"/>
      <c r="H312" s="289"/>
      <c r="I312" s="289"/>
      <c r="J312" s="289"/>
      <c r="K312" s="289"/>
      <c r="L312" s="289"/>
      <c r="M312" s="289"/>
      <c r="N312" s="289"/>
      <c r="O312" s="289"/>
      <c r="P312" s="289"/>
      <c r="Q312" s="289"/>
      <c r="R312" s="289"/>
      <c r="S312" s="288"/>
      <c r="T312" s="288"/>
      <c r="U312" s="288"/>
      <c r="V312" s="288"/>
      <c r="W312" s="288"/>
      <c r="X312" s="288"/>
      <c r="Y312" s="288"/>
      <c r="Z312" s="289"/>
      <c r="AA312" s="289"/>
      <c r="AB312" s="289"/>
      <c r="AC312" s="289"/>
      <c r="AD312" s="289"/>
      <c r="AE312" s="289"/>
      <c r="AF312" s="289"/>
      <c r="AG312" s="289"/>
      <c r="AH312" s="289"/>
      <c r="AI312" s="289"/>
      <c r="AJ312" s="289"/>
      <c r="AK312" s="289"/>
      <c r="AL312" s="289"/>
      <c r="AM312" s="289"/>
      <c r="AN312" s="290"/>
    </row>
    <row r="313" spans="1:40" s="285" customFormat="1">
      <c r="A313" s="288"/>
      <c r="B313" s="288"/>
      <c r="C313" s="288"/>
      <c r="D313" s="288"/>
      <c r="E313" s="283"/>
      <c r="F313" s="283"/>
      <c r="G313" s="283"/>
      <c r="H313" s="289"/>
      <c r="I313" s="289"/>
      <c r="J313" s="289"/>
      <c r="K313" s="289"/>
      <c r="L313" s="289"/>
      <c r="M313" s="289"/>
      <c r="N313" s="289"/>
      <c r="O313" s="289"/>
      <c r="P313" s="289"/>
      <c r="Q313" s="289"/>
      <c r="R313" s="289"/>
      <c r="S313" s="288"/>
      <c r="T313" s="288"/>
      <c r="U313" s="288"/>
      <c r="V313" s="288"/>
      <c r="W313" s="288"/>
      <c r="X313" s="288"/>
      <c r="Y313" s="288"/>
      <c r="Z313" s="289"/>
      <c r="AA313" s="289"/>
      <c r="AB313" s="289"/>
      <c r="AC313" s="289"/>
      <c r="AD313" s="289"/>
      <c r="AE313" s="289"/>
      <c r="AF313" s="289"/>
      <c r="AG313" s="289"/>
      <c r="AH313" s="289"/>
      <c r="AI313" s="289"/>
      <c r="AJ313" s="289"/>
      <c r="AK313" s="289"/>
      <c r="AL313" s="289"/>
      <c r="AM313" s="289"/>
      <c r="AN313" s="290"/>
    </row>
    <row r="314" spans="1:40" s="285" customFormat="1">
      <c r="A314" s="288"/>
      <c r="B314" s="288"/>
      <c r="C314" s="288"/>
      <c r="D314" s="288"/>
      <c r="E314" s="283"/>
      <c r="F314" s="283"/>
      <c r="G314" s="283"/>
      <c r="H314" s="289"/>
      <c r="I314" s="289"/>
      <c r="J314" s="289"/>
      <c r="K314" s="289"/>
      <c r="L314" s="289"/>
      <c r="M314" s="289"/>
      <c r="N314" s="289"/>
      <c r="O314" s="289"/>
      <c r="P314" s="289"/>
      <c r="Q314" s="289"/>
      <c r="R314" s="289"/>
      <c r="S314" s="288"/>
      <c r="T314" s="288"/>
      <c r="U314" s="288"/>
      <c r="V314" s="288"/>
      <c r="W314" s="288"/>
      <c r="X314" s="288"/>
      <c r="Y314" s="288"/>
      <c r="Z314" s="289"/>
      <c r="AA314" s="289"/>
      <c r="AB314" s="289"/>
      <c r="AC314" s="289"/>
      <c r="AD314" s="289"/>
      <c r="AE314" s="289"/>
      <c r="AF314" s="289"/>
      <c r="AG314" s="289"/>
      <c r="AH314" s="289"/>
      <c r="AI314" s="289"/>
      <c r="AJ314" s="289"/>
      <c r="AK314" s="289"/>
      <c r="AL314" s="289"/>
      <c r="AM314" s="289"/>
      <c r="AN314" s="290"/>
    </row>
    <row r="315" spans="1:40" s="285" customFormat="1">
      <c r="A315" s="288"/>
      <c r="B315" s="288"/>
      <c r="C315" s="288"/>
      <c r="D315" s="288"/>
      <c r="E315" s="283"/>
      <c r="F315" s="283"/>
      <c r="G315" s="283"/>
      <c r="H315" s="289"/>
      <c r="I315" s="289"/>
      <c r="J315" s="289"/>
      <c r="K315" s="289"/>
      <c r="L315" s="289"/>
      <c r="M315" s="289"/>
      <c r="N315" s="289"/>
      <c r="O315" s="289"/>
      <c r="P315" s="289"/>
      <c r="Q315" s="289"/>
      <c r="R315" s="289"/>
      <c r="S315" s="288"/>
      <c r="T315" s="288"/>
      <c r="U315" s="288"/>
      <c r="V315" s="288"/>
      <c r="W315" s="288"/>
      <c r="X315" s="288"/>
      <c r="Y315" s="288"/>
      <c r="Z315" s="289"/>
      <c r="AA315" s="289"/>
      <c r="AB315" s="289"/>
      <c r="AC315" s="289"/>
      <c r="AD315" s="289"/>
      <c r="AE315" s="289"/>
      <c r="AF315" s="289"/>
      <c r="AG315" s="289"/>
      <c r="AH315" s="289"/>
      <c r="AI315" s="289"/>
      <c r="AJ315" s="289"/>
      <c r="AK315" s="289"/>
      <c r="AL315" s="289"/>
      <c r="AM315" s="289"/>
      <c r="AN315" s="290"/>
    </row>
    <row r="316" spans="1:40" s="285" customFormat="1">
      <c r="A316" s="288"/>
      <c r="B316" s="288"/>
      <c r="C316" s="288"/>
      <c r="D316" s="288"/>
      <c r="E316" s="283"/>
      <c r="F316" s="283"/>
      <c r="G316" s="283"/>
      <c r="H316" s="289"/>
      <c r="I316" s="289"/>
      <c r="J316" s="289"/>
      <c r="K316" s="289"/>
      <c r="L316" s="289"/>
      <c r="M316" s="289"/>
      <c r="N316" s="289"/>
      <c r="O316" s="289"/>
      <c r="P316" s="289"/>
      <c r="Q316" s="289"/>
      <c r="R316" s="289"/>
      <c r="S316" s="288"/>
      <c r="T316" s="288"/>
      <c r="U316" s="288"/>
      <c r="V316" s="288"/>
      <c r="W316" s="288"/>
      <c r="X316" s="288"/>
      <c r="Y316" s="288"/>
      <c r="Z316" s="289"/>
      <c r="AA316" s="289"/>
      <c r="AB316" s="289"/>
      <c r="AC316" s="289"/>
      <c r="AD316" s="289"/>
      <c r="AE316" s="289"/>
      <c r="AF316" s="289"/>
      <c r="AG316" s="289"/>
      <c r="AH316" s="289"/>
      <c r="AI316" s="289"/>
      <c r="AJ316" s="289"/>
      <c r="AK316" s="289"/>
      <c r="AL316" s="289"/>
      <c r="AM316" s="289"/>
      <c r="AN316" s="290"/>
    </row>
    <row r="317" spans="1:40" s="285" customFormat="1">
      <c r="A317" s="288"/>
      <c r="B317" s="288"/>
      <c r="C317" s="288"/>
      <c r="D317" s="288"/>
      <c r="E317" s="283"/>
      <c r="F317" s="283"/>
      <c r="G317" s="283"/>
      <c r="H317" s="289"/>
      <c r="I317" s="289"/>
      <c r="J317" s="289"/>
      <c r="K317" s="289"/>
      <c r="L317" s="289"/>
      <c r="M317" s="289"/>
      <c r="N317" s="289"/>
      <c r="O317" s="289"/>
      <c r="P317" s="289"/>
      <c r="Q317" s="289"/>
      <c r="R317" s="289"/>
      <c r="S317" s="288"/>
      <c r="T317" s="288"/>
      <c r="U317" s="288"/>
      <c r="V317" s="288"/>
      <c r="W317" s="288"/>
      <c r="X317" s="288"/>
      <c r="Y317" s="288"/>
      <c r="Z317" s="289"/>
      <c r="AA317" s="289"/>
      <c r="AB317" s="289"/>
      <c r="AC317" s="289"/>
      <c r="AD317" s="289"/>
      <c r="AE317" s="289"/>
      <c r="AF317" s="289"/>
      <c r="AG317" s="289"/>
      <c r="AH317" s="289"/>
      <c r="AI317" s="289"/>
      <c r="AJ317" s="289"/>
      <c r="AK317" s="289"/>
      <c r="AL317" s="289"/>
      <c r="AM317" s="289"/>
      <c r="AN317" s="290"/>
    </row>
    <row r="318" spans="1:40" s="285" customFormat="1">
      <c r="A318" s="288"/>
      <c r="B318" s="288"/>
      <c r="C318" s="288"/>
      <c r="D318" s="288"/>
      <c r="E318" s="283"/>
      <c r="F318" s="283"/>
      <c r="G318" s="283"/>
      <c r="H318" s="289"/>
      <c r="I318" s="289"/>
      <c r="J318" s="289"/>
      <c r="K318" s="289"/>
      <c r="L318" s="289"/>
      <c r="M318" s="289"/>
      <c r="N318" s="289"/>
      <c r="O318" s="289"/>
      <c r="P318" s="289"/>
      <c r="Q318" s="289"/>
      <c r="R318" s="289"/>
      <c r="S318" s="288"/>
      <c r="T318" s="288"/>
      <c r="U318" s="288"/>
      <c r="V318" s="288"/>
      <c r="W318" s="288"/>
      <c r="X318" s="288"/>
      <c r="Y318" s="288"/>
      <c r="Z318" s="289"/>
      <c r="AA318" s="289"/>
      <c r="AB318" s="289"/>
      <c r="AC318" s="289"/>
      <c r="AD318" s="289"/>
      <c r="AE318" s="289"/>
      <c r="AF318" s="289"/>
      <c r="AG318" s="289"/>
      <c r="AH318" s="289"/>
      <c r="AI318" s="289"/>
      <c r="AJ318" s="289"/>
      <c r="AK318" s="289"/>
      <c r="AL318" s="289"/>
      <c r="AM318" s="289"/>
      <c r="AN318" s="290"/>
    </row>
    <row r="319" spans="1:40" s="285" customFormat="1">
      <c r="A319" s="288"/>
      <c r="B319" s="288"/>
      <c r="C319" s="288"/>
      <c r="D319" s="288"/>
      <c r="E319" s="283"/>
      <c r="F319" s="283"/>
      <c r="G319" s="283"/>
      <c r="H319" s="289"/>
      <c r="I319" s="289"/>
      <c r="J319" s="289"/>
      <c r="K319" s="289"/>
      <c r="L319" s="289"/>
      <c r="M319" s="289"/>
      <c r="N319" s="289"/>
      <c r="O319" s="289"/>
      <c r="P319" s="289"/>
      <c r="Q319" s="289"/>
      <c r="R319" s="289"/>
      <c r="S319" s="288"/>
      <c r="T319" s="288"/>
      <c r="U319" s="288"/>
      <c r="V319" s="288"/>
      <c r="W319" s="288"/>
      <c r="X319" s="288"/>
      <c r="Y319" s="288"/>
      <c r="Z319" s="289"/>
      <c r="AA319" s="289"/>
      <c r="AB319" s="289"/>
      <c r="AC319" s="289"/>
      <c r="AD319" s="289"/>
      <c r="AE319" s="289"/>
      <c r="AF319" s="289"/>
      <c r="AG319" s="289"/>
      <c r="AH319" s="289"/>
      <c r="AI319" s="289"/>
      <c r="AJ319" s="289"/>
      <c r="AK319" s="289"/>
      <c r="AL319" s="289"/>
      <c r="AM319" s="289"/>
      <c r="AN319" s="290"/>
    </row>
    <row r="320" spans="1:40" s="285" customFormat="1">
      <c r="A320" s="288"/>
      <c r="B320" s="288"/>
      <c r="C320" s="288"/>
      <c r="D320" s="288"/>
      <c r="E320" s="283"/>
      <c r="F320" s="283"/>
      <c r="G320" s="283"/>
      <c r="H320" s="289"/>
      <c r="I320" s="289"/>
      <c r="J320" s="289"/>
      <c r="K320" s="289"/>
      <c r="L320" s="289"/>
      <c r="M320" s="289"/>
      <c r="N320" s="289"/>
      <c r="O320" s="289"/>
      <c r="P320" s="289"/>
      <c r="Q320" s="289"/>
      <c r="R320" s="289"/>
      <c r="S320" s="288"/>
      <c r="T320" s="288"/>
      <c r="U320" s="288"/>
      <c r="V320" s="288"/>
      <c r="W320" s="288"/>
      <c r="X320" s="288"/>
      <c r="Y320" s="288"/>
      <c r="Z320" s="289"/>
      <c r="AA320" s="289"/>
      <c r="AB320" s="289"/>
      <c r="AC320" s="289"/>
      <c r="AD320" s="289"/>
      <c r="AE320" s="289"/>
      <c r="AF320" s="289"/>
      <c r="AG320" s="289"/>
      <c r="AH320" s="289"/>
      <c r="AI320" s="289"/>
      <c r="AJ320" s="289"/>
      <c r="AK320" s="289"/>
      <c r="AL320" s="289"/>
      <c r="AM320" s="289"/>
      <c r="AN320" s="290"/>
    </row>
    <row r="321" spans="1:40" s="285" customFormat="1">
      <c r="A321" s="288"/>
      <c r="B321" s="288"/>
      <c r="C321" s="288"/>
      <c r="D321" s="288"/>
      <c r="E321" s="283"/>
      <c r="F321" s="283"/>
      <c r="G321" s="283"/>
      <c r="H321" s="289"/>
      <c r="I321" s="289"/>
      <c r="J321" s="289"/>
      <c r="K321" s="289"/>
      <c r="L321" s="289"/>
      <c r="M321" s="289"/>
      <c r="N321" s="289"/>
      <c r="O321" s="289"/>
      <c r="P321" s="289"/>
      <c r="Q321" s="289"/>
      <c r="R321" s="289"/>
      <c r="S321" s="288"/>
      <c r="T321" s="288"/>
      <c r="U321" s="288"/>
      <c r="V321" s="288"/>
      <c r="W321" s="288"/>
      <c r="X321" s="288"/>
      <c r="Y321" s="288"/>
      <c r="Z321" s="289"/>
      <c r="AA321" s="289"/>
      <c r="AB321" s="289"/>
      <c r="AC321" s="289"/>
      <c r="AD321" s="289"/>
      <c r="AE321" s="289"/>
      <c r="AF321" s="289"/>
      <c r="AG321" s="289"/>
      <c r="AH321" s="289"/>
      <c r="AI321" s="289"/>
      <c r="AJ321" s="289"/>
      <c r="AK321" s="289"/>
      <c r="AL321" s="289"/>
      <c r="AM321" s="289"/>
      <c r="AN321" s="290"/>
    </row>
    <row r="322" spans="1:40" s="285" customFormat="1">
      <c r="A322" s="288"/>
      <c r="B322" s="288"/>
      <c r="C322" s="288"/>
      <c r="D322" s="288"/>
      <c r="E322" s="283"/>
      <c r="F322" s="283"/>
      <c r="G322" s="283"/>
      <c r="H322" s="289"/>
      <c r="I322" s="289"/>
      <c r="J322" s="289"/>
      <c r="K322" s="289"/>
      <c r="L322" s="289"/>
      <c r="M322" s="289"/>
      <c r="N322" s="289"/>
      <c r="O322" s="289"/>
      <c r="P322" s="289"/>
      <c r="Q322" s="289"/>
      <c r="R322" s="289"/>
      <c r="S322" s="288"/>
      <c r="T322" s="288"/>
      <c r="U322" s="288"/>
      <c r="V322" s="288"/>
      <c r="W322" s="288"/>
      <c r="X322" s="288"/>
      <c r="Y322" s="288"/>
      <c r="Z322" s="289"/>
      <c r="AA322" s="289"/>
      <c r="AB322" s="289"/>
      <c r="AC322" s="289"/>
      <c r="AD322" s="289"/>
      <c r="AE322" s="289"/>
      <c r="AF322" s="289"/>
      <c r="AG322" s="289"/>
      <c r="AH322" s="289"/>
      <c r="AI322" s="289"/>
      <c r="AJ322" s="289"/>
      <c r="AK322" s="289"/>
      <c r="AL322" s="289"/>
      <c r="AM322" s="289"/>
      <c r="AN322" s="290"/>
    </row>
    <row r="323" spans="1:40" s="285" customFormat="1">
      <c r="A323" s="288"/>
      <c r="B323" s="288"/>
      <c r="C323" s="288"/>
      <c r="D323" s="288"/>
      <c r="E323" s="283"/>
      <c r="F323" s="283"/>
      <c r="G323" s="283"/>
      <c r="H323" s="289"/>
      <c r="I323" s="289"/>
      <c r="J323" s="289"/>
      <c r="K323" s="289"/>
      <c r="L323" s="289"/>
      <c r="M323" s="289"/>
      <c r="N323" s="289"/>
      <c r="O323" s="289"/>
      <c r="P323" s="289"/>
      <c r="Q323" s="289"/>
      <c r="R323" s="289"/>
      <c r="S323" s="288"/>
      <c r="T323" s="288"/>
      <c r="U323" s="288"/>
      <c r="V323" s="288"/>
      <c r="W323" s="288"/>
      <c r="X323" s="288"/>
      <c r="Y323" s="288"/>
      <c r="Z323" s="289"/>
      <c r="AA323" s="289"/>
      <c r="AB323" s="289"/>
      <c r="AC323" s="289"/>
      <c r="AD323" s="289"/>
      <c r="AE323" s="289"/>
      <c r="AF323" s="289"/>
      <c r="AG323" s="289"/>
      <c r="AH323" s="289"/>
      <c r="AI323" s="289"/>
      <c r="AJ323" s="289"/>
      <c r="AK323" s="289"/>
      <c r="AL323" s="289"/>
      <c r="AM323" s="289"/>
      <c r="AN323" s="290"/>
    </row>
    <row r="324" spans="1:40" s="285" customFormat="1">
      <c r="A324" s="288"/>
      <c r="B324" s="288"/>
      <c r="C324" s="288"/>
      <c r="D324" s="288"/>
      <c r="E324" s="283"/>
      <c r="F324" s="283"/>
      <c r="G324" s="283"/>
      <c r="H324" s="289"/>
      <c r="I324" s="289"/>
      <c r="J324" s="289"/>
      <c r="K324" s="289"/>
      <c r="L324" s="289"/>
      <c r="M324" s="289"/>
      <c r="N324" s="289"/>
      <c r="O324" s="289"/>
      <c r="P324" s="289"/>
      <c r="Q324" s="289"/>
      <c r="R324" s="289"/>
      <c r="S324" s="288"/>
      <c r="T324" s="288"/>
      <c r="U324" s="288"/>
      <c r="V324" s="288"/>
      <c r="W324" s="288"/>
      <c r="X324" s="288"/>
      <c r="Y324" s="288"/>
      <c r="Z324" s="289"/>
      <c r="AA324" s="289"/>
      <c r="AB324" s="289"/>
      <c r="AC324" s="289"/>
      <c r="AD324" s="289"/>
      <c r="AE324" s="289"/>
      <c r="AF324" s="289"/>
      <c r="AG324" s="289"/>
      <c r="AH324" s="289"/>
      <c r="AI324" s="289"/>
      <c r="AJ324" s="289"/>
      <c r="AK324" s="289"/>
      <c r="AL324" s="289"/>
      <c r="AM324" s="289"/>
      <c r="AN324" s="290"/>
    </row>
    <row r="325" spans="1:40" s="285" customFormat="1">
      <c r="A325" s="288"/>
      <c r="B325" s="288"/>
      <c r="C325" s="288"/>
      <c r="D325" s="288"/>
      <c r="E325" s="283"/>
      <c r="F325" s="283"/>
      <c r="G325" s="283"/>
      <c r="H325" s="289"/>
      <c r="I325" s="289"/>
      <c r="J325" s="289"/>
      <c r="K325" s="289"/>
      <c r="L325" s="289"/>
      <c r="M325" s="289"/>
      <c r="N325" s="289"/>
      <c r="O325" s="289"/>
      <c r="P325" s="289"/>
      <c r="Q325" s="289"/>
      <c r="R325" s="289"/>
      <c r="S325" s="288"/>
      <c r="T325" s="288"/>
      <c r="U325" s="288"/>
      <c r="V325" s="288"/>
      <c r="W325" s="288"/>
      <c r="X325" s="288"/>
      <c r="Y325" s="288"/>
      <c r="Z325" s="289"/>
      <c r="AA325" s="289"/>
      <c r="AB325" s="289"/>
      <c r="AC325" s="289"/>
      <c r="AD325" s="289"/>
      <c r="AE325" s="289"/>
      <c r="AF325" s="289"/>
      <c r="AG325" s="289"/>
      <c r="AH325" s="289"/>
      <c r="AI325" s="289"/>
      <c r="AJ325" s="289"/>
      <c r="AK325" s="289"/>
      <c r="AL325" s="289"/>
      <c r="AM325" s="289"/>
      <c r="AN325" s="290"/>
    </row>
    <row r="326" spans="1:40" s="285" customFormat="1">
      <c r="A326" s="288"/>
      <c r="B326" s="288"/>
      <c r="C326" s="288"/>
      <c r="D326" s="288"/>
      <c r="E326" s="283"/>
      <c r="F326" s="283"/>
      <c r="G326" s="283"/>
      <c r="H326" s="289"/>
      <c r="I326" s="289"/>
      <c r="J326" s="289"/>
      <c r="K326" s="289"/>
      <c r="L326" s="289"/>
      <c r="M326" s="289"/>
      <c r="N326" s="289"/>
      <c r="O326" s="289"/>
      <c r="P326" s="289"/>
      <c r="Q326" s="289"/>
      <c r="R326" s="289"/>
      <c r="S326" s="288"/>
      <c r="T326" s="288"/>
      <c r="U326" s="288"/>
      <c r="V326" s="288"/>
      <c r="W326" s="288"/>
      <c r="X326" s="288"/>
      <c r="Y326" s="288"/>
      <c r="Z326" s="289"/>
      <c r="AA326" s="289"/>
      <c r="AB326" s="289"/>
      <c r="AC326" s="289"/>
      <c r="AD326" s="289"/>
      <c r="AE326" s="289"/>
      <c r="AF326" s="289"/>
      <c r="AG326" s="289"/>
      <c r="AH326" s="289"/>
      <c r="AI326" s="289"/>
      <c r="AJ326" s="289"/>
      <c r="AK326" s="289"/>
      <c r="AL326" s="289"/>
      <c r="AM326" s="289"/>
      <c r="AN326" s="290"/>
    </row>
    <row r="327" spans="1:40" s="285" customFormat="1">
      <c r="A327" s="288"/>
      <c r="B327" s="288"/>
      <c r="C327" s="288"/>
      <c r="D327" s="288"/>
      <c r="E327" s="283"/>
      <c r="F327" s="283"/>
      <c r="G327" s="283"/>
      <c r="H327" s="289"/>
      <c r="I327" s="289"/>
      <c r="J327" s="289"/>
      <c r="K327" s="289"/>
      <c r="L327" s="289"/>
      <c r="M327" s="289"/>
      <c r="N327" s="289"/>
      <c r="O327" s="289"/>
      <c r="P327" s="289"/>
      <c r="Q327" s="289"/>
      <c r="R327" s="289"/>
      <c r="S327" s="288"/>
      <c r="T327" s="288"/>
      <c r="U327" s="288"/>
      <c r="V327" s="288"/>
      <c r="W327" s="288"/>
      <c r="X327" s="288"/>
      <c r="Y327" s="288"/>
      <c r="Z327" s="289"/>
      <c r="AA327" s="289"/>
      <c r="AB327" s="289"/>
      <c r="AC327" s="289"/>
      <c r="AD327" s="289"/>
      <c r="AE327" s="289"/>
      <c r="AF327" s="289"/>
      <c r="AG327" s="289"/>
      <c r="AH327" s="289"/>
      <c r="AI327" s="289"/>
      <c r="AJ327" s="289"/>
      <c r="AK327" s="289"/>
      <c r="AL327" s="289"/>
      <c r="AM327" s="289"/>
      <c r="AN327" s="290"/>
    </row>
    <row r="328" spans="1:40" s="285" customFormat="1">
      <c r="A328" s="288"/>
      <c r="B328" s="288"/>
      <c r="C328" s="288"/>
      <c r="D328" s="288"/>
      <c r="E328" s="283"/>
      <c r="F328" s="283"/>
      <c r="G328" s="283"/>
      <c r="H328" s="289"/>
      <c r="I328" s="289"/>
      <c r="J328" s="289"/>
      <c r="K328" s="289"/>
      <c r="L328" s="289"/>
      <c r="M328" s="289"/>
      <c r="N328" s="289"/>
      <c r="O328" s="289"/>
      <c r="P328" s="289"/>
      <c r="Q328" s="289"/>
      <c r="R328" s="289"/>
      <c r="S328" s="288"/>
      <c r="T328" s="288"/>
      <c r="U328" s="288"/>
      <c r="V328" s="288"/>
      <c r="W328" s="288"/>
      <c r="X328" s="288"/>
      <c r="Y328" s="288"/>
      <c r="Z328" s="289"/>
      <c r="AA328" s="289"/>
      <c r="AB328" s="289"/>
      <c r="AC328" s="289"/>
      <c r="AD328" s="289"/>
      <c r="AE328" s="289"/>
      <c r="AF328" s="289"/>
      <c r="AG328" s="289"/>
      <c r="AH328" s="289"/>
      <c r="AI328" s="289"/>
      <c r="AJ328" s="289"/>
      <c r="AK328" s="289"/>
      <c r="AL328" s="289"/>
      <c r="AM328" s="289"/>
      <c r="AN328" s="290"/>
    </row>
    <row r="329" spans="1:40" s="285" customFormat="1">
      <c r="A329" s="288"/>
      <c r="B329" s="288"/>
      <c r="C329" s="288"/>
      <c r="D329" s="288"/>
      <c r="E329" s="283"/>
      <c r="F329" s="283"/>
      <c r="G329" s="283"/>
      <c r="H329" s="289"/>
      <c r="I329" s="289"/>
      <c r="J329" s="289"/>
      <c r="K329" s="289"/>
      <c r="L329" s="289"/>
      <c r="M329" s="289"/>
      <c r="N329" s="289"/>
      <c r="O329" s="289"/>
      <c r="P329" s="289"/>
      <c r="Q329" s="289"/>
      <c r="R329" s="289"/>
      <c r="S329" s="288"/>
      <c r="T329" s="288"/>
      <c r="U329" s="288"/>
      <c r="V329" s="288"/>
      <c r="W329" s="288"/>
      <c r="X329" s="288"/>
      <c r="Y329" s="288"/>
      <c r="Z329" s="289"/>
      <c r="AA329" s="289"/>
      <c r="AB329" s="289"/>
      <c r="AC329" s="289"/>
      <c r="AD329" s="289"/>
      <c r="AE329" s="289"/>
      <c r="AF329" s="289"/>
      <c r="AG329" s="289"/>
      <c r="AH329" s="289"/>
      <c r="AI329" s="289"/>
      <c r="AJ329" s="289"/>
      <c r="AK329" s="289"/>
      <c r="AL329" s="289"/>
      <c r="AM329" s="289"/>
      <c r="AN329" s="290"/>
    </row>
    <row r="330" spans="1:40" s="285" customFormat="1">
      <c r="A330" s="288"/>
      <c r="B330" s="288"/>
      <c r="C330" s="288"/>
      <c r="D330" s="288"/>
      <c r="E330" s="283"/>
      <c r="F330" s="283"/>
      <c r="G330" s="283"/>
      <c r="H330" s="289"/>
      <c r="I330" s="289"/>
      <c r="J330" s="289"/>
      <c r="K330" s="289"/>
      <c r="L330" s="289"/>
      <c r="M330" s="289"/>
      <c r="N330" s="289"/>
      <c r="O330" s="289"/>
      <c r="P330" s="289"/>
      <c r="Q330" s="289"/>
      <c r="R330" s="289"/>
      <c r="S330" s="288"/>
      <c r="T330" s="288"/>
      <c r="U330" s="288"/>
      <c r="V330" s="288"/>
      <c r="W330" s="288"/>
      <c r="X330" s="288"/>
      <c r="Y330" s="288"/>
      <c r="Z330" s="289"/>
      <c r="AA330" s="289"/>
      <c r="AB330" s="289"/>
      <c r="AC330" s="289"/>
      <c r="AD330" s="289"/>
      <c r="AE330" s="289"/>
      <c r="AF330" s="289"/>
      <c r="AG330" s="289"/>
      <c r="AH330" s="289"/>
      <c r="AI330" s="289"/>
      <c r="AJ330" s="289"/>
      <c r="AK330" s="289"/>
      <c r="AL330" s="289"/>
      <c r="AM330" s="289"/>
      <c r="AN330" s="290"/>
    </row>
    <row r="331" spans="1:40" s="285" customFormat="1">
      <c r="A331" s="288"/>
      <c r="B331" s="288"/>
      <c r="C331" s="288"/>
      <c r="D331" s="288"/>
      <c r="E331" s="283"/>
      <c r="F331" s="283"/>
      <c r="G331" s="283"/>
      <c r="H331" s="289"/>
      <c r="I331" s="289"/>
      <c r="J331" s="289"/>
      <c r="K331" s="289"/>
      <c r="L331" s="289"/>
      <c r="M331" s="289"/>
      <c r="N331" s="289"/>
      <c r="O331" s="289"/>
      <c r="P331" s="289"/>
      <c r="Q331" s="289"/>
      <c r="R331" s="289"/>
      <c r="S331" s="288"/>
      <c r="T331" s="288"/>
      <c r="U331" s="288"/>
      <c r="V331" s="288"/>
      <c r="W331" s="288"/>
      <c r="X331" s="288"/>
      <c r="Y331" s="288"/>
      <c r="Z331" s="289"/>
      <c r="AA331" s="289"/>
      <c r="AB331" s="289"/>
      <c r="AC331" s="289"/>
      <c r="AD331" s="289"/>
      <c r="AE331" s="289"/>
      <c r="AF331" s="289"/>
      <c r="AG331" s="289"/>
      <c r="AH331" s="289"/>
      <c r="AI331" s="289"/>
      <c r="AJ331" s="289"/>
      <c r="AK331" s="289"/>
      <c r="AL331" s="289"/>
      <c r="AM331" s="289"/>
      <c r="AN331" s="290"/>
    </row>
    <row r="332" spans="1:40" s="285" customFormat="1">
      <c r="A332" s="288"/>
      <c r="B332" s="288"/>
      <c r="C332" s="288"/>
      <c r="D332" s="288"/>
      <c r="E332" s="283"/>
      <c r="F332" s="283"/>
      <c r="G332" s="283"/>
      <c r="H332" s="289"/>
      <c r="I332" s="289"/>
      <c r="J332" s="289"/>
      <c r="K332" s="289"/>
      <c r="L332" s="289"/>
      <c r="M332" s="289"/>
      <c r="N332" s="289"/>
      <c r="O332" s="289"/>
      <c r="P332" s="289"/>
      <c r="Q332" s="289"/>
      <c r="R332" s="289"/>
      <c r="S332" s="288"/>
      <c r="T332" s="288"/>
      <c r="U332" s="288"/>
      <c r="V332" s="288"/>
      <c r="W332" s="288"/>
      <c r="X332" s="288"/>
      <c r="Y332" s="288"/>
      <c r="Z332" s="289"/>
      <c r="AA332" s="289"/>
      <c r="AB332" s="289"/>
      <c r="AC332" s="289"/>
      <c r="AD332" s="289"/>
      <c r="AE332" s="289"/>
      <c r="AF332" s="289"/>
      <c r="AG332" s="289"/>
      <c r="AH332" s="289"/>
      <c r="AI332" s="289"/>
      <c r="AJ332" s="289"/>
      <c r="AK332" s="289"/>
      <c r="AL332" s="289"/>
      <c r="AM332" s="289"/>
      <c r="AN332" s="290"/>
    </row>
    <row r="333" spans="1:40" s="285" customFormat="1">
      <c r="A333" s="288"/>
      <c r="B333" s="288"/>
      <c r="C333" s="288"/>
      <c r="D333" s="288"/>
      <c r="E333" s="283"/>
      <c r="F333" s="283"/>
      <c r="G333" s="283"/>
      <c r="H333" s="289"/>
      <c r="I333" s="289"/>
      <c r="J333" s="289"/>
      <c r="K333" s="289"/>
      <c r="L333" s="289"/>
      <c r="M333" s="289"/>
      <c r="N333" s="289"/>
      <c r="O333" s="289"/>
      <c r="P333" s="289"/>
      <c r="Q333" s="289"/>
      <c r="R333" s="289"/>
      <c r="S333" s="288"/>
      <c r="T333" s="288"/>
      <c r="U333" s="288"/>
      <c r="V333" s="288"/>
      <c r="W333" s="288"/>
      <c r="X333" s="288"/>
      <c r="Y333" s="288"/>
      <c r="Z333" s="289"/>
      <c r="AA333" s="289"/>
      <c r="AB333" s="289"/>
      <c r="AC333" s="289"/>
      <c r="AD333" s="289"/>
      <c r="AE333" s="289"/>
      <c r="AF333" s="289"/>
      <c r="AG333" s="289"/>
      <c r="AH333" s="289"/>
      <c r="AI333" s="289"/>
      <c r="AJ333" s="289"/>
      <c r="AK333" s="289"/>
      <c r="AL333" s="289"/>
      <c r="AM333" s="289"/>
      <c r="AN333" s="290"/>
    </row>
    <row r="334" spans="1:40" s="285" customFormat="1">
      <c r="A334" s="288"/>
      <c r="B334" s="288"/>
      <c r="C334" s="288"/>
      <c r="D334" s="288"/>
      <c r="E334" s="283"/>
      <c r="F334" s="283"/>
      <c r="G334" s="283"/>
      <c r="H334" s="289"/>
      <c r="I334" s="289"/>
      <c r="J334" s="289"/>
      <c r="K334" s="289"/>
      <c r="L334" s="289"/>
      <c r="M334" s="289"/>
      <c r="N334" s="289"/>
      <c r="O334" s="289"/>
      <c r="P334" s="289"/>
      <c r="Q334" s="289"/>
      <c r="R334" s="289"/>
      <c r="S334" s="288"/>
      <c r="T334" s="288"/>
      <c r="U334" s="288"/>
      <c r="V334" s="288"/>
      <c r="W334" s="288"/>
      <c r="X334" s="288"/>
      <c r="Y334" s="288"/>
      <c r="Z334" s="289"/>
      <c r="AA334" s="289"/>
      <c r="AB334" s="289"/>
      <c r="AC334" s="289"/>
      <c r="AD334" s="289"/>
      <c r="AE334" s="289"/>
      <c r="AF334" s="289"/>
      <c r="AG334" s="289"/>
      <c r="AH334" s="289"/>
      <c r="AI334" s="289"/>
      <c r="AJ334" s="289"/>
      <c r="AK334" s="289"/>
      <c r="AL334" s="289"/>
      <c r="AM334" s="289"/>
      <c r="AN334" s="290"/>
    </row>
    <row r="335" spans="1:40" s="285" customFormat="1">
      <c r="A335" s="288"/>
      <c r="B335" s="288"/>
      <c r="C335" s="288"/>
      <c r="D335" s="288"/>
      <c r="E335" s="283"/>
      <c r="F335" s="283"/>
      <c r="G335" s="283"/>
      <c r="H335" s="289"/>
      <c r="I335" s="289"/>
      <c r="J335" s="289"/>
      <c r="K335" s="289"/>
      <c r="L335" s="289"/>
      <c r="M335" s="289"/>
      <c r="N335" s="289"/>
      <c r="O335" s="289"/>
      <c r="P335" s="289"/>
      <c r="Q335" s="289"/>
      <c r="R335" s="289"/>
      <c r="S335" s="288"/>
      <c r="T335" s="288"/>
      <c r="U335" s="288"/>
      <c r="V335" s="288"/>
      <c r="W335" s="288"/>
      <c r="X335" s="288"/>
      <c r="Y335" s="288"/>
      <c r="Z335" s="289"/>
      <c r="AA335" s="289"/>
      <c r="AB335" s="289"/>
      <c r="AC335" s="289"/>
      <c r="AD335" s="289"/>
      <c r="AE335" s="289"/>
      <c r="AF335" s="289"/>
      <c r="AG335" s="289"/>
      <c r="AH335" s="289"/>
      <c r="AI335" s="289"/>
      <c r="AJ335" s="289"/>
      <c r="AK335" s="289"/>
      <c r="AL335" s="289"/>
      <c r="AM335" s="289"/>
      <c r="AN335" s="290"/>
    </row>
    <row r="336" spans="1:40" s="285" customFormat="1">
      <c r="A336" s="288"/>
      <c r="B336" s="288"/>
      <c r="C336" s="288"/>
      <c r="D336" s="288"/>
      <c r="E336" s="283"/>
      <c r="F336" s="283"/>
      <c r="G336" s="283"/>
      <c r="H336" s="289"/>
      <c r="I336" s="289"/>
      <c r="J336" s="289"/>
      <c r="K336" s="289"/>
      <c r="L336" s="289"/>
      <c r="M336" s="289"/>
      <c r="N336" s="289"/>
      <c r="O336" s="289"/>
      <c r="P336" s="289"/>
      <c r="Q336" s="289"/>
      <c r="R336" s="289"/>
      <c r="S336" s="288"/>
      <c r="T336" s="288"/>
      <c r="U336" s="288"/>
      <c r="V336" s="288"/>
      <c r="W336" s="288"/>
      <c r="X336" s="288"/>
      <c r="Y336" s="288"/>
      <c r="Z336" s="289"/>
      <c r="AA336" s="289"/>
      <c r="AB336" s="289"/>
      <c r="AC336" s="289"/>
      <c r="AD336" s="289"/>
      <c r="AE336" s="289"/>
      <c r="AF336" s="289"/>
      <c r="AG336" s="289"/>
      <c r="AH336" s="289"/>
      <c r="AI336" s="289"/>
      <c r="AJ336" s="289"/>
      <c r="AK336" s="289"/>
      <c r="AL336" s="289"/>
      <c r="AM336" s="289"/>
      <c r="AN336" s="290"/>
    </row>
    <row r="337" spans="1:40" s="285" customFormat="1">
      <c r="A337" s="288"/>
      <c r="B337" s="288"/>
      <c r="C337" s="288"/>
      <c r="D337" s="288"/>
      <c r="E337" s="283"/>
      <c r="F337" s="283"/>
      <c r="G337" s="283"/>
      <c r="H337" s="289"/>
      <c r="I337" s="289"/>
      <c r="J337" s="289"/>
      <c r="K337" s="289"/>
      <c r="L337" s="289"/>
      <c r="M337" s="289"/>
      <c r="N337" s="289"/>
      <c r="O337" s="289"/>
      <c r="P337" s="289"/>
      <c r="Q337" s="289"/>
      <c r="R337" s="289"/>
      <c r="S337" s="288"/>
      <c r="T337" s="288"/>
      <c r="U337" s="288"/>
      <c r="V337" s="288"/>
      <c r="W337" s="288"/>
      <c r="X337" s="288"/>
      <c r="Y337" s="288"/>
      <c r="Z337" s="289"/>
      <c r="AA337" s="289"/>
      <c r="AB337" s="289"/>
      <c r="AC337" s="289"/>
      <c r="AD337" s="289"/>
      <c r="AE337" s="289"/>
      <c r="AF337" s="289"/>
      <c r="AG337" s="289"/>
      <c r="AH337" s="289"/>
      <c r="AI337" s="289"/>
      <c r="AJ337" s="289"/>
      <c r="AK337" s="289"/>
      <c r="AL337" s="289"/>
      <c r="AM337" s="289"/>
      <c r="AN337" s="290"/>
    </row>
    <row r="338" spans="1:40" s="285" customFormat="1">
      <c r="A338" s="288"/>
      <c r="B338" s="288"/>
      <c r="C338" s="288"/>
      <c r="D338" s="288"/>
      <c r="E338" s="283"/>
      <c r="F338" s="283"/>
      <c r="G338" s="283"/>
      <c r="H338" s="289"/>
      <c r="I338" s="289"/>
      <c r="J338" s="289"/>
      <c r="K338" s="289"/>
      <c r="L338" s="289"/>
      <c r="M338" s="289"/>
      <c r="N338" s="289"/>
      <c r="O338" s="289"/>
      <c r="P338" s="289"/>
      <c r="Q338" s="289"/>
      <c r="R338" s="289"/>
      <c r="S338" s="288"/>
      <c r="T338" s="288"/>
      <c r="U338" s="288"/>
      <c r="V338" s="288"/>
      <c r="W338" s="288"/>
      <c r="X338" s="288"/>
      <c r="Y338" s="288"/>
      <c r="Z338" s="289"/>
      <c r="AA338" s="289"/>
      <c r="AB338" s="289"/>
      <c r="AC338" s="289"/>
      <c r="AD338" s="289"/>
      <c r="AE338" s="289"/>
      <c r="AF338" s="289"/>
      <c r="AG338" s="289"/>
      <c r="AH338" s="289"/>
      <c r="AI338" s="289"/>
      <c r="AJ338" s="289"/>
      <c r="AK338" s="289"/>
      <c r="AL338" s="289"/>
      <c r="AM338" s="289"/>
      <c r="AN338" s="290"/>
    </row>
    <row r="339" spans="1:40" s="285" customFormat="1">
      <c r="A339" s="288"/>
      <c r="B339" s="288"/>
      <c r="C339" s="288"/>
      <c r="D339" s="288"/>
      <c r="E339" s="283"/>
      <c r="F339" s="283"/>
      <c r="G339" s="283"/>
      <c r="H339" s="289"/>
      <c r="I339" s="289"/>
      <c r="J339" s="289"/>
      <c r="K339" s="289"/>
      <c r="L339" s="289"/>
      <c r="M339" s="289"/>
      <c r="N339" s="289"/>
      <c r="O339" s="289"/>
      <c r="P339" s="289"/>
      <c r="Q339" s="289"/>
      <c r="R339" s="289"/>
      <c r="S339" s="288"/>
      <c r="T339" s="288"/>
      <c r="U339" s="288"/>
      <c r="V339" s="288"/>
      <c r="W339" s="288"/>
      <c r="X339" s="288"/>
      <c r="Y339" s="288"/>
      <c r="Z339" s="289"/>
      <c r="AA339" s="289"/>
      <c r="AB339" s="289"/>
      <c r="AC339" s="289"/>
      <c r="AD339" s="289"/>
      <c r="AE339" s="289"/>
      <c r="AF339" s="289"/>
      <c r="AG339" s="289"/>
      <c r="AH339" s="289"/>
      <c r="AI339" s="289"/>
      <c r="AJ339" s="289"/>
      <c r="AK339" s="289"/>
      <c r="AL339" s="289"/>
      <c r="AM339" s="289"/>
      <c r="AN339" s="290"/>
    </row>
    <row r="340" spans="1:40" s="285" customFormat="1">
      <c r="A340" s="288"/>
      <c r="B340" s="288"/>
      <c r="C340" s="288"/>
      <c r="D340" s="288"/>
      <c r="E340" s="283"/>
      <c r="F340" s="283"/>
      <c r="G340" s="283"/>
      <c r="H340" s="289"/>
      <c r="I340" s="289"/>
      <c r="J340" s="289"/>
      <c r="K340" s="289"/>
      <c r="L340" s="289"/>
      <c r="M340" s="289"/>
      <c r="N340" s="289"/>
      <c r="O340" s="289"/>
      <c r="P340" s="289"/>
      <c r="Q340" s="289"/>
      <c r="R340" s="289"/>
      <c r="S340" s="288"/>
      <c r="T340" s="288"/>
      <c r="U340" s="288"/>
      <c r="V340" s="288"/>
      <c r="W340" s="288"/>
      <c r="X340" s="288"/>
      <c r="Y340" s="288"/>
      <c r="Z340" s="289"/>
      <c r="AA340" s="289"/>
      <c r="AB340" s="289"/>
      <c r="AC340" s="289"/>
      <c r="AD340" s="289"/>
      <c r="AE340" s="289"/>
      <c r="AF340" s="289"/>
      <c r="AG340" s="289"/>
      <c r="AH340" s="289"/>
      <c r="AI340" s="289"/>
      <c r="AJ340" s="289"/>
      <c r="AK340" s="289"/>
      <c r="AL340" s="289"/>
      <c r="AM340" s="289"/>
      <c r="AN340" s="290"/>
    </row>
  </sheetData>
  <mergeCells count="4">
    <mergeCell ref="H3:N3"/>
    <mergeCell ref="O3:P3"/>
    <mergeCell ref="F3:G3"/>
    <mergeCell ref="B3:D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20</vt:i4>
      </vt:variant>
    </vt:vector>
  </HeadingPairs>
  <TitlesOfParts>
    <vt:vector size="44" baseType="lpstr">
      <vt:lpstr>Overview</vt:lpstr>
      <vt:lpstr>Confidentiality</vt:lpstr>
      <vt:lpstr>Company Code</vt:lpstr>
      <vt:lpstr>Enterprise Structure</vt:lpstr>
      <vt:lpstr>Employee Group Structure</vt:lpstr>
      <vt:lpstr>Pay Frequency</vt:lpstr>
      <vt:lpstr>Groupings</vt:lpstr>
      <vt:lpstr>Payscale Structure</vt:lpstr>
      <vt:lpstr>Payments</vt:lpstr>
      <vt:lpstr>Rates of Pay</vt:lpstr>
      <vt:lpstr>Prorating or Factoring</vt:lpstr>
      <vt:lpstr>Deductions</vt:lpstr>
      <vt:lpstr>Holiday Calendar</vt:lpstr>
      <vt:lpstr>Work Pattern</vt:lpstr>
      <vt:lpstr>Absences</vt:lpstr>
      <vt:lpstr>Absence Quotas</vt:lpstr>
      <vt:lpstr>Tax </vt:lpstr>
      <vt:lpstr>Social Insurance</vt:lpstr>
      <vt:lpstr>Banking</vt:lpstr>
      <vt:lpstr>Payslip</vt:lpstr>
      <vt:lpstr>General Ledger</vt:lpstr>
      <vt:lpstr>Symbolic</vt:lpstr>
      <vt:lpstr>General Accounts</vt:lpstr>
      <vt:lpstr>Cost Center</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Hao, Chaoliang (ESI)</cp:lastModifiedBy>
  <cp:lastPrinted>2004-01-07T00:38:20Z</cp:lastPrinted>
  <dcterms:created xsi:type="dcterms:W3CDTF">2003-11-07T04:07:21Z</dcterms:created>
  <dcterms:modified xsi:type="dcterms:W3CDTF">2017-10-13T11:41:43Z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