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bookViews>
    <workbookView xWindow="0" yWindow="2580" windowWidth="13080" windowHeight="8900" tabRatio="910" firstSheet="5" activeTab="12"/>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Payments!$A$1:$AK$64</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52511"/>
</workbook>
</file>

<file path=xl/calcChain.xml><?xml version="1.0" encoding="utf-8"?>
<calcChain xmlns="http://schemas.openxmlformats.org/spreadsheetml/2006/main">
  <c r="E95" i="25" l="1"/>
  <c r="A2" i="2" l="1"/>
  <c r="A4" i="2"/>
  <c r="A38" i="7" s="1"/>
  <c r="A1" i="7"/>
  <c r="B1" i="7"/>
  <c r="C1" i="7"/>
  <c r="D1" i="7"/>
  <c r="A35" i="7"/>
  <c r="B35" i="7"/>
  <c r="C35" i="7"/>
  <c r="D35" i="7"/>
  <c r="E35" i="7"/>
  <c r="B38" i="7"/>
  <c r="C38" i="7"/>
  <c r="D38" i="7"/>
  <c r="E38" i="7"/>
  <c r="D39" i="7"/>
  <c r="E39" i="7"/>
  <c r="D40" i="7"/>
  <c r="E40" i="7"/>
  <c r="D7" i="10"/>
  <c r="D8" i="10" s="1"/>
  <c r="D10" i="10" s="1"/>
  <c r="D13" i="10" s="1"/>
  <c r="J7" i="10"/>
  <c r="J8" i="10"/>
  <c r="J10" i="10" s="1"/>
  <c r="J13" i="10" s="1"/>
  <c r="D9" i="10"/>
  <c r="J9" i="10"/>
  <c r="A10" i="10"/>
  <c r="A12" i="10" s="1"/>
  <c r="A13" i="10" s="1"/>
  <c r="G10" i="10"/>
  <c r="M10" i="10"/>
  <c r="M12" i="10" s="1"/>
  <c r="M13" i="10" s="1"/>
  <c r="P10" i="10"/>
  <c r="P12" i="10" s="1"/>
  <c r="P13" i="10" s="1"/>
  <c r="S10" i="10"/>
  <c r="S12" i="10" s="1"/>
  <c r="S13" i="10" s="1"/>
  <c r="G12" i="10"/>
  <c r="G13" i="10" s="1"/>
  <c r="A14" i="10"/>
  <c r="G14" i="10"/>
  <c r="M14" i="10"/>
  <c r="P14" i="10"/>
  <c r="S14" i="10"/>
  <c r="D18" i="10"/>
  <c r="D19" i="10" s="1"/>
  <c r="J18" i="10"/>
  <c r="J19" i="10" s="1"/>
  <c r="D20" i="10"/>
  <c r="J20" i="10"/>
  <c r="A21" i="10"/>
  <c r="A23" i="10" s="1"/>
  <c r="A24" i="10" s="1"/>
  <c r="G21" i="10"/>
  <c r="G23" i="10" s="1"/>
  <c r="G24" i="10" s="1"/>
  <c r="M21" i="10"/>
  <c r="P21" i="10"/>
  <c r="P23" i="10" s="1"/>
  <c r="P24" i="10" s="1"/>
  <c r="S21" i="10"/>
  <c r="S23" i="10" s="1"/>
  <c r="S24" i="10" s="1"/>
  <c r="M23" i="10"/>
  <c r="M24" i="10" s="1"/>
  <c r="A25" i="10"/>
  <c r="G25" i="10"/>
  <c r="M25" i="10"/>
  <c r="P25" i="10"/>
  <c r="S25" i="10"/>
  <c r="D29" i="10"/>
  <c r="D30" i="10" s="1"/>
  <c r="J29" i="10"/>
  <c r="J30" i="10"/>
  <c r="J32" i="10" s="1"/>
  <c r="J35" i="10" s="1"/>
  <c r="D31" i="10"/>
  <c r="D32" i="10" s="1"/>
  <c r="D35" i="10" s="1"/>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J21" i="10" l="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Wang, Qi (ESI-GV)</author>
  </authors>
  <commentList>
    <comment ref="D4" authorId="0" shapeId="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authors>
    <author>tsu</author>
  </authors>
  <commentList>
    <comment ref="T3" authorId="0" shapeId="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used for calculations of UI
</t>
        </r>
      </text>
    </comment>
    <comment ref="AI3" authorId="0" shapeId="0">
      <text>
        <r>
          <rPr>
            <b/>
            <sz val="8"/>
            <color indexed="81"/>
            <rFont val="Tahoma"/>
            <family val="2"/>
          </rPr>
          <t>tsu:</t>
        </r>
        <r>
          <rPr>
            <sz val="8"/>
            <color indexed="81"/>
            <rFont val="Tahoma"/>
            <family val="2"/>
          </rPr>
          <t xml:space="preserve">
used for calculations of CSI and HI
</t>
        </r>
      </text>
    </comment>
    <comment ref="AJ3" authorId="0" shapeId="0">
      <text>
        <r>
          <rPr>
            <b/>
            <sz val="8"/>
            <color indexed="81"/>
            <rFont val="Tahoma"/>
            <family val="2"/>
          </rPr>
          <t>tsu:</t>
        </r>
        <r>
          <rPr>
            <sz val="8"/>
            <color indexed="81"/>
            <rFont val="Tahoma"/>
            <family val="2"/>
          </rPr>
          <t xml:space="preserve">
Calculate the House rental taxable portion for reporting</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Pham My Ngoc</author>
  </authors>
  <commentList>
    <comment ref="M22" authorId="0" shapeId="0">
      <text>
        <r>
          <rPr>
            <b/>
            <sz val="8"/>
            <color indexed="81"/>
            <rFont val="Tahoma"/>
            <family val="2"/>
          </rPr>
          <t>Elisa Stewart:</t>
        </r>
        <r>
          <rPr>
            <sz val="8"/>
            <color indexed="81"/>
            <rFont val="Tahoma"/>
            <family val="2"/>
          </rPr>
          <t xml:space="preserve">
Options are:
P: Percentage of applicable Earnings
A: Amount Lookup</t>
        </r>
      </text>
    </comment>
    <comment ref="C82" authorId="1" shapeId="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authors>
    <author>Roy Wynes</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<sst xmlns="http://schemas.openxmlformats.org/spreadsheetml/2006/main" count="3283" uniqueCount="1365">
  <si>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</si>
  <si>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</si>
  <si>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</si>
  <si>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</si>
  <si>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</si>
  <si>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</si>
  <si>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</si>
  <si>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</si>
  <si>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</si>
  <si>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</si>
  <si>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</si>
  <si>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</si>
  <si>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</si>
  <si>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</si>
  <si>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</si>
  <si>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</si>
  <si>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</si>
  <si>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</si>
  <si>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</si>
  <si>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</si>
  <si>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</si>
  <si>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</si>
  <si>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</si>
  <si>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</si>
  <si>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</si>
  <si>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</si>
  <si>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</si>
  <si>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</si>
  <si>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</si>
  <si>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</si>
  <si>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</si>
  <si>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</si>
  <si>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</si>
  <si>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</si>
  <si>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</si>
  <si>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</si>
  <si>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</si>
  <si>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</si>
  <si>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</si>
  <si>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</si>
  <si>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</si>
  <si>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</si>
  <si>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</si>
  <si>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</si>
  <si>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</si>
  <si>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</si>
  <si>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</si>
  <si>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</si>
  <si>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</si>
  <si>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</si>
  <si>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</si>
  <si>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</si>
  <si>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</si>
  <si>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</si>
  <si>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</si>
  <si>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</si>
  <si>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</si>
  <si>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</si>
  <si>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</si>
  <si>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</si>
  <si>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</si>
  <si>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</si>
  <si>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</si>
  <si>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</si>
  <si>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</si>
  <si>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</si>
  <si>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</si>
  <si>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</si>
  <si>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</si>
  <si>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</si>
  <si>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</si>
  <si>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</si>
  <si>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</si>
  <si>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</si>
  <si>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</si>
  <si>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</si>
  <si>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</si>
  <si>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</si>
  <si>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</si>
  <si>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</si>
  <si>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</si>
  <si>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</si>
  <si>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</si>
  <si>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Factor 1 - Working Days (/801)</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</si>
  <si>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</si>
  <si>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</si>
  <si>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</si>
  <si>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</si>
  <si>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</si>
  <si>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</si>
  <si>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</si>
  <si>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</si>
  <si>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</si>
  <si>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</si>
  <si>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</si>
  <si>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</si>
  <si>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</si>
  <si>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</si>
  <si>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</si>
  <si>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</si>
  <si>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</si>
  <si>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Factor 2 - Working Hours (/802)</t>
  </si>
  <si>
    <t>Working Hours</t>
  </si>
  <si>
    <t>Hours worked</t>
  </si>
  <si>
    <t>Total Wk Hours</t>
  </si>
  <si>
    <t>Hours Worked</t>
  </si>
  <si>
    <t>Total Working Hours in Month</t>
  </si>
  <si>
    <t>Number of Hours paid</t>
  </si>
  <si>
    <t>Number of hours paid</t>
  </si>
  <si>
    <t>Factor 3 - Calendar Days(/803)</t>
  </si>
  <si>
    <t>Calendar Days</t>
  </si>
  <si>
    <t>Calendar Days Worked</t>
  </si>
  <si>
    <t>Total Calendar Days in Month</t>
  </si>
  <si>
    <t>/802</t>
  </si>
  <si>
    <t>/803</t>
  </si>
  <si>
    <t>Factor 4 - Average Working Days (/804)</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</si>
  <si>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</si>
  <si>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</si>
  <si>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</si>
  <si>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</si>
  <si>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</si>
  <si>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</si>
  <si>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</si>
  <si>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</si>
  <si>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</si>
  <si>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</si>
  <si>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</si>
  <si>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</si>
  <si>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</si>
  <si>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</si>
  <si>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</si>
  <si>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</si>
  <si>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</si>
  <si>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</si>
  <si>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</si>
  <si>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</si>
  <si>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</si>
  <si>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</si>
  <si>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</si>
  <si>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</si>
  <si>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</si>
  <si>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</si>
  <si>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</si>
  <si>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</si>
  <si>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</si>
  <si>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</si>
  <si>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</si>
  <si>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</si>
  <si>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</si>
  <si>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</si>
  <si>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</si>
  <si>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</si>
  <si>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</si>
  <si>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</si>
  <si>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</si>
  <si>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</si>
  <si>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</si>
  <si>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</si>
  <si>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</si>
  <si>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</si>
  <si>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</si>
  <si>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</si>
  <si>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</si>
  <si>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</si>
  <si>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</si>
  <si>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</si>
  <si>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</si>
  <si>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</si>
  <si>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</si>
  <si>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</si>
  <si>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</si>
  <si>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</si>
  <si>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</si>
  <si>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</si>
  <si>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</si>
  <si>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</si>
  <si>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</si>
  <si>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</si>
  <si>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</si>
  <si>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</si>
  <si>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</si>
  <si>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</si>
  <si>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</si>
  <si>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</si>
  <si>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</si>
  <si>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</si>
  <si>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</si>
  <si>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</si>
  <si>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</si>
  <si>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</si>
  <si>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</si>
  <si>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</si>
  <si>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</si>
  <si>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</si>
  <si>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</si>
  <si>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</si>
  <si>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</si>
  <si>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</si>
  <si>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</si>
  <si>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</si>
  <si>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</si>
  <si>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</si>
  <si>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</si>
  <si>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</si>
  <si>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</si>
  <si>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</si>
  <si>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</si>
  <si>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</si>
  <si>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</si>
  <si>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</si>
  <si>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</si>
  <si>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</si>
  <si>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</si>
  <si>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</si>
  <si>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</si>
  <si>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</si>
  <si>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</si>
  <si>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</si>
  <si>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</si>
  <si>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</si>
  <si>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</si>
  <si>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</si>
  <si>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</si>
  <si>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</si>
  <si>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</si>
  <si>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</si>
  <si>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</si>
  <si>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</si>
  <si>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</si>
  <si>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</si>
  <si>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</si>
  <si>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</si>
  <si>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</si>
  <si>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</si>
  <si>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</si>
  <si>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</si>
  <si>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</si>
  <si>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</si>
  <si>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</si>
  <si>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</si>
  <si>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</si>
  <si>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</si>
  <si>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</si>
  <si>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</si>
  <si>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</si>
  <si>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</si>
  <si>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</si>
  <si>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</si>
  <si>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</si>
  <si>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</si>
  <si>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</si>
  <si>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</si>
  <si>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</si>
  <si>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</si>
  <si>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</si>
  <si>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</si>
  <si>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</si>
  <si>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</si>
  <si>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</si>
  <si>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</si>
  <si>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</si>
  <si>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</si>
  <si>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</si>
  <si>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</si>
  <si>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</si>
  <si>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</si>
  <si>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</si>
  <si>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e.g. Leave Encashment</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</si>
  <si>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</si>
  <si>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</si>
  <si>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</si>
  <si>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</si>
  <si>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</si>
  <si>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</si>
  <si>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</si>
  <si>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</si>
  <si>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</si>
  <si>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</si>
  <si>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</si>
  <si>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</si>
  <si>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</si>
  <si>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</si>
  <si>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</si>
  <si>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</si>
  <si>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</si>
  <si>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</si>
  <si>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</si>
  <si>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</si>
  <si>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</si>
  <si>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</si>
  <si>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</si>
  <si>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</si>
  <si>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</si>
  <si>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</si>
  <si>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</si>
  <si>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</si>
  <si>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</si>
  <si>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</si>
  <si>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</si>
  <si>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</si>
  <si>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</si>
  <si>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</si>
  <si>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</si>
  <si>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</si>
  <si>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</si>
  <si>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</si>
  <si>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</si>
  <si>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</si>
  <si>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</si>
  <si>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</si>
  <si>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</si>
  <si>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</si>
  <si>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</si>
  <si>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</si>
  <si>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</si>
  <si>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</si>
  <si>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</si>
  <si>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</si>
  <si>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</si>
  <si>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</si>
  <si>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</si>
  <si>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</si>
  <si>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</si>
  <si>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</si>
  <si>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</si>
  <si>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</si>
  <si>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</si>
  <si>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</si>
  <si>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</si>
  <si>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</si>
  <si>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</si>
  <si>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</si>
  <si>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</si>
  <si>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</si>
  <si>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</si>
  <si>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</si>
  <si>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</si>
  <si>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</si>
  <si>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</si>
  <si>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</si>
  <si>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</si>
  <si>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</si>
  <si>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</si>
  <si>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</si>
  <si>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</si>
  <si>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</si>
  <si>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</si>
  <si>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</si>
  <si>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</si>
  <si>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</si>
  <si>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</si>
  <si>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</si>
  <si>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</si>
  <si>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</si>
  <si>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</si>
  <si>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</si>
  <si>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</si>
  <si>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</si>
  <si>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</si>
  <si>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</si>
  <si>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</si>
  <si>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</si>
  <si>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</si>
  <si>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</si>
  <si>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</si>
  <si>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</si>
  <si>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</si>
  <si>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</si>
  <si>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</si>
  <si>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</si>
  <si>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</si>
  <si>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</si>
  <si>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</si>
  <si>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</si>
  <si>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</si>
  <si>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</si>
  <si>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</si>
  <si>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</si>
  <si>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</si>
  <si>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</si>
  <si>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</si>
  <si>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</si>
  <si>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</si>
  <si>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</si>
  <si>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</si>
  <si>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</si>
  <si>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</si>
  <si>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</si>
  <si>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</si>
  <si>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</si>
  <si>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</si>
  <si>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</si>
  <si>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</si>
  <si>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</si>
  <si>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</si>
  <si>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</si>
  <si>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</si>
  <si>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</si>
  <si>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</si>
  <si>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</si>
  <si>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</si>
  <si>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</si>
  <si>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</si>
  <si>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</si>
  <si>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</si>
  <si>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</si>
  <si>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</si>
  <si>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</si>
  <si>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</si>
  <si>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</si>
  <si>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</si>
  <si>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</si>
  <si>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</si>
  <si>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</si>
  <si>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</si>
  <si>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</si>
  <si>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</si>
  <si>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</si>
  <si>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</si>
  <si>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</si>
  <si>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</si>
  <si>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</si>
  <si>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</si>
  <si>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</si>
  <si>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</si>
  <si>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</si>
  <si>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</si>
  <si>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</si>
  <si>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</si>
  <si>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</si>
  <si>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</si>
  <si>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</si>
  <si>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</si>
  <si>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</si>
  <si>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</si>
  <si>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</si>
  <si>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</si>
  <si>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</si>
  <si>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</si>
  <si>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</si>
  <si>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</si>
  <si>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</si>
  <si>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</si>
  <si>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</si>
  <si>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</si>
  <si>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</si>
  <si>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</si>
  <si>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</si>
  <si>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</si>
  <si>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</si>
  <si>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</si>
  <si>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</si>
  <si>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</si>
  <si>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</si>
  <si>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</si>
  <si>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</si>
  <si>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</si>
  <si>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</si>
  <si>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</si>
  <si>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</si>
  <si>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</si>
  <si>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</si>
  <si>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</si>
  <si>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</si>
  <si>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</si>
  <si>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</si>
  <si>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</si>
  <si>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</si>
  <si>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</si>
  <si>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</si>
  <si>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</si>
  <si>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</si>
  <si>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</si>
  <si>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</si>
  <si>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</si>
  <si>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</si>
  <si>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</si>
  <si>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</si>
  <si>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</si>
  <si>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</si>
  <si>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</si>
  <si>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</si>
  <si>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</si>
  <si>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</si>
  <si>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</si>
  <si>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</si>
  <si>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</si>
  <si>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</si>
  <si>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</si>
  <si>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</si>
  <si>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</si>
  <si>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GV Product</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</si>
  <si>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</si>
  <si>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</si>
  <si>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</si>
  <si>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</si>
  <si>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</si>
  <si>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</si>
  <si>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</si>
  <si>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</si>
  <si>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</si>
  <si>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</si>
  <si>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</si>
  <si>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</si>
  <si>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</si>
  <si>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</si>
  <si>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</si>
  <si>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</si>
  <si>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</si>
  <si>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</si>
  <si>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</si>
  <si>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</si>
  <si>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</si>
  <si>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</si>
  <si>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</si>
  <si>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</si>
  <si>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</si>
  <si>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</si>
  <si>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</si>
  <si>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</si>
  <si>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</si>
  <si>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</si>
  <si>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</si>
  <si>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</si>
  <si>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</si>
  <si>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</si>
  <si>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</si>
  <si>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</si>
  <si>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</si>
  <si>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</si>
  <si>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</si>
  <si>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</si>
  <si>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</si>
  <si>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</si>
  <si>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</si>
  <si>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</si>
  <si>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</si>
  <si>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</si>
  <si>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</si>
  <si>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</si>
  <si>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</si>
  <si>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</si>
  <si>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</si>
  <si>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</si>
  <si>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</si>
  <si>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</si>
  <si>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</si>
  <si>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</si>
  <si>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</si>
  <si>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</si>
  <si>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</si>
  <si>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</si>
  <si>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</si>
  <si>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</si>
  <si>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</si>
  <si>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</si>
  <si>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</si>
  <si>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</si>
  <si>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</si>
  <si>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</si>
  <si>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</si>
  <si>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</si>
  <si>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</si>
  <si>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</si>
  <si>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</si>
  <si>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</si>
  <si>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</si>
  <si>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</si>
  <si>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</si>
  <si>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</si>
  <si>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</si>
  <si>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</si>
  <si>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</si>
  <si>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</si>
  <si>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</si>
  <si>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</si>
  <si>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</si>
  <si>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</si>
  <si>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</si>
  <si>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</si>
  <si>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</si>
  <si>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</si>
  <si>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</si>
  <si>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</si>
  <si>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</si>
  <si>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</si>
  <si>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</si>
  <si>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</si>
  <si>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Included Processing class 69, 70, cumulation class /030, new payroll area ;K</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</si>
  <si>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</si>
  <si>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</si>
  <si>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</si>
  <si>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</si>
  <si>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</si>
  <si>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</si>
  <si>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</si>
  <si>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</si>
  <si>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</si>
  <si>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</si>
  <si>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</si>
  <si>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</si>
  <si>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</si>
  <si>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</si>
  <si>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</si>
  <si>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</si>
  <si>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</si>
  <si>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</si>
  <si>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</si>
  <si>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</si>
  <si>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</si>
  <si>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</si>
  <si>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</si>
  <si>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</si>
  <si>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</si>
  <si>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</si>
  <si>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</si>
  <si>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</si>
  <si>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</si>
  <si>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</si>
  <si>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</si>
  <si>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</si>
  <si>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</si>
  <si>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</si>
  <si>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</si>
  <si>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</si>
  <si>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</si>
  <si>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</si>
  <si>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</si>
  <si>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</si>
  <si>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 xml:space="preserve">1. Included Processing class 61, cumulation class /030 and /031
2. amended calendar ID no ;I
3. Included  revise new tables SI insurance tab
</t>
  </si>
  <si>
    <t>Next Review Date</t>
  </si>
  <si>
    <t>1. Update to 'Payments', add new ETP WTs per legal change effective Jul 2007, and other WTs
2. Update to 'Deductions': ETP tax override, WG WTs and payroll tax cumulation change
3. Add 'Revision', 'Choice of Fund', 'EOM Accruals' tabs</t>
  </si>
  <si>
    <t>As required</t>
  </si>
  <si>
    <t>Branding and copyright text update</t>
  </si>
  <si>
    <t>10/05/2015
Diana Hope</t>
  </si>
  <si>
    <t>23/04/2015
Brenda Ang</t>
  </si>
  <si>
    <t xml:space="preserve">CRM ticket </t>
  </si>
  <si>
    <t>Initial Take on Blue Print</t>
  </si>
  <si>
    <t>Document Reference</t>
  </si>
  <si>
    <t>Region</t>
  </si>
  <si>
    <t>Amendments and Authorizations</t>
  </si>
  <si>
    <t>2015/09/04
Diana Hope
GVAA0188</t>
  </si>
  <si>
    <t>Branding update</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</si>
  <si>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</si>
  <si>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</si>
  <si>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</si>
  <si>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</si>
  <si>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</si>
  <si>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</si>
  <si>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</si>
  <si>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</si>
  <si>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</si>
  <si>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</si>
  <si>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</si>
  <si>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</si>
  <si>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</si>
  <si>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</si>
  <si>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</si>
  <si>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GV Product
Stephen Norris
Stephen Norris</t>
  </si>
  <si>
    <t>2015/10/26
Diana Hope
GVAA0188</t>
  </si>
  <si>
    <t>2003436843</t>
  </si>
  <si>
    <t>1. Increase SI EE and ER rate 
2. Add Wage type 9430 After tax taxable income
3. Add Wage type 9530 and 9531 Gross up tax wage types</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</si>
  <si>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</si>
  <si>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</si>
  <si>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</si>
  <si>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</si>
  <si>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</si>
  <si>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</si>
  <si>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</si>
  <si>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</si>
  <si>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</si>
  <si>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</si>
  <si>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</si>
  <si>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</si>
  <si>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</si>
  <si>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</si>
  <si>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</si>
  <si>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</si>
  <si>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</si>
  <si>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</si>
  <si>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</si>
  <si>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</si>
  <si>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</si>
  <si>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</si>
  <si>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</si>
  <si>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</si>
  <si>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</si>
  <si>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</si>
  <si>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</si>
  <si>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</si>
  <si>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</si>
  <si>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</si>
  <si>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</si>
  <si>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</si>
  <si>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</si>
  <si>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</si>
  <si>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</si>
  <si>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</si>
  <si>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</si>
  <si>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</si>
  <si>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</si>
  <si>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</si>
  <si>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</si>
  <si>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</si>
  <si>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</si>
  <si>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</si>
  <si>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</si>
  <si>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</si>
  <si>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</si>
  <si>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</si>
  <si>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</si>
  <si>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</si>
  <si>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</si>
  <si>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</si>
  <si>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</si>
  <si>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</si>
  <si>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</si>
  <si>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</si>
  <si>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</si>
  <si>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</si>
  <si>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</si>
  <si>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</si>
  <si>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</si>
  <si>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</si>
  <si>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</si>
  <si>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</si>
  <si>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</si>
  <si>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</si>
  <si>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</si>
  <si>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</si>
  <si>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</si>
  <si>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</si>
  <si>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</si>
  <si>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</si>
  <si>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</si>
  <si>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</si>
  <si>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</si>
  <si>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</si>
  <si>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</si>
  <si>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</si>
  <si>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</si>
  <si>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</si>
  <si>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</si>
  <si>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</si>
  <si>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</si>
  <si>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</si>
  <si>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</si>
  <si>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</si>
  <si>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</si>
  <si>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</si>
  <si>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</si>
  <si>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</si>
  <si>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</si>
  <si>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</si>
  <si>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</si>
  <si>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</si>
  <si>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</si>
  <si>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</si>
  <si>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</si>
  <si>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</si>
  <si>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</si>
  <si>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</si>
  <si>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</si>
  <si>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</si>
  <si>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</si>
  <si>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</si>
  <si>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</si>
  <si>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</si>
  <si>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</si>
  <si>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</si>
  <si>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</si>
  <si>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</si>
  <si>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</si>
  <si>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</si>
  <si>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</si>
  <si>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</si>
  <si>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</si>
  <si>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</si>
  <si>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</si>
  <si>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</si>
  <si>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</si>
  <si>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</si>
  <si>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</si>
  <si>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</si>
  <si>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</si>
  <si>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</si>
  <si>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</si>
  <si>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</si>
  <si>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</si>
  <si>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</si>
  <si>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</si>
  <si>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</si>
  <si>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</si>
  <si>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</si>
  <si>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</si>
  <si>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</si>
  <si>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</si>
  <si>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</si>
  <si>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</si>
  <si>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</si>
  <si>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</si>
  <si>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</si>
  <si>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</si>
  <si>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</si>
  <si>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</si>
  <si>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</si>
  <si>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</si>
  <si>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</si>
  <si>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General Min. Wage (mly) x 20</t>
  </si>
  <si>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</si>
  <si>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</si>
  <si>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</si>
  <si>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</si>
  <si>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</si>
  <si>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</si>
  <si>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</si>
  <si>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</si>
  <si>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</si>
  <si>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</si>
  <si>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</si>
  <si>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</si>
  <si>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</si>
  <si>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</si>
  <si>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Managerial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</si>
  <si>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</si>
  <si>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</si>
  <si>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</si>
  <si>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</si>
  <si>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</si>
  <si>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</si>
  <si>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</si>
  <si>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</si>
  <si>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</si>
  <si>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</si>
  <si>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</si>
  <si>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</si>
  <si>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</si>
  <si>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</si>
  <si>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</si>
  <si>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</si>
  <si>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</si>
  <si>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</si>
  <si>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</si>
  <si>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</si>
  <si>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</si>
  <si>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</si>
  <si>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</si>
  <si>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</si>
  <si>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</si>
  <si>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</si>
  <si>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</si>
  <si>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</si>
  <si>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</si>
  <si>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</si>
  <si>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</si>
  <si>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</si>
  <si>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</si>
  <si>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</si>
  <si>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</si>
  <si>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</si>
  <si>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</si>
  <si>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</si>
  <si>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</si>
  <si>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</si>
  <si>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</si>
  <si>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t>SUM(wagetypes)/&lt;fix 174 hours per month&gt;</t>
    <phoneticPr fontId="0" type="noConversion"/>
  </si>
  <si>
    <r>
      <t>total plan working hour</t>
    </r>
    <r>
      <rPr>
        <sz val="10"/>
        <rFont val="Arial"/>
        <family val="2"/>
      </rPr>
      <t>s in the month</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</si>
  <si>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</si>
  <si>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</si>
  <si>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</si>
  <si>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</si>
  <si>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</si>
  <si>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</si>
  <si>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</si>
  <si>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</si>
  <si>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</si>
  <si>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</si>
  <si>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</si>
  <si>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</si>
  <si>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</si>
  <si>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</si>
  <si>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</si>
  <si>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</si>
  <si>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</si>
  <si>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</si>
  <si>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</si>
  <si>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</si>
  <si>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</si>
  <si>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</si>
  <si>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</si>
  <si>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</si>
  <si>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</si>
  <si>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</si>
  <si>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</si>
  <si>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</si>
  <si>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</si>
  <si>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</si>
  <si>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</si>
  <si>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</si>
  <si>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</si>
  <si>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</si>
  <si>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</si>
  <si>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</si>
  <si>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</si>
  <si>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</si>
  <si>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</si>
  <si>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</si>
  <si>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</si>
  <si>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</si>
  <si>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</si>
  <si>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</si>
  <si>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</si>
  <si>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</si>
  <si>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</si>
  <si>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</si>
  <si>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</si>
  <si>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</si>
  <si>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</si>
  <si>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</si>
  <si>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</si>
  <si>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</si>
  <si>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</si>
  <si>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</si>
  <si>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</si>
  <si>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</si>
  <si>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</si>
  <si>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</si>
  <si>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</si>
  <si>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</si>
  <si>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</si>
  <si>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</si>
  <si>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</si>
  <si>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</si>
  <si>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r>
      <t xml:space="preserve">General </t>
    </r>
    <r>
      <rPr>
        <sz val="10"/>
        <rFont val="Arial"/>
        <family val="2"/>
      </rPr>
      <t>Adjustment</t>
    </r>
    <r>
      <rPr>
        <sz val="10"/>
        <rFont val="Arial"/>
        <family val="2"/>
      </rPr>
      <t xml:space="preserve"> - PIT</t>
    </r>
    <phoneticPr fontId="0" type="noConversion"/>
  </si>
  <si>
    <t>General Adjustment - Non PIT</t>
    <phoneticPr fontId="0" type="noConversion"/>
  </si>
  <si>
    <t>Could be off-cycle in case of termination</t>
    <phoneticPr fontId="0" type="noConversion"/>
  </si>
  <si>
    <r>
      <t xml:space="preserve">PIT </t>
    </r>
    <r>
      <rPr>
        <sz val="10"/>
        <rFont val="Arial"/>
        <family val="2"/>
      </rPr>
      <t>Finalization</t>
    </r>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</si>
  <si>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</si>
  <si>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</si>
  <si>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</si>
  <si>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</si>
  <si>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</si>
  <si>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</si>
  <si>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</si>
  <si>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D</t>
    </r>
    <r>
      <rPr>
        <sz val="10"/>
        <rFont val="Arial"/>
        <family val="2"/>
      </rPr>
      <t>irect amt</t>
    </r>
    <phoneticPr fontId="0" type="noConversion"/>
  </si>
  <si>
    <r>
      <t>V</t>
    </r>
    <r>
      <rPr>
        <sz val="10"/>
        <rFont val="Arial"/>
        <family val="2"/>
      </rPr>
      <t>ND/USD</t>
    </r>
    <phoneticPr fontId="0" type="noConversion"/>
  </si>
  <si>
    <t>Direct amt</t>
    <phoneticPr fontId="0" type="noConversion"/>
  </si>
  <si>
    <r>
      <t>/</t>
    </r>
    <r>
      <rPr>
        <sz val="10"/>
        <rFont val="Arial"/>
        <family val="2"/>
      </rPr>
      <t>001 * number of hrs</t>
    </r>
    <phoneticPr fontId="0" type="noConversion"/>
  </si>
  <si>
    <t>Number of hrs in IT2002
Rate 150% per time unit</t>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</si>
  <si>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</si>
  <si>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</si>
  <si>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</si>
  <si>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</si>
  <si>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</si>
  <si>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</si>
  <si>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</si>
  <si>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</si>
  <si>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</si>
  <si>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</si>
  <si>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</si>
  <si>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</si>
  <si>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</si>
  <si>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</si>
  <si>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t>X</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</si>
  <si>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</si>
  <si>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</si>
  <si>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</si>
  <si>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</si>
  <si>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</si>
  <si>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</si>
  <si>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</si>
  <si>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</si>
  <si>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Salary packaging reconciliation - Payment</t>
    <phoneticPr fontId="0" type="noConversion"/>
  </si>
  <si>
    <t>Salary packaging reconciliation - Deduction</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</si>
  <si>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</si>
  <si>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</si>
  <si>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</si>
  <si>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</si>
  <si>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</si>
  <si>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</si>
  <si>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</si>
  <si>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</si>
  <si>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</si>
  <si>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</si>
  <si>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</si>
  <si>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</si>
  <si>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</si>
  <si>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</si>
  <si>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</si>
  <si>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</si>
  <si>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</si>
  <si>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</si>
  <si>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</si>
  <si>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</si>
  <si>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</si>
  <si>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</si>
  <si>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</si>
  <si>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</si>
  <si>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</si>
  <si>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</si>
  <si>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</si>
  <si>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</si>
  <si>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</si>
  <si>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</si>
  <si>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</si>
  <si>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</si>
  <si>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</si>
  <si>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Combination E</t>
  </si>
  <si>
    <t>Combination F</t>
  </si>
  <si>
    <t>Combination G</t>
  </si>
  <si>
    <t>Combination H</t>
  </si>
  <si>
    <t>Combination I</t>
  </si>
  <si>
    <t>Combination J</t>
  </si>
  <si>
    <t>Combination K</t>
  </si>
  <si>
    <t>Combination L</t>
  </si>
  <si>
    <t>Nature Of Person</t>
  </si>
  <si>
    <t>01 Resident</t>
  </si>
  <si>
    <t xml:space="preserve">01 Resident </t>
  </si>
  <si>
    <t>02 Non-Resident</t>
  </si>
  <si>
    <t>03 Resident w/o taxcode</t>
  </si>
  <si>
    <t>Nationality</t>
  </si>
  <si>
    <t>01 Vietnamese</t>
  </si>
  <si>
    <t>02 Foreigner</t>
  </si>
  <si>
    <t>Employment Category</t>
  </si>
  <si>
    <t>01 Labor Contract</t>
  </si>
  <si>
    <t>02 W/O Labor Contract</t>
  </si>
  <si>
    <t>03 Probation</t>
  </si>
  <si>
    <t>Result</t>
  </si>
  <si>
    <t>Progressive Tax Rate</t>
  </si>
  <si>
    <t>10% Flat Rate</t>
  </si>
  <si>
    <t xml:space="preserve">10 % Flat Rate
</t>
  </si>
  <si>
    <t>20% Flat Rate</t>
  </si>
  <si>
    <t>20 % Flat Rate</t>
  </si>
  <si>
    <t>Lower Bound of Income per Month</t>
  </si>
  <si>
    <t>If taxable income  is &lt;2,000,000, no Tax will be deducted</t>
  </si>
  <si>
    <t>If taxable income  is &lt;2,000,000, no tax will be deducted</t>
  </si>
  <si>
    <t>NA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</si>
  <si>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</si>
  <si>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</si>
  <si>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</si>
  <si>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</si>
  <si>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</si>
  <si>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</si>
  <si>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</si>
  <si>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</si>
  <si>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</si>
  <si>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</si>
  <si>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</si>
  <si>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</si>
  <si>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</si>
  <si>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</si>
  <si>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</si>
  <si>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</si>
  <si>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</si>
  <si>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</si>
  <si>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</si>
  <si>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</si>
  <si>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_MNS1</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</si>
  <si>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</si>
  <si>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</si>
  <si>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</si>
  <si>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</si>
  <si>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</si>
  <si>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</si>
  <si>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</si>
  <si>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</si>
  <si>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</si>
  <si>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</si>
  <si>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</si>
  <si>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</si>
  <si>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</si>
  <si>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</si>
  <si>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</si>
  <si>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</si>
  <si>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01(local)</t>
    <phoneticPr fontId="0" type="noConversion"/>
  </si>
  <si>
    <t xml:space="preserve">Progressive </t>
    <phoneticPr fontId="0" type="noConversion"/>
  </si>
  <si>
    <t>X</t>
    <phoneticPr fontId="0" type="noConversion"/>
  </si>
  <si>
    <t>X</t>
    <phoneticPr fontId="0" type="noConversion"/>
  </si>
  <si>
    <r>
      <t xml:space="preserve">Taxable Income </t>
    </r>
    <r>
      <rPr>
        <sz val="10"/>
        <rFont val="Arial"/>
        <family val="2"/>
      </rPr>
      <t>Adj</t>
    </r>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</si>
  <si>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</si>
  <si>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</si>
  <si>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</si>
  <si>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 xml:space="preserve">ER taxed amt of additional SP </t>
    <phoneticPr fontId="0" type="noConversion"/>
  </si>
  <si>
    <t>X</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</si>
  <si>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</si>
  <si>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</si>
  <si>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</si>
  <si>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</si>
  <si>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</si>
  <si>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</si>
  <si>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</si>
  <si>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</si>
  <si>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</si>
  <si>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</si>
  <si>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</si>
  <si>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</si>
  <si>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</si>
  <si>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</si>
  <si>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</si>
  <si>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</si>
  <si>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</si>
  <si>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</si>
  <si>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</si>
  <si>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</si>
  <si>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</si>
  <si>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</si>
  <si>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</si>
  <si>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</si>
  <si>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</si>
  <si>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</si>
  <si>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</si>
  <si>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</si>
  <si>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</si>
  <si>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</si>
  <si>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</si>
  <si>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</si>
  <si>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</si>
  <si>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</si>
  <si>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</si>
  <si>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</si>
  <si>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</si>
  <si>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</si>
  <si>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</si>
  <si>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</si>
  <si>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t>
    <phoneticPr fontId="0" type="noConversion"/>
  </si>
  <si>
    <t>X</t>
    <phoneticPr fontId="0" type="noConversion"/>
  </si>
  <si>
    <t>X</t>
    <phoneticPr fontId="0" type="noConversion"/>
  </si>
  <si>
    <r>
      <t>V</t>
    </r>
    <r>
      <rPr>
        <sz val="10"/>
        <rFont val="Arial"/>
        <family val="2"/>
      </rPr>
      <t>ND</t>
    </r>
    <phoneticPr fontId="0" type="noConversion"/>
  </si>
  <si>
    <t>X</t>
    <phoneticPr fontId="0" type="noConversion"/>
  </si>
  <si>
    <r>
      <t>V</t>
    </r>
    <r>
      <rPr>
        <sz val="10"/>
        <rFont val="Arial"/>
        <family val="2"/>
      </rPr>
      <t>ND</t>
    </r>
    <phoneticPr fontId="0" type="noConversion"/>
  </si>
  <si>
    <t>/402</t>
    <phoneticPr fontId="0" type="noConversion"/>
  </si>
  <si>
    <t>X</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</si>
  <si>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</si>
  <si>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</si>
  <si>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</si>
  <si>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</si>
  <si>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</si>
  <si>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</si>
  <si>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r>
      <t>1</t>
    </r>
    <r>
      <rPr>
        <sz val="10"/>
        <rFont val="Arial"/>
        <family val="2"/>
      </rPr>
      <t>3th Salary Accrual</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</si>
  <si>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</si>
  <si>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</si>
  <si>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</si>
  <si>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</si>
  <si>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</si>
  <si>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</si>
  <si>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r>
      <t>5</t>
    </r>
    <r>
      <rPr>
        <sz val="10"/>
        <rFont val="Arial"/>
        <family val="2"/>
      </rPr>
      <t>V11</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</si>
  <si>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</si>
  <si>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</si>
  <si>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</si>
  <si>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r>
      <t xml:space="preserve">1- Month of Service = &lt;months of service before 2009.1.1&gt; + &lt;months of maternity lv after 2009.1.1&gt; - &lt;total Extended Sick Lv during employment&gt;
2- Round &lt;Month of Service&gt; as: Full 6 months rounded to 1 year, and full one month rounded to 0.5 year
</t>
    </r>
    <r>
      <rPr>
        <sz val="10"/>
        <color rgb="FFDC1E32"/>
        <rFont val="Arial"/>
        <family val="2"/>
      </rPr>
      <t>PS: due to maternity lv and extended sick lv, cannot use standard operation _VNEN to generate YOS for SP anymore</t>
    </r>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</si>
  <si>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Do we have 100% defined for Termination Pay???</t>
    </r>
    <phoneticPr fontId="0" type="noConversion"/>
  </si>
  <si>
    <t>Ex gratia payment ???</t>
    <phoneticPr fontId="0" type="noConversion"/>
  </si>
  <si>
    <r>
      <t xml:space="preserve">Long Sick </t>
    </r>
    <r>
      <rPr>
        <sz val="10"/>
        <rFont val="Arial"/>
        <family val="2"/>
      </rPr>
      <t>Lv</t>
    </r>
    <r>
      <rPr>
        <sz val="10"/>
        <rFont val="Arial"/>
        <family val="2"/>
      </rPr>
      <t xml:space="preserve"> Accrual</t>
    </r>
    <phoneticPr fontId="0" type="noConversion"/>
  </si>
  <si>
    <r>
      <t>5</t>
    </r>
    <r>
      <rPr>
        <sz val="10"/>
        <rFont val="Arial"/>
        <family val="2"/>
      </rPr>
      <t>V20</t>
    </r>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</si>
  <si>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</si>
  <si>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</si>
  <si>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</si>
  <si>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</si>
  <si>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[&lt;nominal basic pay WT_1001&gt;]/12</t>
    <phoneticPr fontId="0" type="noConversion"/>
  </si>
  <si>
    <t>X</t>
    <phoneticPr fontId="0" type="noConversion"/>
  </si>
  <si>
    <t>VND/USD</t>
    <phoneticPr fontId="0" type="noConversion"/>
  </si>
  <si>
    <t>X</t>
    <phoneticPr fontId="0" type="noConversion"/>
  </si>
  <si>
    <t>&lt;remaining quota in hrs&gt; * &lt;/001 valuation base&gt;</t>
    <phoneticPr fontId="0" type="noConversion"/>
  </si>
  <si>
    <t>Executive Bonus Accrual</t>
    <phoneticPr fontId="0" type="noConversion"/>
  </si>
  <si>
    <t>PIT finalization Accrual</t>
    <phoneticPr fontId="0" type="noConversion"/>
  </si>
  <si>
    <t>Chi's Input</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</si>
  <si>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</si>
  <si>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</si>
  <si>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</si>
  <si>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</si>
  <si>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</si>
  <si>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</si>
  <si>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</si>
  <si>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Maternity Lv Virtual Pay</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</si>
  <si>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</si>
  <si>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</si>
  <si>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</si>
  <si>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</si>
  <si>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</si>
  <si>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</si>
  <si>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</si>
  <si>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</si>
  <si>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</si>
  <si>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</si>
  <si>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</si>
  <si>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</si>
  <si>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</si>
  <si>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</si>
  <si>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</si>
  <si>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</si>
  <si>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</si>
  <si>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</si>
  <si>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</si>
  <si>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</si>
  <si>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</si>
  <si>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</si>
  <si>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</si>
  <si>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</si>
  <si>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</si>
  <si>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</si>
  <si>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</si>
  <si>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</si>
  <si>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</si>
  <si>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</si>
  <si>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</si>
  <si>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</si>
  <si>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</si>
  <si>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</si>
  <si>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</si>
  <si>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V_T512Z</t>
    <phoneticPr fontId="0" type="noConversion"/>
  </si>
  <si>
    <t>MI Monthly Target</t>
    <phoneticPr fontId="0" type="noConversion"/>
  </si>
  <si>
    <t>5V02</t>
    <phoneticPr fontId="0" type="noConversion"/>
  </si>
  <si>
    <t>X</t>
    <phoneticPr fontId="0" type="noConversion"/>
  </si>
  <si>
    <t>WT_5V02 = (WT_5V00 - WT_5V01) * -1</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</si>
  <si>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</si>
  <si>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</si>
  <si>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</si>
  <si>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</si>
  <si>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</si>
  <si>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</si>
  <si>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</si>
  <si>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</si>
  <si>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</si>
  <si>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</si>
  <si>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</si>
  <si>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</si>
  <si>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Hourly Rate for Leave Encashment /002</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</si>
  <si>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</si>
  <si>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</si>
  <si>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</si>
  <si>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</si>
  <si>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</si>
  <si>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</si>
  <si>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</si>
  <si>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</si>
  <si>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</si>
  <si>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</si>
  <si>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</si>
  <si>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</si>
  <si>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</si>
  <si>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</si>
  <si>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</si>
  <si>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</si>
  <si>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</si>
  <si>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</si>
  <si>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</si>
  <si>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</si>
  <si>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</si>
  <si>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</si>
  <si>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</si>
  <si>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</si>
  <si>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</si>
  <si>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</si>
  <si>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</si>
  <si>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</si>
  <si>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</si>
  <si>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</si>
  <si>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</si>
  <si>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</si>
  <si>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</si>
  <si>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</si>
  <si>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</si>
  <si>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t>Exec Bonus (Non-Super)</t>
    <phoneticPr fontId="0"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</si>
  <si>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</si>
  <si>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</si>
  <si>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</si>
  <si>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</si>
  <si>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</si>
  <si>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</si>
  <si>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</si>
  <si>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</si>
  <si>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</si>
  <si>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</si>
  <si>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</si>
  <si>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</si>
  <si>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</si>
  <si>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</si>
  <si>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</si>
  <si>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</si>
  <si>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</si>
  <si>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</si>
  <si>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</si>
  <si>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</si>
  <si>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t>OT Weekend night 216%</t>
    <phoneticPr fontId="0"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</si>
  <si>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</si>
  <si>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</si>
  <si>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</si>
  <si>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</si>
  <si>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</si>
  <si>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t>Additional allowance(s) paid by RMIT VN</t>
    <phoneticPr fontId="0"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</si>
  <si>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</si>
  <si>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</si>
  <si>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</si>
  <si>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</si>
  <si>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</si>
  <si>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</si>
  <si>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</si>
  <si>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</si>
  <si>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</si>
  <si>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</si>
  <si>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</si>
  <si>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</si>
  <si>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</si>
  <si>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Benefits</t>
    <phoneticPr fontId="36" type="noConversion"/>
  </si>
  <si>
    <t>Amount</t>
    <phoneticPr fontId="36" type="noConversion"/>
  </si>
  <si>
    <r>
      <t>&lt;</t>
    </r>
    <r>
      <rPr>
        <sz val="10"/>
        <rFont val="Arial"/>
        <family val="2"/>
      </rPr>
      <t>Trade Union&gt;</t>
    </r>
    <phoneticPr fontId="36" type="noConversion"/>
  </si>
  <si>
    <r>
      <t>&lt;</t>
    </r>
    <r>
      <rPr>
        <sz val="10"/>
        <rFont val="Arial"/>
        <family val="2"/>
      </rPr>
      <t>ER paid tax&gt;</t>
    </r>
    <phoneticPr fontId="36" type="noConversion"/>
  </si>
  <si>
    <r>
      <t>&lt;</t>
    </r>
    <r>
      <rPr>
        <sz val="10"/>
        <rFont val="Arial"/>
        <family val="2"/>
      </rPr>
      <t>/400 tax contribution&gt;</t>
    </r>
    <phoneticPr fontId="36" type="noConversion"/>
  </si>
  <si>
    <r>
      <t>&lt;</t>
    </r>
    <r>
      <rPr>
        <sz val="10"/>
        <rFont val="Arial"/>
        <family val="2"/>
      </rPr>
      <t>Bank Transfer&gt;</t>
    </r>
    <phoneticPr fontId="36" type="noConversion"/>
  </si>
  <si>
    <t>Final Payout</t>
    <phoneticPr fontId="36" type="noConversion"/>
  </si>
  <si>
    <t>&lt;CSI EE&gt;</t>
    <phoneticPr fontId="36" type="noConversion"/>
  </si>
  <si>
    <t>&lt;UI EE&gt;</t>
    <phoneticPr fontId="36" type="noConversion"/>
  </si>
  <si>
    <t>&lt;HI EE&gt;</t>
    <phoneticPr fontId="36" type="noConversion"/>
  </si>
  <si>
    <t>&lt;CSI ER&gt;</t>
    <phoneticPr fontId="36" type="noConversion"/>
  </si>
  <si>
    <t>&lt;UI ER&gt;</t>
    <phoneticPr fontId="36" type="noConversion"/>
  </si>
  <si>
    <t>&lt;HI ER&gt;</t>
    <phoneticPr fontId="36" type="noConversion"/>
  </si>
  <si>
    <t>&lt;Absence Items will be added later&gt;</t>
    <phoneticPr fontId="36" type="noConversion"/>
  </si>
  <si>
    <t>Salary</t>
    <phoneticPr fontId="0" type="noConversion"/>
  </si>
  <si>
    <t>Hourly Rate Wage</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</si>
  <si>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</si>
  <si>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</si>
  <si>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SUM(wagetypes)/</t>
    </r>
    <r>
      <rPr>
        <sz val="10"/>
        <color rgb="FFFF0000"/>
        <rFont val="Arial"/>
        <family val="2"/>
      </rPr>
      <t>&lt;total plan working hours in the month&gt;</t>
    </r>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</si>
  <si>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</si>
  <si>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</si>
  <si>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</si>
  <si>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</si>
  <si>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t>Long Service Award</t>
    <phoneticPr fontId="0" type="noConversion"/>
  </si>
  <si>
    <t>Time mgmt generated
need to confirm formula…</t>
    <phoneticPr fontId="0" type="noConversion"/>
  </si>
  <si>
    <t>02</t>
    <phoneticPr fontId="0" type="noConversion"/>
  </si>
  <si>
    <r>
      <t xml:space="preserve">1-Auto generated every Jan, eligible for local VNM perment FT/PT (EG=1 or P  AND payScalType=02)
2-AMT= </t>
    </r>
    <r>
      <rPr>
        <sz val="10"/>
        <rFont val="宋体"/>
        <family val="3"/>
        <charset val="134"/>
      </rPr>
      <t>∑</t>
    </r>
    <r>
      <rPr>
        <sz val="10"/>
        <rFont val="Arial"/>
        <family val="2"/>
      </rPr>
      <t>{ [&lt;monthly std basic pay*FTE%&gt; * (&lt;monthly active working days+public holidays&gt; - &lt;all unpaid lv days&gt;)] /
  &lt;total working days in the year + public holidays &gt; }
3-</t>
    </r>
    <r>
      <rPr>
        <sz val="10"/>
        <color rgb="FFFF0000"/>
        <rFont val="Arial"/>
        <family val="2"/>
      </rPr>
      <t xml:space="preserve">FTE% can be fetched from WPBP IT0007 percentage
</t>
    </r>
    <r>
      <rPr>
        <sz val="10"/>
        <rFont val="Arial"/>
        <family val="2"/>
      </rPr>
      <t>4-Public holiday does not include RMIT company holiday
5- &lt;total working days in the year + public holidays &gt; should be stored in V_T511K constant
6-{ [&lt;monthly std basic pay*FTE%&gt; * (&lt;monthly active working days+public holidays&gt; - &lt;all unpaid lv days&gt;)] /
  &lt;total working days in the year + public holidays &gt; } should be accumulated into WT 9313 each month</t>
    </r>
    <phoneticPr fontId="0" type="noConversion"/>
  </si>
  <si>
    <t>1-For local VNM:
By standard, system will generate /031 (last 6 months average) as the SP base. But if WT_9031 is input, use WT_9031 as the SP base. So move /031 amount to 9032, and if 9031 exists, use 9031 amount to overwrite 9032.
2-For foreigners:
No need to generate /031 for foreigners. Instead, &lt;Packaged Basic Pay&gt; will be used as the SP base. 
&lt;Packaged Basic Pay&gt;=[&lt;Basic Pay&gt;-&lt;Salary Package Item&gt;]* /801</t>
    <phoneticPr fontId="0" type="noConversion"/>
  </si>
  <si>
    <t>Severance Pay Additional</t>
    <phoneticPr fontId="0" type="noConversion"/>
  </si>
  <si>
    <r>
      <t>For foreigner basic salary packaging case, WT_1000 should be deducted by &lt;school fee</t>
    </r>
    <r>
      <rPr>
        <sz val="10"/>
        <rFont val="Arial"/>
        <family val="2"/>
      </rPr>
      <t>&gt;</t>
    </r>
    <r>
      <rPr>
        <sz val="10"/>
        <rFont val="Arial"/>
        <family val="2"/>
      </rPr>
      <t xml:space="preserve"> &amp; &lt;home leave airfare&gt; before being factored by /801</t>
    </r>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</si>
  <si>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</si>
  <si>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&lt;unfactored WT_1000&gt;+&lt;unfactored meal allowance&gt;+&lt;unfactored clothing allowance&gt; will be generated for each month. But /802 factor will be there only when maternity lv happens. So when maternity lv not happen, WT_2410 will be none in the final result.</t>
    </r>
    <r>
      <rPr>
        <sz val="10"/>
        <rFont val="Arial"/>
        <family val="2"/>
      </rPr>
      <t xml:space="preserve">
Maternity Lv Virtual Payment = [&lt;unfactored WT_1000&gt;+&lt;unfactored meal allowance&gt;+&lt;unfactored clothing allowance&gt;]* &lt;/802&gt;
/802 for Maternity Lv Payment Factoring ==&gt; &lt;maternity Lv days&gt; / &lt;whole month working days&gt;
E.g: An EE starts maternity lv from 13th Jan - 8th Jun, in Jan there are 13 maternity lv days and in Jun there are 6 maternity lv days, then in Jan payroll:
WT_2410 = (&lt;basic pay&gt;+&lt;meal allowance&gt;) * 13/22
WT_1000 = &lt;basic pay&gt; * 9/22
all other WTs based on /801 will be paid only for 1st half month of Jan</t>
    </r>
    <phoneticPr fontId="0" type="noConversion"/>
  </si>
  <si>
    <t>When EE returning from maternity lv, WT_3230-num=1 will be input as trigger. 
&lt;WT_3230&gt; = &lt;Total WT_2410&gt; - &lt;WT_3220&gt; -&lt;WT_3255&gt;</t>
    <phoneticPr fontId="0" type="noConversion"/>
  </si>
  <si>
    <t>03(local) - include Accident Ins</t>
    <phoneticPr fontId="0" type="noConversion"/>
  </si>
  <si>
    <r>
      <t>04</t>
    </r>
    <r>
      <rPr>
        <sz val="10"/>
        <rFont val="Arial"/>
        <family val="2"/>
      </rPr>
      <t>(expat)</t>
    </r>
    <r>
      <rPr>
        <sz val="10"/>
        <rFont val="Arial"/>
        <family val="2"/>
      </rPr>
      <t xml:space="preserve"> - include Accident Ins</t>
    </r>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</si>
  <si>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</si>
  <si>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</si>
  <si>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</si>
  <si>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</si>
  <si>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</si>
  <si>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04(expat) - include Accident Ins</t>
    <phoneticPr fontId="0" type="noConversion"/>
  </si>
  <si>
    <t>Insurance Scheme</t>
    <phoneticPr fontId="0" type="noConversion"/>
  </si>
  <si>
    <t>Insurance Fund</t>
    <phoneticPr fontId="0" type="noConversion"/>
  </si>
  <si>
    <t>Monthly MI by EE</t>
    <phoneticPr fontId="0" type="noConversion"/>
  </si>
  <si>
    <t>Monthly DI by EE - DP</t>
    <phoneticPr fontId="0" type="noConversion"/>
  </si>
  <si>
    <t>Pre-payment Offset</t>
    <phoneticPr fontId="0" type="noConversion"/>
  </si>
  <si>
    <r>
      <rPr>
        <sz val="10"/>
        <rFont val="Arial"/>
        <family val="2"/>
      </rPr>
      <t>03</t>
    </r>
    <phoneticPr fontId="0" type="noConversion"/>
  </si>
  <si>
    <t>WT_5V04 = (WT_5V00 - WT_5V03) * -1</t>
    <phoneticPr fontId="0" type="noConversion"/>
  </si>
  <si>
    <t xml:space="preserve">/801 for basic pay and most WTs factoring --&gt; (Working Days - Inactive Working Day - &lt;all unpaid lv types days&gt; - &lt;maternity Lv days&gt;) / &lt;whole month Working Days&gt;
/802 for Maternity Lv Payment Factoring --&gt; &lt;maternity Lv days&gt; / &lt;whole month working days&gt;
/803 for Medical Insurance monthly target factoring --&gt; &lt;Active calendar days of the month&gt; / &lt;total calendar days of the month&gt;
</t>
    <phoneticPr fontId="0" type="noConversion"/>
  </si>
  <si>
    <t>One-time Lump-sum</t>
    <phoneticPr fontId="0" type="noConversion"/>
  </si>
  <si>
    <t>taxable amt for visiting professor or some other cases
No proration</t>
    <phoneticPr fontId="0" type="noConversion"/>
  </si>
  <si>
    <t>5V08</t>
    <phoneticPr fontId="0" type="noConversion"/>
  </si>
  <si>
    <t>One-time Adj MI by EE</t>
    <phoneticPr fontId="0" type="noConversion"/>
  </si>
  <si>
    <t>direct negative amt to be deducted from salary in case 20+ consecutive unpaid lv happens, which mean EE should paid the MI premium</t>
    <phoneticPr fontId="0" type="noConversion"/>
  </si>
  <si>
    <t>Direct amt uploaded as the whole month target. Then this amount should be prorated by:
/803 = &lt;Active calendar days of the month&gt; / &lt;total calendar days of the year&gt;</t>
    <phoneticPr fontId="0" type="noConversion"/>
  </si>
  <si>
    <t>&lt;Monthly MI by ER&gt; = &lt;MI Monthly Target&gt; *{[&lt;Active calendar days of the month&gt; * WORK_LOAD_PERCENT] / &lt;total calendar days of the year&gt;}</t>
    <phoneticPr fontId="0" type="noConversion"/>
  </si>
  <si>
    <r>
      <t xml:space="preserve">1- For foreigner dependents
&lt;Monthly MI Paid by ER&gt; = </t>
    </r>
    <r>
      <rPr>
        <sz val="10"/>
        <color rgb="FF00B050"/>
        <rFont val="Arial"/>
        <family val="2"/>
      </rPr>
      <t>&lt;MI Monthly Target(foreigner DP will need to check Age)&gt;</t>
    </r>
    <r>
      <rPr>
        <sz val="10"/>
        <color rgb="FFFF0000"/>
        <rFont val="Arial"/>
        <family val="2"/>
      </rPr>
      <t xml:space="preserve"> *{[&lt;Active calendar days of the month&gt; * WORK_LOAD_PERCENT] / &lt;total calendar days of the year&gt;}
2- For local VNM dependents
&lt;Monthly MI Paid by ER&gt; = </t>
    </r>
    <r>
      <rPr>
        <sz val="10"/>
        <color rgb="FF00B050"/>
        <rFont val="Arial"/>
        <family val="2"/>
      </rPr>
      <t>&lt;MI Monthly Target&gt;</t>
    </r>
    <r>
      <rPr>
        <sz val="10"/>
        <color rgb="FFFF0000"/>
        <rFont val="Arial"/>
        <family val="2"/>
      </rPr>
      <t xml:space="preserve"> *{[&lt;Active calendar days of the month&gt; * WORK_LOAD_PERCENT * YOS_PERCENT] / &lt;total calendar days of the year&gt;}
3- Using the last calendar day of the month to calculate the YOS. 
    If 3 &gt; YOS: YOS_PERCENT = 0%
    If 3&lt;=YOS&lt;6 years: YOS_PERCENT = 50%
    If 6 years &lt;= YOS: YOS_PERCNET = 100%</t>
    </r>
    <phoneticPr fontId="0" type="noConversion"/>
  </si>
  <si>
    <t>Direct amt uploaded as the whole month target. Then this amount should be prorated by:
/803 = &lt;Active calendar days of the month&gt; / &lt;total calendar days of the year&gt;</t>
    <phoneticPr fontId="0" type="noConversion"/>
  </si>
  <si>
    <t>Monthly DI by EE</t>
    <phoneticPr fontId="0" type="noConversion"/>
  </si>
  <si>
    <t>For Foreigner/VNM local staffs:
&lt;Monthly DI Paid by EE&gt; = -1* &lt;DI Monthly Target&gt; * {[&lt;Active calendar days of the month&gt; ] / &lt;total calendar days of the year&gt;}</t>
    <phoneticPr fontId="0" type="noConversion"/>
  </si>
  <si>
    <t>1- For Foreigner dependents:
&lt;Monthly DI Paid by EE - DP&gt; = &lt;DI Monthly Target&gt; * {[&lt;Active working days of the month&gt;  ] / &lt;total calendar days of the year&gt;}</t>
    <phoneticPr fontId="0" type="noConversion"/>
  </si>
  <si>
    <t>Num/Hrs</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</si>
</sst>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s>
  <fonts count="65">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b/>
      <sz val="10"/>
      <color theme="1"/>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1"/>
      <color rgb="FFFF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80"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07">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76" fontId="6" fillId="3" borderId="1" xfId="1" applyNumberFormat="1" applyFont="1" applyFill="1" applyBorder="1"/>
    <xf numFmtId="176"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79" fontId="22" fillId="0" borderId="1" xfId="1" applyNumberFormat="1" applyFont="1" applyBorder="1" applyAlignment="1">
      <alignment horizontal="center" wrapText="1"/>
    </xf>
    <xf numFmtId="49" fontId="22" fillId="0" borderId="1" xfId="1" applyNumberFormat="1" applyFont="1" applyBorder="1" applyAlignment="1">
      <alignment wrapText="1"/>
    </xf>
    <xf numFmtId="179"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78"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81"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39" fillId="2" borderId="0" xfId="1" applyFont="1" applyFill="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39" fillId="8" borderId="1" xfId="1" applyFont="1" applyFill="1" applyBorder="1" applyAlignment="1">
      <alignment horizontal="center"/>
    </xf>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8" fillId="18" borderId="1" xfId="0" applyFont="1" applyFill="1" applyBorder="1" applyAlignment="1" applyProtection="1">
      <alignment horizontal="left" wrapText="1"/>
    </xf>
    <xf numFmtId="0" fontId="5" fillId="18" borderId="1" xfId="0" applyFont="1" applyFill="1" applyBorder="1" applyAlignment="1" applyProtection="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82" fontId="42" fillId="0" borderId="1" xfId="12" applyNumberFormat="1" applyFont="1" applyFill="1" applyBorder="1" applyAlignment="1">
      <alignment horizontal="left" vertical="top"/>
    </xf>
    <xf numFmtId="182"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4" fillId="0" borderId="1" xfId="14" applyFont="1" applyFill="1" applyBorder="1"/>
    <xf numFmtId="0" fontId="41" fillId="0" borderId="1" xfId="12" applyFont="1" applyFill="1" applyBorder="1"/>
    <xf numFmtId="0" fontId="42" fillId="0" borderId="1" xfId="12" applyFont="1" applyFill="1" applyBorder="1"/>
    <xf numFmtId="0" fontId="45" fillId="0" borderId="1" xfId="14" applyFont="1" applyFill="1" applyBorder="1"/>
    <xf numFmtId="0" fontId="45" fillId="0" borderId="1" xfId="12" applyFont="1" applyFill="1" applyBorder="1"/>
    <xf numFmtId="9" fontId="43" fillId="0" borderId="1" xfId="14" applyNumberFormat="1" applyFont="1" applyFill="1" applyBorder="1"/>
    <xf numFmtId="0" fontId="46" fillId="0" borderId="1" xfId="14" applyFont="1" applyFill="1" applyBorder="1" applyAlignment="1">
      <alignment wrapText="1"/>
    </xf>
    <xf numFmtId="0" fontId="41" fillId="0" borderId="1" xfId="14" applyFont="1" applyFill="1" applyBorder="1"/>
    <xf numFmtId="0" fontId="41" fillId="2" borderId="1" xfId="12" applyFont="1" applyFill="1" applyBorder="1" applyAlignment="1">
      <alignment wrapText="1"/>
    </xf>
    <xf numFmtId="0" fontId="42" fillId="2" borderId="1" xfId="12" applyFont="1" applyFill="1" applyBorder="1"/>
    <xf numFmtId="0" fontId="42" fillId="2" borderId="1" xfId="12" applyFont="1" applyFill="1" applyBorder="1" applyAlignment="1">
      <alignment wrapText="1"/>
    </xf>
    <xf numFmtId="0" fontId="47" fillId="19" borderId="1" xfId="13" applyFont="1" applyFill="1" applyBorder="1" applyAlignment="1">
      <alignment vertical="center"/>
    </xf>
    <xf numFmtId="0" fontId="47" fillId="19" borderId="1" xfId="13" applyFont="1" applyFill="1" applyBorder="1" applyAlignment="1">
      <alignment horizontal="left" vertical="center"/>
    </xf>
    <xf numFmtId="182" fontId="48" fillId="0" borderId="1" xfId="13" applyNumberFormat="1" applyFont="1" applyBorder="1" applyAlignment="1">
      <alignment horizontal="center" vertical="center"/>
    </xf>
    <xf numFmtId="182" fontId="48"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82"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9"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81"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50" fillId="2" borderId="0" xfId="6" applyFont="1" applyFill="1"/>
    <xf numFmtId="49" fontId="39" fillId="0" borderId="1" xfId="1" applyNumberFormat="1" applyFont="1" applyBorder="1"/>
    <xf numFmtId="49" fontId="39" fillId="14" borderId="1" xfId="1" applyNumberFormat="1" applyFont="1" applyFill="1" applyBorder="1"/>
    <xf numFmtId="0" fontId="41" fillId="18" borderId="1" xfId="12" applyFont="1" applyFill="1" applyBorder="1" applyAlignment="1">
      <alignment horizontal="left" vertical="top"/>
    </xf>
    <xf numFmtId="182"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39" fillId="2" borderId="1" xfId="6" applyFont="1" applyFill="1" applyBorder="1"/>
    <xf numFmtId="0" fontId="5" fillId="2" borderId="1" xfId="6" applyFont="1" applyFill="1" applyBorder="1"/>
    <xf numFmtId="0" fontId="0" fillId="18" borderId="1" xfId="6" applyFont="1" applyFill="1" applyBorder="1"/>
    <xf numFmtId="0" fontId="0" fillId="18" borderId="1" xfId="6" applyFont="1" applyFill="1" applyBorder="1" applyAlignment="1">
      <alignment horizontal="center"/>
    </xf>
    <xf numFmtId="0" fontId="5" fillId="18" borderId="1" xfId="6" applyFont="1" applyFill="1" applyBorder="1" applyAlignment="1">
      <alignment horizontal="center"/>
    </xf>
    <xf numFmtId="0" fontId="0" fillId="18" borderId="1" xfId="6" applyFont="1" applyFill="1" applyBorder="1" applyAlignment="1">
      <alignment horizontal="center" wrapText="1"/>
    </xf>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2" fillId="0" borderId="1" xfId="0" applyFont="1" applyFill="1" applyBorder="1" applyAlignment="1" applyProtection="1">
      <alignment wrapText="1"/>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3" fillId="0" borderId="1" xfId="0" applyFont="1" applyBorder="1"/>
    <xf numFmtId="0" fontId="54" fillId="0" borderId="1" xfId="0" applyFont="1" applyBorder="1"/>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6" fillId="23" borderId="18" xfId="0" applyFont="1" applyFill="1" applyBorder="1" applyAlignment="1">
      <alignment horizontal="center" vertical="center" wrapText="1"/>
    </xf>
    <xf numFmtId="0" fontId="56" fillId="23" borderId="19" xfId="0" applyFont="1" applyFill="1" applyBorder="1" applyAlignment="1">
      <alignment horizontal="center" vertical="center" wrapText="1"/>
    </xf>
    <xf numFmtId="0" fontId="55" fillId="22" borderId="0" xfId="0" applyFont="1" applyFill="1" applyAlignment="1">
      <alignment vertical="center" wrapText="1"/>
    </xf>
    <xf numFmtId="0" fontId="58" fillId="25" borderId="23" xfId="0" applyFont="1" applyFill="1" applyBorder="1" applyAlignment="1">
      <alignment vertical="center" wrapText="1"/>
    </xf>
    <xf numFmtId="0" fontId="57" fillId="25" borderId="23" xfId="0" applyFont="1" applyFill="1" applyBorder="1" applyAlignment="1">
      <alignment vertical="center" wrapText="1"/>
    </xf>
    <xf numFmtId="0" fontId="58" fillId="25" borderId="22" xfId="0" applyFont="1" applyFill="1" applyBorder="1" applyAlignment="1">
      <alignment vertical="center" wrapText="1"/>
    </xf>
    <xf numFmtId="0" fontId="58" fillId="24" borderId="23" xfId="0" applyFont="1" applyFill="1" applyBorder="1" applyAlignment="1">
      <alignment vertical="center" wrapText="1"/>
    </xf>
    <xf numFmtId="0" fontId="57" fillId="24" borderId="23" xfId="0" applyFont="1" applyFill="1" applyBorder="1" applyAlignment="1">
      <alignment vertical="center" wrapText="1"/>
    </xf>
    <xf numFmtId="0" fontId="58" fillId="25" borderId="24" xfId="0" applyFont="1" applyFill="1" applyBorder="1" applyAlignment="1">
      <alignment vertical="center" wrapText="1"/>
    </xf>
    <xf numFmtId="0" fontId="37" fillId="2" borderId="0" xfId="6" applyFont="1" applyFill="1"/>
    <xf numFmtId="0" fontId="59" fillId="22" borderId="28" xfId="0" applyFont="1" applyFill="1" applyBorder="1" applyAlignment="1">
      <alignment vertical="center" wrapText="1"/>
    </xf>
    <xf numFmtId="0" fontId="59" fillId="22" borderId="29" xfId="0" applyFont="1" applyFill="1" applyBorder="1" applyAlignment="1">
      <alignment vertical="center" wrapText="1"/>
    </xf>
    <xf numFmtId="0" fontId="59" fillId="22" borderId="30" xfId="0" applyFont="1" applyFill="1" applyBorder="1" applyAlignment="1">
      <alignment vertical="center" wrapText="1"/>
    </xf>
    <xf numFmtId="0" fontId="59"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61" fillId="2" borderId="0" xfId="1" applyFont="1" applyFill="1" applyAlignment="1"/>
    <xf numFmtId="0" fontId="62" fillId="2" borderId="0" xfId="1" applyFont="1" applyFill="1"/>
    <xf numFmtId="0" fontId="60"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3"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39"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0" fillId="0" borderId="1" xfId="1" applyFont="1" applyBorder="1" applyAlignment="1">
      <alignment horizontal="center" wrapText="1"/>
    </xf>
    <xf numFmtId="0" fontId="10" fillId="4" borderId="1" xfId="1" applyFont="1" applyFill="1" applyBorder="1" applyAlignment="1">
      <alignment horizontal="center" wrapText="1"/>
    </xf>
    <xf numFmtId="0" fontId="5"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6" fillId="3" borderId="1" xfId="1" applyFont="1" applyFill="1" applyBorder="1" applyAlignment="1">
      <alignment horizontal="center"/>
    </xf>
    <xf numFmtId="0" fontId="10" fillId="4"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0" fillId="2" borderId="0" xfId="1" applyFont="1" applyFill="1" applyBorder="1" applyAlignment="1">
      <alignment horizontal="center"/>
    </xf>
    <xf numFmtId="0" fontId="7" fillId="0" borderId="5" xfId="1" applyFont="1" applyFill="1" applyBorder="1" applyAlignment="1">
      <alignment horizontal="center"/>
    </xf>
    <xf numFmtId="0" fontId="39" fillId="2" borderId="0" xfId="1" applyFont="1" applyFill="1" applyAlignment="1">
      <alignment horizontal="left" vertical="top" wrapText="1"/>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xf>
    <xf numFmtId="0" fontId="0" fillId="0" borderId="1" xfId="1" applyFont="1" applyBorder="1" applyAlignment="1"/>
    <xf numFmtId="0" fontId="8" fillId="7" borderId="10" xfId="1" applyFont="1" applyFill="1" applyBorder="1" applyAlignment="1">
      <alignment horizontal="center"/>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58" fillId="24" borderId="25" xfId="0" applyFont="1" applyFill="1" applyBorder="1" applyAlignment="1">
      <alignment vertical="center" wrapText="1"/>
    </xf>
    <xf numFmtId="0" fontId="58" fillId="24" borderId="21" xfId="0" applyFont="1" applyFill="1" applyBorder="1" applyAlignment="1">
      <alignment vertical="center" wrapText="1"/>
    </xf>
    <xf numFmtId="0" fontId="58" fillId="24" borderId="20" xfId="0" applyFont="1" applyFill="1" applyBorder="1" applyAlignment="1">
      <alignment vertical="center" wrapText="1"/>
    </xf>
    <xf numFmtId="0" fontId="55" fillId="22" borderId="26" xfId="0" applyFont="1" applyFill="1" applyBorder="1" applyAlignment="1">
      <alignment vertical="center" wrapText="1"/>
    </xf>
    <xf numFmtId="0" fontId="58" fillId="25" borderId="27" xfId="0" applyFont="1" applyFill="1" applyBorder="1" applyAlignment="1">
      <alignment vertical="center" wrapText="1"/>
    </xf>
    <xf numFmtId="0" fontId="58" fillId="25" borderId="21" xfId="0" applyFont="1" applyFill="1" applyBorder="1" applyAlignment="1">
      <alignment vertical="center" wrapText="1"/>
    </xf>
    <xf numFmtId="0" fontId="58" fillId="25" borderId="20" xfId="0" applyFont="1" applyFill="1" applyBorder="1" applyAlignment="1">
      <alignment vertical="center" wrapText="1"/>
    </xf>
    <xf numFmtId="0" fontId="58" fillId="24" borderId="27" xfId="0" applyFont="1" applyFill="1" applyBorder="1" applyAlignment="1">
      <alignment vertical="center" wrapText="1"/>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8" fillId="2" borderId="0" xfId="1" applyFont="1" applyFill="1" applyBorder="1" applyAlignment="1">
      <alignment horizontal="center"/>
    </xf>
    <xf numFmtId="0" fontId="39" fillId="26" borderId="1" xfId="6" applyFont="1" applyFill="1" applyBorder="1" applyAlignment="1">
      <alignment wrapText="1"/>
    </xf>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5" fillId="26" borderId="1" xfId="0" applyFont="1" applyFill="1" applyBorder="1" applyAlignment="1" applyProtection="1">
      <alignment wrapText="1"/>
    </xf>
    <xf numFmtId="0" fontId="8" fillId="26" borderId="1" xfId="0" applyFont="1" applyFill="1" applyBorder="1" applyAlignment="1" applyProtection="1">
      <alignment horizontal="left" wrapText="1"/>
    </xf>
    <xf numFmtId="0" fontId="0" fillId="26" borderId="1" xfId="6" applyFont="1" applyFill="1" applyBorder="1"/>
    <xf numFmtId="0" fontId="0" fillId="26" borderId="1" xfId="6" applyFont="1" applyFill="1" applyBorder="1" applyAlignment="1">
      <alignment horizontal="center"/>
    </xf>
    <xf numFmtId="0" fontId="5" fillId="26" borderId="1" xfId="6" applyFont="1" applyFill="1" applyBorder="1" applyAlignment="1">
      <alignment horizontal="center"/>
    </xf>
    <xf numFmtId="0" fontId="8" fillId="26" borderId="1" xfId="6" applyFont="1" applyFill="1" applyBorder="1" applyAlignment="1">
      <alignment horizontal="center"/>
    </xf>
    <xf numFmtId="0" fontId="0" fillId="26" borderId="1" xfId="6" applyFont="1" applyFill="1" applyBorder="1" applyAlignment="1">
      <alignment horizontal="center" wrapText="1"/>
    </xf>
    <xf numFmtId="0" fontId="5" fillId="26" borderId="1" xfId="6" quotePrefix="1" applyFont="1" applyFill="1" applyBorder="1"/>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cellXfs>
  <cellStyles count="15">
    <cellStyle name="?餡_x000c_k?_x000d_^黇_x0001_??_x0007__x0001__x0001_" xfId="11"/>
    <cellStyle name="=C:\WINDOWS\SYSTEM32\COMMAND.COM" xfId="1"/>
    <cellStyle name="=C:\WINDOWS\SYSTEM32\COMMAND.COM 10" xfId="12"/>
    <cellStyle name="=C:\WINDOWS\SYSTEM32\COMMAND.COM 2" xfId="6"/>
    <cellStyle name="Comma" xfId="2" builtinId="3"/>
    <cellStyle name="Currency 2" xfId="9"/>
    <cellStyle name="Heading 2 2" xfId="7"/>
    <cellStyle name="Hyperlink" xfId="3" builtinId="8"/>
    <cellStyle name="Normal" xfId="0" builtinId="0"/>
    <cellStyle name="Normal 10" xfId="8"/>
    <cellStyle name="Normal 10 2" xfId="13"/>
    <cellStyle name="Normal 2" xfId="5"/>
    <cellStyle name="Normal 3" xfId="14"/>
    <cellStyle name="Normal_Company" xfId="4"/>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95249</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86</xdr:row>
      <xdr:rowOff>149412</xdr:rowOff>
    </xdr:from>
    <xdr:to>
      <xdr:col>6</xdr:col>
      <xdr:colOff>1531471</xdr:colOff>
      <xdr:row>88</xdr:row>
      <xdr:rowOff>127000</xdr:rowOff>
    </xdr:to>
    <xdr:sp macro="" textlink="">
      <xdr:nvSpPr>
        <xdr:cNvPr id="2" name="Right Arrow 1"/>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98</xdr:row>
      <xdr:rowOff>366060</xdr:rowOff>
    </xdr:from>
    <xdr:to>
      <xdr:col>8</xdr:col>
      <xdr:colOff>709705</xdr:colOff>
      <xdr:row>108</xdr:row>
      <xdr:rowOff>2</xdr:rowOff>
    </xdr:to>
    <xdr:sp macro="" textlink="">
      <xdr:nvSpPr>
        <xdr:cNvPr id="3" name="Right Arrow 2"/>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5.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topLeftCell="A7" workbookViewId="0">
      <selection activeCell="F5" sqref="F5"/>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496"/>
      <c r="B1" s="496"/>
      <c r="C1" s="496"/>
      <c r="D1" s="496"/>
      <c r="E1" s="496"/>
      <c r="F1" s="496"/>
    </row>
    <row r="2" spans="1:9" ht="45">
      <c r="A2" s="178" t="s">
        <v>296</v>
      </c>
    </row>
    <row r="3" spans="1:9">
      <c r="I3" s="179"/>
    </row>
    <row r="4" spans="1:9" ht="13">
      <c r="A4" s="180" t="s">
        <v>638</v>
      </c>
      <c r="B4" s="177" t="s">
        <v>643</v>
      </c>
    </row>
    <row r="5" spans="1:9" ht="13">
      <c r="A5" s="180" t="s">
        <v>487</v>
      </c>
      <c r="B5" s="181">
        <v>5</v>
      </c>
    </row>
    <row r="7" spans="1:9" ht="13">
      <c r="A7" s="180" t="s">
        <v>639</v>
      </c>
      <c r="B7" s="177" t="s">
        <v>543</v>
      </c>
    </row>
    <row r="9" spans="1:9" ht="16" thickBot="1">
      <c r="A9" s="182" t="s">
        <v>640</v>
      </c>
    </row>
    <row r="10" spans="1:9" ht="13" thickBot="1">
      <c r="A10" s="183" t="s">
        <v>487</v>
      </c>
      <c r="B10" s="184" t="s">
        <v>488</v>
      </c>
      <c r="C10" s="184" t="s">
        <v>489</v>
      </c>
      <c r="D10" s="184" t="s">
        <v>636</v>
      </c>
      <c r="E10" s="184" t="s">
        <v>630</v>
      </c>
      <c r="F10" s="185" t="s">
        <v>490</v>
      </c>
    </row>
    <row r="11" spans="1:9" customFormat="1">
      <c r="A11" s="172">
        <v>1</v>
      </c>
      <c r="B11" s="173" t="s">
        <v>491</v>
      </c>
      <c r="C11" s="173"/>
      <c r="D11" s="173"/>
      <c r="E11" s="174">
        <v>38534</v>
      </c>
      <c r="F11" s="175" t="s">
        <v>637</v>
      </c>
    </row>
    <row r="12" spans="1:9" customFormat="1" ht="50.5">
      <c r="A12" s="172">
        <v>2</v>
      </c>
      <c r="B12" s="173" t="s">
        <v>491</v>
      </c>
      <c r="C12" s="173"/>
      <c r="D12" s="173"/>
      <c r="E12" s="174">
        <v>39845</v>
      </c>
      <c r="F12" s="175" t="s">
        <v>631</v>
      </c>
    </row>
    <row r="13" spans="1:9" customFormat="1">
      <c r="A13" s="172">
        <v>3</v>
      </c>
      <c r="B13" s="173" t="s">
        <v>491</v>
      </c>
      <c r="C13" s="175"/>
      <c r="D13" s="175"/>
      <c r="E13" s="174">
        <v>40759</v>
      </c>
      <c r="F13" s="175" t="s">
        <v>588</v>
      </c>
    </row>
    <row r="14" spans="1:9" customFormat="1" ht="40.5">
      <c r="A14" s="172">
        <v>4</v>
      </c>
      <c r="B14" s="173" t="s">
        <v>491</v>
      </c>
      <c r="C14" s="175"/>
      <c r="D14" s="175"/>
      <c r="E14" s="176">
        <v>40781</v>
      </c>
      <c r="F14" s="175" t="s">
        <v>629</v>
      </c>
    </row>
    <row r="15" spans="1:9" customFormat="1" ht="20.5">
      <c r="A15" s="172">
        <v>4.0999999999999996</v>
      </c>
      <c r="B15" s="176" t="s">
        <v>634</v>
      </c>
      <c r="C15" s="176" t="s">
        <v>635</v>
      </c>
      <c r="D15" s="175">
        <v>2012151807</v>
      </c>
      <c r="E15" s="176" t="s">
        <v>632</v>
      </c>
      <c r="F15" s="175" t="s">
        <v>633</v>
      </c>
    </row>
    <row r="16" spans="1:9" ht="30.5">
      <c r="A16" s="186">
        <v>4.2</v>
      </c>
      <c r="B16" s="187" t="s">
        <v>641</v>
      </c>
      <c r="C16" s="187" t="s">
        <v>641</v>
      </c>
      <c r="D16" s="188">
        <v>2003431519</v>
      </c>
      <c r="E16" s="189" t="s">
        <v>632</v>
      </c>
      <c r="F16" s="189" t="s">
        <v>642</v>
      </c>
    </row>
    <row r="17" spans="1:6" ht="30.5">
      <c r="A17" s="172">
        <v>5</v>
      </c>
      <c r="B17" s="173" t="s">
        <v>658</v>
      </c>
      <c r="C17" s="187" t="s">
        <v>659</v>
      </c>
      <c r="D17" s="175" t="s">
        <v>660</v>
      </c>
      <c r="E17" s="176">
        <v>42303</v>
      </c>
      <c r="F17" s="194" t="s">
        <v>661</v>
      </c>
    </row>
    <row r="18" spans="1:6">
      <c r="A18" s="193"/>
      <c r="B18" s="193"/>
      <c r="C18" s="193"/>
      <c r="D18" s="193"/>
      <c r="E18" s="193"/>
      <c r="F18" s="214"/>
    </row>
    <row r="19" spans="1:6">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ignoredErrors>
    <ignoredError sqref="D17"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T53"/>
  <sheetViews>
    <sheetView zoomScaleNormal="100" workbookViewId="0">
      <pane ySplit="3" topLeftCell="A31" activePane="bottomLeft" state="frozen"/>
      <selection activeCell="E20" sqref="E20"/>
      <selection pane="bottomLeft" activeCell="A43" sqref="A43:N49"/>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1.1796875" style="2" bestFit="1"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25" t="s">
        <v>79</v>
      </c>
      <c r="B1" s="525"/>
      <c r="C1" s="525"/>
      <c r="D1" s="525"/>
      <c r="E1" s="525"/>
      <c r="F1" s="26"/>
      <c r="G1" s="525" t="s">
        <v>79</v>
      </c>
      <c r="H1" s="525"/>
      <c r="I1" s="525"/>
      <c r="J1" s="525"/>
      <c r="K1" s="525"/>
      <c r="L1" s="26"/>
      <c r="M1" s="525" t="s">
        <v>79</v>
      </c>
      <c r="N1" s="525"/>
      <c r="O1" s="27"/>
      <c r="P1" s="525" t="s">
        <v>79</v>
      </c>
      <c r="Q1" s="525"/>
      <c r="R1" s="27"/>
      <c r="S1" s="525" t="s">
        <v>79</v>
      </c>
      <c r="T1" s="525"/>
    </row>
    <row r="2" spans="1:20">
      <c r="A2" s="526"/>
      <c r="B2" s="526"/>
      <c r="C2" s="526"/>
      <c r="D2" s="526"/>
      <c r="E2" s="526"/>
      <c r="F2" s="28"/>
      <c r="G2" s="526"/>
      <c r="H2" s="526"/>
      <c r="I2" s="526"/>
      <c r="J2" s="526"/>
      <c r="K2" s="526"/>
      <c r="L2" s="28"/>
      <c r="M2" s="526"/>
      <c r="N2" s="526"/>
      <c r="O2" s="29"/>
      <c r="P2" s="526"/>
      <c r="Q2" s="526"/>
      <c r="R2" s="29"/>
      <c r="S2" s="528"/>
      <c r="T2" s="528"/>
    </row>
    <row r="3" spans="1:20" s="25" customFormat="1" ht="13">
      <c r="A3" s="531" t="s">
        <v>83</v>
      </c>
      <c r="B3" s="531"/>
      <c r="C3" s="37"/>
      <c r="D3" s="37"/>
      <c r="E3" s="37"/>
      <c r="G3" s="527" t="s">
        <v>101</v>
      </c>
      <c r="H3" s="527"/>
      <c r="I3" s="527"/>
      <c r="J3" s="527"/>
      <c r="K3" s="527"/>
      <c r="M3" s="527" t="s">
        <v>109</v>
      </c>
      <c r="N3" s="527"/>
      <c r="O3" s="30"/>
      <c r="P3" s="527" t="s">
        <v>115</v>
      </c>
      <c r="Q3" s="527"/>
      <c r="R3" s="30"/>
      <c r="S3" s="529" t="s">
        <v>119</v>
      </c>
      <c r="T3" s="529"/>
    </row>
    <row r="4" spans="1:20">
      <c r="A4" s="19"/>
      <c r="B4" s="7"/>
      <c r="G4" s="19"/>
      <c r="H4" s="7"/>
      <c r="M4" s="19"/>
      <c r="N4" s="7"/>
      <c r="P4" s="19"/>
      <c r="Q4" s="7"/>
      <c r="S4" s="19"/>
      <c r="T4" s="7"/>
    </row>
    <row r="5" spans="1:20">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c r="A6" s="19"/>
      <c r="B6" s="19"/>
      <c r="D6" s="35"/>
      <c r="G6" s="19"/>
      <c r="H6" s="19"/>
      <c r="J6" s="35"/>
      <c r="K6" s="35"/>
      <c r="M6" s="19"/>
      <c r="N6" s="19"/>
      <c r="P6" s="19"/>
      <c r="Q6" s="19"/>
      <c r="S6" s="19"/>
      <c r="T6" s="19"/>
    </row>
    <row r="7" spans="1:20">
      <c r="A7" s="54">
        <v>10000</v>
      </c>
      <c r="B7" s="3" t="s">
        <v>84</v>
      </c>
      <c r="D7" s="36">
        <f>A7</f>
        <v>10000</v>
      </c>
      <c r="E7" s="33" t="s">
        <v>84</v>
      </c>
      <c r="G7" s="54">
        <v>10000</v>
      </c>
      <c r="H7" s="3" t="s">
        <v>84</v>
      </c>
      <c r="J7" s="36">
        <f>G7</f>
        <v>10000</v>
      </c>
      <c r="K7" s="34" t="s">
        <v>84</v>
      </c>
      <c r="M7" s="3">
        <v>10000</v>
      </c>
      <c r="N7" s="3" t="s">
        <v>84</v>
      </c>
      <c r="P7" s="3">
        <v>10000</v>
      </c>
      <c r="Q7" s="3" t="s">
        <v>84</v>
      </c>
      <c r="S7" s="3">
        <v>10000</v>
      </c>
      <c r="T7" s="3" t="s">
        <v>84</v>
      </c>
    </row>
    <row r="8" spans="1:20">
      <c r="A8" s="3">
        <v>19</v>
      </c>
      <c r="B8" s="3" t="s">
        <v>85</v>
      </c>
      <c r="D8" s="36">
        <f>D7/D11</f>
        <v>461.46746654360862</v>
      </c>
      <c r="E8" s="33" t="s">
        <v>93</v>
      </c>
      <c r="G8" s="3">
        <v>152</v>
      </c>
      <c r="H8" s="3" t="s">
        <v>102</v>
      </c>
      <c r="J8" s="36">
        <f>J7/J11</f>
        <v>57.693417181099633</v>
      </c>
      <c r="K8" s="34" t="s">
        <v>93</v>
      </c>
      <c r="M8" s="3">
        <v>28</v>
      </c>
      <c r="N8" s="3" t="s">
        <v>110</v>
      </c>
      <c r="P8" s="3">
        <v>21.67</v>
      </c>
      <c r="Q8" s="3" t="s">
        <v>120</v>
      </c>
      <c r="S8" s="3">
        <v>173.33</v>
      </c>
      <c r="T8" s="3" t="s">
        <v>121</v>
      </c>
    </row>
    <row r="9" spans="1:20">
      <c r="A9" s="54">
        <v>-19</v>
      </c>
      <c r="B9" s="3" t="s">
        <v>86</v>
      </c>
      <c r="D9" s="36">
        <f>A9*-1</f>
        <v>19</v>
      </c>
      <c r="E9" s="33" t="s">
        <v>86</v>
      </c>
      <c r="G9" s="54">
        <v>-152</v>
      </c>
      <c r="H9" s="3" t="s">
        <v>86</v>
      </c>
      <c r="J9" s="36">
        <f>G9*-1</f>
        <v>152</v>
      </c>
      <c r="K9" s="34" t="s">
        <v>86</v>
      </c>
      <c r="M9" s="3">
        <v>-28</v>
      </c>
      <c r="N9" s="3" t="s">
        <v>86</v>
      </c>
      <c r="P9" s="3">
        <v>-19</v>
      </c>
      <c r="Q9" s="3" t="s">
        <v>86</v>
      </c>
      <c r="S9" s="3">
        <v>-152</v>
      </c>
      <c r="T9" s="3" t="s">
        <v>86</v>
      </c>
    </row>
    <row r="10" spans="1:20">
      <c r="A10" s="3">
        <f>SUM(A8:A9)</f>
        <v>0</v>
      </c>
      <c r="B10" s="3" t="s">
        <v>87</v>
      </c>
      <c r="D10" s="36">
        <f>D9*D8</f>
        <v>8767.8818643285631</v>
      </c>
      <c r="E10" s="33" t="s">
        <v>94</v>
      </c>
      <c r="G10" s="3">
        <f>SUM(G8:G9)</f>
        <v>0</v>
      </c>
      <c r="H10" s="3" t="s">
        <v>105</v>
      </c>
      <c r="J10" s="36">
        <f>J9*J8</f>
        <v>8769.3994115271435</v>
      </c>
      <c r="K10" s="34" t="s">
        <v>94</v>
      </c>
      <c r="M10" s="3">
        <f>SUM(M8:M9)</f>
        <v>0</v>
      </c>
      <c r="N10" s="3" t="s">
        <v>111</v>
      </c>
      <c r="P10" s="3">
        <f>SUM(P8:P9)</f>
        <v>2.6700000000000017</v>
      </c>
      <c r="Q10" s="3" t="s">
        <v>116</v>
      </c>
      <c r="S10" s="3">
        <f>SUM(S8:S9)</f>
        <v>21.330000000000013</v>
      </c>
      <c r="T10" s="3" t="s">
        <v>122</v>
      </c>
    </row>
    <row r="11" spans="1:20">
      <c r="A11" s="3">
        <v>19</v>
      </c>
      <c r="B11" s="3" t="s">
        <v>92</v>
      </c>
      <c r="C11" s="1"/>
      <c r="D11" s="36">
        <v>21.67</v>
      </c>
      <c r="E11" s="33" t="s">
        <v>95</v>
      </c>
      <c r="G11" s="3">
        <v>152</v>
      </c>
      <c r="H11" s="3" t="s">
        <v>106</v>
      </c>
      <c r="I11" s="1"/>
      <c r="J11" s="36">
        <v>173.33</v>
      </c>
      <c r="K11" s="34" t="s">
        <v>95</v>
      </c>
      <c r="M11" s="3">
        <v>28</v>
      </c>
      <c r="N11" s="3" t="s">
        <v>112</v>
      </c>
      <c r="O11" s="1"/>
      <c r="P11" s="3">
        <v>21.67</v>
      </c>
      <c r="Q11" s="3" t="s">
        <v>117</v>
      </c>
      <c r="R11" s="2" t="s">
        <v>59</v>
      </c>
      <c r="S11" s="3">
        <v>173.33</v>
      </c>
      <c r="T11" s="3" t="s">
        <v>123</v>
      </c>
    </row>
    <row r="12" spans="1:20" ht="13">
      <c r="A12" s="21">
        <f>A10/A11</f>
        <v>0</v>
      </c>
      <c r="B12" s="4" t="s">
        <v>89</v>
      </c>
      <c r="C12" s="1"/>
      <c r="D12" s="23">
        <f>D13/D8</f>
        <v>2.6700000000000039</v>
      </c>
      <c r="E12" s="33" t="s">
        <v>96</v>
      </c>
      <c r="G12" s="21">
        <f>G10/G11</f>
        <v>0</v>
      </c>
      <c r="H12" s="4" t="s">
        <v>113</v>
      </c>
      <c r="I12" s="1"/>
      <c r="J12" s="23">
        <f>J13/J8</f>
        <v>21.330000000000023</v>
      </c>
      <c r="K12" s="34" t="s">
        <v>107</v>
      </c>
      <c r="M12" s="21">
        <f>M10/M11</f>
        <v>0</v>
      </c>
      <c r="N12" s="4" t="s">
        <v>114</v>
      </c>
      <c r="O12" s="1"/>
      <c r="P12" s="21">
        <f>P10/P11</f>
        <v>0.12321181356714359</v>
      </c>
      <c r="Q12" s="4" t="s">
        <v>118</v>
      </c>
      <c r="R12" s="1"/>
      <c r="S12" s="21">
        <f>S10/S11</f>
        <v>0.12306005884728559</v>
      </c>
      <c r="T12" s="4" t="s">
        <v>124</v>
      </c>
    </row>
    <row r="13" spans="1:20" ht="13">
      <c r="A13" s="3">
        <f>A7*A12</f>
        <v>0</v>
      </c>
      <c r="B13" s="3" t="s">
        <v>90</v>
      </c>
      <c r="D13" s="23">
        <f>D7-D10</f>
        <v>1232.1181356714369</v>
      </c>
      <c r="E13" s="33" t="s">
        <v>97</v>
      </c>
      <c r="G13" s="3">
        <f>G7*G12</f>
        <v>0</v>
      </c>
      <c r="H13" s="3" t="s">
        <v>90</v>
      </c>
      <c r="J13" s="23">
        <f>J7-J10</f>
        <v>1230.6005884728565</v>
      </c>
      <c r="K13" s="34" t="s">
        <v>97</v>
      </c>
      <c r="M13" s="3">
        <f>M7*M12</f>
        <v>0</v>
      </c>
      <c r="N13" s="3" t="s">
        <v>90</v>
      </c>
      <c r="P13" s="22">
        <f>P7*P12</f>
        <v>1232.1181356714358</v>
      </c>
      <c r="Q13" s="3" t="s">
        <v>90</v>
      </c>
      <c r="S13" s="22">
        <f>S7*S12</f>
        <v>1230.6005884728559</v>
      </c>
      <c r="T13" s="3" t="s">
        <v>90</v>
      </c>
    </row>
    <row r="14" spans="1:20" ht="13">
      <c r="A14" s="22">
        <f>A7/A11</f>
        <v>526.31578947368416</v>
      </c>
      <c r="B14" s="3" t="s">
        <v>91</v>
      </c>
      <c r="D14" s="24">
        <f>D13/D7</f>
        <v>0.1232118135671437</v>
      </c>
      <c r="E14" s="33" t="s">
        <v>98</v>
      </c>
      <c r="G14" s="22">
        <f>G7/G11</f>
        <v>65.78947368421052</v>
      </c>
      <c r="H14" s="3" t="s">
        <v>91</v>
      </c>
      <c r="J14" s="24">
        <f>J13/J7</f>
        <v>0.12306005884728566</v>
      </c>
      <c r="K14" s="34" t="s">
        <v>98</v>
      </c>
      <c r="M14" s="22">
        <f>M7/M11</f>
        <v>357.14285714285717</v>
      </c>
      <c r="N14" s="3" t="s">
        <v>91</v>
      </c>
      <c r="P14" s="22">
        <f>P7/P11</f>
        <v>461.46746654360862</v>
      </c>
      <c r="Q14" s="3" t="s">
        <v>91</v>
      </c>
      <c r="S14" s="22">
        <f>S7/S11</f>
        <v>57.693417181099633</v>
      </c>
      <c r="T14" s="3" t="s">
        <v>91</v>
      </c>
    </row>
    <row r="16" spans="1:20">
      <c r="A16" s="3" t="s">
        <v>99</v>
      </c>
      <c r="B16" s="3"/>
      <c r="D16" s="530"/>
      <c r="E16" s="530"/>
      <c r="G16" s="3" t="s">
        <v>99</v>
      </c>
      <c r="H16" s="3"/>
      <c r="J16" s="530"/>
      <c r="K16" s="530"/>
      <c r="M16" s="3" t="s">
        <v>99</v>
      </c>
      <c r="N16" s="3"/>
      <c r="P16" s="3" t="s">
        <v>99</v>
      </c>
      <c r="Q16" s="3"/>
      <c r="S16" s="3" t="s">
        <v>99</v>
      </c>
      <c r="T16" s="3"/>
    </row>
    <row r="18" spans="1:20">
      <c r="A18" s="54">
        <v>10000</v>
      </c>
      <c r="B18" s="3" t="s">
        <v>84</v>
      </c>
      <c r="D18" s="36">
        <f>A18</f>
        <v>10000</v>
      </c>
      <c r="E18" s="33" t="s">
        <v>84</v>
      </c>
      <c r="G18" s="54">
        <v>10000</v>
      </c>
      <c r="H18" s="3" t="s">
        <v>84</v>
      </c>
      <c r="J18" s="36">
        <f>G18</f>
        <v>10000</v>
      </c>
      <c r="K18" s="34" t="s">
        <v>84</v>
      </c>
      <c r="M18" s="3">
        <v>10000</v>
      </c>
      <c r="N18" s="3" t="s">
        <v>84</v>
      </c>
      <c r="P18" s="3">
        <v>10000</v>
      </c>
      <c r="Q18" s="3" t="s">
        <v>84</v>
      </c>
      <c r="S18" s="3">
        <v>10000</v>
      </c>
      <c r="T18" s="3" t="s">
        <v>84</v>
      </c>
    </row>
    <row r="19" spans="1:20">
      <c r="A19" s="3">
        <v>23</v>
      </c>
      <c r="B19" s="3" t="s">
        <v>85</v>
      </c>
      <c r="D19" s="36">
        <f>D18/D22</f>
        <v>461.46746654360862</v>
      </c>
      <c r="E19" s="33" t="s">
        <v>93</v>
      </c>
      <c r="G19" s="3">
        <v>184</v>
      </c>
      <c r="H19" s="3" t="s">
        <v>102</v>
      </c>
      <c r="J19" s="36">
        <f>J18/J22</f>
        <v>57.693417181099633</v>
      </c>
      <c r="K19" s="34" t="s">
        <v>93</v>
      </c>
      <c r="M19" s="3">
        <v>31</v>
      </c>
      <c r="N19" s="3" t="s">
        <v>110</v>
      </c>
      <c r="P19" s="3">
        <v>21.67</v>
      </c>
      <c r="Q19" s="3" t="s">
        <v>120</v>
      </c>
      <c r="S19" s="3">
        <v>173.33</v>
      </c>
      <c r="T19" s="3" t="s">
        <v>121</v>
      </c>
    </row>
    <row r="20" spans="1:20">
      <c r="A20" s="54">
        <v>-23</v>
      </c>
      <c r="B20" s="3" t="s">
        <v>86</v>
      </c>
      <c r="D20" s="36">
        <f>A20*-1</f>
        <v>23</v>
      </c>
      <c r="E20" s="33" t="s">
        <v>86</v>
      </c>
      <c r="G20" s="54">
        <v>-184</v>
      </c>
      <c r="H20" s="3" t="s">
        <v>86</v>
      </c>
      <c r="J20" s="36">
        <f>G20*-1</f>
        <v>184</v>
      </c>
      <c r="K20" s="34" t="s">
        <v>86</v>
      </c>
      <c r="M20" s="3">
        <v>-31</v>
      </c>
      <c r="N20" s="3" t="s">
        <v>86</v>
      </c>
      <c r="P20" s="3">
        <v>-23</v>
      </c>
      <c r="Q20" s="3" t="s">
        <v>86</v>
      </c>
      <c r="S20" s="3">
        <v>-184</v>
      </c>
      <c r="T20" s="3" t="s">
        <v>86</v>
      </c>
    </row>
    <row r="21" spans="1:20">
      <c r="A21" s="3">
        <f>SUM(A19:A20)</f>
        <v>0</v>
      </c>
      <c r="B21" s="3" t="s">
        <v>87</v>
      </c>
      <c r="D21" s="36">
        <f>D20*D19</f>
        <v>10613.751730502998</v>
      </c>
      <c r="E21" s="33" t="s">
        <v>94</v>
      </c>
      <c r="G21" s="3">
        <f>SUM(G19:G20)</f>
        <v>0</v>
      </c>
      <c r="H21" s="3" t="s">
        <v>103</v>
      </c>
      <c r="J21" s="36">
        <f>J20*J19</f>
        <v>10615.588761322333</v>
      </c>
      <c r="K21" s="34" t="s">
        <v>94</v>
      </c>
      <c r="M21" s="3">
        <f>SUM(M19:M20)</f>
        <v>0</v>
      </c>
      <c r="N21" s="3" t="s">
        <v>111</v>
      </c>
      <c r="P21" s="3">
        <f>SUM(P19:P20)</f>
        <v>-1.3299999999999983</v>
      </c>
      <c r="Q21" s="3" t="s">
        <v>116</v>
      </c>
      <c r="S21" s="3">
        <f>SUM(S19:S20)</f>
        <v>-10.669999999999987</v>
      </c>
      <c r="T21" s="3" t="s">
        <v>122</v>
      </c>
    </row>
    <row r="22" spans="1:20">
      <c r="A22" s="3">
        <v>23</v>
      </c>
      <c r="B22" s="3" t="s">
        <v>88</v>
      </c>
      <c r="D22" s="36">
        <v>21.67</v>
      </c>
      <c r="E22" s="33" t="s">
        <v>95</v>
      </c>
      <c r="G22" s="3">
        <v>184</v>
      </c>
      <c r="H22" s="3" t="s">
        <v>104</v>
      </c>
      <c r="J22" s="36">
        <v>173.33</v>
      </c>
      <c r="K22" s="34" t="s">
        <v>95</v>
      </c>
      <c r="M22" s="3">
        <v>31</v>
      </c>
      <c r="N22" s="3" t="s">
        <v>112</v>
      </c>
      <c r="P22" s="3">
        <v>21.67</v>
      </c>
      <c r="Q22" s="3" t="s">
        <v>117</v>
      </c>
      <c r="S22" s="3">
        <v>173.33</v>
      </c>
      <c r="T22" s="3" t="s">
        <v>123</v>
      </c>
    </row>
    <row r="23" spans="1:20" ht="13">
      <c r="A23" s="21">
        <f>A21/A22</f>
        <v>0</v>
      </c>
      <c r="B23" s="4" t="s">
        <v>89</v>
      </c>
      <c r="D23" s="23">
        <f>D24/D19</f>
        <v>-1.3299999999999965</v>
      </c>
      <c r="E23" s="33" t="s">
        <v>96</v>
      </c>
      <c r="G23" s="21">
        <f>G21/G22</f>
        <v>0</v>
      </c>
      <c r="H23" s="4" t="s">
        <v>113</v>
      </c>
      <c r="J23" s="23">
        <f>J24/J19</f>
        <v>-10.67</v>
      </c>
      <c r="K23" s="34" t="s">
        <v>108</v>
      </c>
      <c r="M23" s="21">
        <f>M21/M22</f>
        <v>0</v>
      </c>
      <c r="N23" s="4" t="s">
        <v>114</v>
      </c>
      <c r="P23" s="21">
        <f>P21/P22</f>
        <v>-6.1375173050299874E-2</v>
      </c>
      <c r="Q23" s="4" t="s">
        <v>118</v>
      </c>
      <c r="S23" s="21">
        <f>S21/S22</f>
        <v>-6.1558876132233237E-2</v>
      </c>
      <c r="T23" s="4" t="s">
        <v>124</v>
      </c>
    </row>
    <row r="24" spans="1:20" ht="13">
      <c r="A24" s="3">
        <f>A18*A23</f>
        <v>0</v>
      </c>
      <c r="B24" s="3" t="s">
        <v>90</v>
      </c>
      <c r="D24" s="23">
        <f>D18-D21</f>
        <v>-613.75173050299782</v>
      </c>
      <c r="E24" s="33" t="s">
        <v>97</v>
      </c>
      <c r="G24" s="3">
        <f>G18*G23</f>
        <v>0</v>
      </c>
      <c r="H24" s="3" t="s">
        <v>90</v>
      </c>
      <c r="J24" s="23">
        <f>J18-J21</f>
        <v>-615.58876132233308</v>
      </c>
      <c r="K24" s="34" t="s">
        <v>97</v>
      </c>
      <c r="M24" s="3">
        <f>M18*M23</f>
        <v>0</v>
      </c>
      <c r="N24" s="3" t="s">
        <v>90</v>
      </c>
      <c r="P24" s="22">
        <f>P18*P23</f>
        <v>-613.75173050299873</v>
      </c>
      <c r="Q24" s="3" t="s">
        <v>90</v>
      </c>
      <c r="S24" s="22">
        <f>S18*S23</f>
        <v>-615.5887613223324</v>
      </c>
      <c r="T24" s="3" t="s">
        <v>90</v>
      </c>
    </row>
    <row r="25" spans="1:20" ht="13">
      <c r="A25" s="22">
        <f>A18/A22</f>
        <v>434.78260869565219</v>
      </c>
      <c r="B25" s="3" t="s">
        <v>91</v>
      </c>
      <c r="D25" s="24">
        <f>D24/D18</f>
        <v>-6.1375173050299783E-2</v>
      </c>
      <c r="E25" s="33" t="s">
        <v>98</v>
      </c>
      <c r="G25" s="22">
        <f>G18/G22</f>
        <v>54.347826086956523</v>
      </c>
      <c r="H25" s="3" t="s">
        <v>91</v>
      </c>
      <c r="J25" s="24">
        <f>J24/J18</f>
        <v>-6.1558876132233306E-2</v>
      </c>
      <c r="K25" s="34" t="s">
        <v>98</v>
      </c>
      <c r="M25" s="22">
        <f>M18/M22</f>
        <v>322.58064516129031</v>
      </c>
      <c r="N25" s="3" t="s">
        <v>91</v>
      </c>
      <c r="P25" s="22">
        <f>P18/P22</f>
        <v>461.46746654360862</v>
      </c>
      <c r="Q25" s="3" t="s">
        <v>91</v>
      </c>
      <c r="S25" s="22">
        <f>S18/S22</f>
        <v>57.693417181099633</v>
      </c>
      <c r="T25" s="3" t="s">
        <v>91</v>
      </c>
    </row>
    <row r="27" spans="1:20">
      <c r="A27" s="3" t="s">
        <v>100</v>
      </c>
      <c r="B27" s="3"/>
      <c r="G27" s="3" t="s">
        <v>100</v>
      </c>
      <c r="H27" s="3"/>
      <c r="M27" s="3" t="s">
        <v>100</v>
      </c>
      <c r="N27" s="3"/>
      <c r="P27" s="3" t="s">
        <v>100</v>
      </c>
      <c r="Q27" s="3"/>
      <c r="S27" s="3" t="s">
        <v>100</v>
      </c>
      <c r="T27" s="3"/>
    </row>
    <row r="29" spans="1:20">
      <c r="A29" s="3">
        <v>10000</v>
      </c>
      <c r="B29" s="3" t="s">
        <v>84</v>
      </c>
      <c r="D29" s="36">
        <f>A29</f>
        <v>10000</v>
      </c>
      <c r="E29" s="33" t="s">
        <v>84</v>
      </c>
      <c r="G29" s="54">
        <v>10000</v>
      </c>
      <c r="H29" s="3" t="s">
        <v>84</v>
      </c>
      <c r="J29" s="36">
        <f>G29</f>
        <v>10000</v>
      </c>
      <c r="K29" s="34" t="s">
        <v>84</v>
      </c>
      <c r="M29" s="3">
        <v>10000</v>
      </c>
      <c r="N29" s="3" t="s">
        <v>84</v>
      </c>
      <c r="P29" s="3">
        <v>10000</v>
      </c>
      <c r="Q29" s="3" t="s">
        <v>84</v>
      </c>
      <c r="S29" s="3">
        <v>10000</v>
      </c>
      <c r="T29" s="3" t="s">
        <v>84</v>
      </c>
    </row>
    <row r="30" spans="1:20">
      <c r="A30" s="3">
        <v>18</v>
      </c>
      <c r="B30" s="3" t="s">
        <v>85</v>
      </c>
      <c r="D30" s="36">
        <f>D29/D33</f>
        <v>461.46746654360862</v>
      </c>
      <c r="E30" s="33" t="s">
        <v>93</v>
      </c>
      <c r="G30" s="3">
        <v>144</v>
      </c>
      <c r="H30" s="3" t="s">
        <v>102</v>
      </c>
      <c r="J30" s="36">
        <f>J29/J33</f>
        <v>57.693417181099633</v>
      </c>
      <c r="K30" s="34" t="s">
        <v>93</v>
      </c>
      <c r="M30" s="3">
        <v>30</v>
      </c>
      <c r="N30" s="3" t="s">
        <v>110</v>
      </c>
      <c r="P30" s="3">
        <v>21.67</v>
      </c>
      <c r="Q30" s="3" t="s">
        <v>120</v>
      </c>
      <c r="S30" s="3">
        <v>173.33</v>
      </c>
      <c r="T30" s="3" t="s">
        <v>121</v>
      </c>
    </row>
    <row r="31" spans="1:20">
      <c r="A31" s="54">
        <v>-9</v>
      </c>
      <c r="B31" s="3" t="s">
        <v>86</v>
      </c>
      <c r="D31" s="36">
        <f>A31*-1</f>
        <v>9</v>
      </c>
      <c r="E31" s="33" t="s">
        <v>86</v>
      </c>
      <c r="G31" s="54">
        <v>-72</v>
      </c>
      <c r="H31" s="3" t="s">
        <v>86</v>
      </c>
      <c r="J31" s="36">
        <f>G31*-1</f>
        <v>72</v>
      </c>
      <c r="K31" s="34" t="s">
        <v>86</v>
      </c>
      <c r="M31" s="3">
        <v>-15</v>
      </c>
      <c r="N31" s="3" t="s">
        <v>86</v>
      </c>
      <c r="P31" s="3">
        <v>-11</v>
      </c>
      <c r="Q31" s="3" t="s">
        <v>86</v>
      </c>
      <c r="S31" s="3">
        <v>-88</v>
      </c>
      <c r="T31" s="3" t="s">
        <v>86</v>
      </c>
    </row>
    <row r="32" spans="1:20">
      <c r="A32" s="3">
        <f>SUM(A30:A31)</f>
        <v>9</v>
      </c>
      <c r="B32" s="3" t="s">
        <v>87</v>
      </c>
      <c r="D32" s="36">
        <f>D31*D30</f>
        <v>4153.2071988924772</v>
      </c>
      <c r="E32" s="33" t="s">
        <v>94</v>
      </c>
      <c r="G32" s="3">
        <f>SUM(G30:G31)</f>
        <v>72</v>
      </c>
      <c r="H32" s="3" t="s">
        <v>103</v>
      </c>
      <c r="J32" s="36">
        <f>J31*J30</f>
        <v>4153.9260370391739</v>
      </c>
      <c r="K32" s="34" t="s">
        <v>94</v>
      </c>
      <c r="M32" s="3">
        <f>SUM(M30:M31)</f>
        <v>15</v>
      </c>
      <c r="N32" s="3" t="s">
        <v>111</v>
      </c>
      <c r="P32" s="3">
        <f>SUM(P30:P31)</f>
        <v>10.670000000000002</v>
      </c>
      <c r="Q32" s="3" t="s">
        <v>116</v>
      </c>
      <c r="S32" s="3">
        <f>SUM(S30:S31)</f>
        <v>85.330000000000013</v>
      </c>
      <c r="T32" s="3" t="s">
        <v>122</v>
      </c>
    </row>
    <row r="33" spans="1:20">
      <c r="A33" s="3">
        <v>18</v>
      </c>
      <c r="B33" s="3" t="s">
        <v>88</v>
      </c>
      <c r="D33" s="36">
        <v>21.67</v>
      </c>
      <c r="E33" s="33" t="s">
        <v>95</v>
      </c>
      <c r="G33" s="3">
        <v>144</v>
      </c>
      <c r="H33" s="3" t="s">
        <v>104</v>
      </c>
      <c r="J33" s="36">
        <v>173.33</v>
      </c>
      <c r="K33" s="34" t="s">
        <v>95</v>
      </c>
      <c r="M33" s="3">
        <v>30</v>
      </c>
      <c r="N33" s="3" t="s">
        <v>112</v>
      </c>
      <c r="P33" s="3">
        <v>21.67</v>
      </c>
      <c r="Q33" s="3" t="s">
        <v>117</v>
      </c>
      <c r="S33" s="3">
        <v>173.33</v>
      </c>
      <c r="T33" s="3" t="s">
        <v>123</v>
      </c>
    </row>
    <row r="34" spans="1:20" ht="13">
      <c r="A34" s="21">
        <f>A32/A33</f>
        <v>0.5</v>
      </c>
      <c r="B34" s="4" t="s">
        <v>89</v>
      </c>
      <c r="D34" s="23">
        <f>D35/D30</f>
        <v>12.670000000000003</v>
      </c>
      <c r="E34" s="33" t="s">
        <v>96</v>
      </c>
      <c r="G34" s="21">
        <f>G32/G33</f>
        <v>0.5</v>
      </c>
      <c r="H34" s="4" t="s">
        <v>113</v>
      </c>
      <c r="J34" s="23">
        <f>J35/J30</f>
        <v>101.33</v>
      </c>
      <c r="K34" s="34" t="s">
        <v>108</v>
      </c>
      <c r="M34" s="21">
        <f>M32/M33</f>
        <v>0.5</v>
      </c>
      <c r="N34" s="4" t="s">
        <v>114</v>
      </c>
      <c r="P34" s="21">
        <f>P32/P33</f>
        <v>0.49238578680203049</v>
      </c>
      <c r="Q34" s="4" t="s">
        <v>118</v>
      </c>
      <c r="S34" s="21">
        <f>S32/S33</f>
        <v>0.49229792880632323</v>
      </c>
      <c r="T34" s="4" t="s">
        <v>124</v>
      </c>
    </row>
    <row r="35" spans="1:20" ht="13">
      <c r="A35" s="3">
        <f>A29*A34</f>
        <v>5000</v>
      </c>
      <c r="B35" s="3" t="s">
        <v>90</v>
      </c>
      <c r="D35" s="23">
        <f>D29-D32</f>
        <v>5846.7928011075228</v>
      </c>
      <c r="E35" s="33" t="s">
        <v>97</v>
      </c>
      <c r="G35" s="3">
        <f>G29*G34</f>
        <v>5000</v>
      </c>
      <c r="H35" s="3" t="s">
        <v>90</v>
      </c>
      <c r="J35" s="23">
        <f>J29-J32</f>
        <v>5846.0739629608261</v>
      </c>
      <c r="K35" s="34" t="s">
        <v>97</v>
      </c>
      <c r="M35" s="3">
        <f>M29*M34</f>
        <v>5000</v>
      </c>
      <c r="N35" s="3" t="s">
        <v>90</v>
      </c>
      <c r="P35" s="3">
        <f>P29*P34</f>
        <v>4923.8578680203045</v>
      </c>
      <c r="Q35" s="3" t="s">
        <v>90</v>
      </c>
      <c r="S35" s="3">
        <f>S29*S34</f>
        <v>4922.9792880632322</v>
      </c>
      <c r="T35" s="3" t="s">
        <v>90</v>
      </c>
    </row>
    <row r="36" spans="1:20" ht="13">
      <c r="A36" s="22">
        <f>A29/A33</f>
        <v>555.55555555555554</v>
      </c>
      <c r="B36" s="3" t="s">
        <v>91</v>
      </c>
      <c r="D36" s="24">
        <f>D35/D29</f>
        <v>0.58467928011075232</v>
      </c>
      <c r="E36" s="33" t="s">
        <v>98</v>
      </c>
      <c r="G36" s="22">
        <f>G29/G33</f>
        <v>69.444444444444443</v>
      </c>
      <c r="H36" s="3" t="s">
        <v>91</v>
      </c>
      <c r="J36" s="24">
        <f>J35/J29</f>
        <v>0.5846073962960826</v>
      </c>
      <c r="K36" s="34" t="s">
        <v>98</v>
      </c>
      <c r="M36" s="22">
        <f>M29/M33</f>
        <v>333.33333333333331</v>
      </c>
      <c r="N36" s="3" t="s">
        <v>91</v>
      </c>
      <c r="P36" s="22">
        <f>P29/P33</f>
        <v>461.46746654360862</v>
      </c>
      <c r="Q36" s="3" t="s">
        <v>91</v>
      </c>
      <c r="S36" s="22">
        <f>S29/S33</f>
        <v>57.693417181099633</v>
      </c>
      <c r="T36" s="3" t="s">
        <v>91</v>
      </c>
    </row>
    <row r="39" spans="1:20">
      <c r="B39" s="25"/>
      <c r="F39" s="25"/>
    </row>
    <row r="43" spans="1:20" ht="12.5" customHeight="1">
      <c r="A43" s="532" t="s">
        <v>1351</v>
      </c>
      <c r="B43" s="532"/>
      <c r="C43" s="532"/>
      <c r="D43" s="532"/>
      <c r="E43" s="532"/>
      <c r="F43" s="532"/>
      <c r="G43" s="532"/>
      <c r="H43" s="532"/>
      <c r="I43" s="532"/>
      <c r="J43" s="532"/>
      <c r="K43" s="532"/>
      <c r="L43" s="532"/>
      <c r="M43" s="532"/>
      <c r="N43" s="532"/>
    </row>
    <row r="44" spans="1:20">
      <c r="A44" s="532"/>
      <c r="B44" s="532"/>
      <c r="C44" s="532"/>
      <c r="D44" s="532"/>
      <c r="E44" s="532"/>
      <c r="F44" s="532"/>
      <c r="G44" s="532"/>
      <c r="H44" s="532"/>
      <c r="I44" s="532"/>
      <c r="J44" s="532"/>
      <c r="K44" s="532"/>
      <c r="L44" s="532"/>
      <c r="M44" s="532"/>
      <c r="N44" s="532"/>
    </row>
    <row r="45" spans="1:20">
      <c r="A45" s="532"/>
      <c r="B45" s="532"/>
      <c r="C45" s="532"/>
      <c r="D45" s="532"/>
      <c r="E45" s="532"/>
      <c r="F45" s="532"/>
      <c r="G45" s="532"/>
      <c r="H45" s="532"/>
      <c r="I45" s="532"/>
      <c r="J45" s="532"/>
      <c r="K45" s="532"/>
      <c r="L45" s="532"/>
      <c r="M45" s="532"/>
      <c r="N45" s="532"/>
    </row>
    <row r="46" spans="1:20">
      <c r="A46" s="532"/>
      <c r="B46" s="532"/>
      <c r="C46" s="532"/>
      <c r="D46" s="532"/>
      <c r="E46" s="532"/>
      <c r="F46" s="532"/>
      <c r="G46" s="532"/>
      <c r="H46" s="532"/>
      <c r="I46" s="532"/>
      <c r="J46" s="532"/>
      <c r="K46" s="532"/>
      <c r="L46" s="532"/>
      <c r="M46" s="532"/>
      <c r="N46" s="532"/>
    </row>
    <row r="47" spans="1:20">
      <c r="A47" s="532"/>
      <c r="B47" s="532"/>
      <c r="C47" s="532"/>
      <c r="D47" s="532"/>
      <c r="E47" s="532"/>
      <c r="F47" s="532"/>
      <c r="G47" s="532"/>
      <c r="H47" s="532"/>
      <c r="I47" s="532"/>
      <c r="J47" s="532"/>
      <c r="K47" s="532"/>
      <c r="L47" s="532"/>
      <c r="M47" s="532"/>
      <c r="N47" s="532"/>
    </row>
    <row r="48" spans="1:20">
      <c r="A48" s="532"/>
      <c r="B48" s="532"/>
      <c r="C48" s="532"/>
      <c r="D48" s="532"/>
      <c r="E48" s="532"/>
      <c r="F48" s="532"/>
      <c r="G48" s="532"/>
      <c r="H48" s="532"/>
      <c r="I48" s="532"/>
      <c r="J48" s="532"/>
      <c r="K48" s="532"/>
      <c r="L48" s="532"/>
      <c r="M48" s="532"/>
      <c r="N48" s="532"/>
    </row>
    <row r="49" spans="1:14">
      <c r="A49" s="532"/>
      <c r="B49" s="532"/>
      <c r="C49" s="532"/>
      <c r="D49" s="532"/>
      <c r="E49" s="532"/>
      <c r="F49" s="532"/>
      <c r="G49" s="532"/>
      <c r="H49" s="532"/>
      <c r="I49" s="532"/>
      <c r="J49" s="532"/>
      <c r="K49" s="532"/>
      <c r="L49" s="532"/>
      <c r="M49" s="532"/>
      <c r="N49" s="532"/>
    </row>
    <row r="50" spans="1:14">
      <c r="B50" s="25"/>
    </row>
    <row r="52" spans="1:14">
      <c r="B52" s="25"/>
      <c r="F52" s="25"/>
    </row>
    <row r="53" spans="1:14">
      <c r="B53" s="25"/>
      <c r="F53" s="25"/>
    </row>
  </sheetData>
  <mergeCells count="18">
    <mergeCell ref="D16:E16"/>
    <mergeCell ref="J16:K16"/>
    <mergeCell ref="A3:B3"/>
    <mergeCell ref="A2:E2"/>
    <mergeCell ref="A43:N49"/>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outlinePr summaryBelow="0" summaryRight="0"/>
  </sheetPr>
  <dimension ref="A1:AL64"/>
  <sheetViews>
    <sheetView zoomScaleNormal="100" workbookViewId="0">
      <pane xSplit="3" ySplit="3" topLeftCell="D15" activePane="bottomRight" state="frozen"/>
      <selection pane="topRight" activeCell="D1" sqref="D1"/>
      <selection pane="bottomLeft" activeCell="A4" sqref="A4"/>
      <selection pane="bottomRight" activeCell="I16" sqref="I16"/>
    </sheetView>
  </sheetViews>
  <sheetFormatPr defaultColWidth="9.1796875" defaultRowHeight="12.5" outlineLevelRow="1"/>
  <cols>
    <col min="1" max="1" width="6.90625" style="416" customWidth="1"/>
    <col min="2" max="2" width="22.81640625" style="225" customWidth="1"/>
    <col min="3" max="3" width="7.6328125" style="205" customWidth="1"/>
    <col min="4" max="4" width="4.453125" style="204" customWidth="1"/>
    <col min="5" max="5" width="64" style="225" customWidth="1"/>
    <col min="6" max="6" width="5" style="204" hidden="1" customWidth="1"/>
    <col min="7" max="7" width="7.36328125" style="204" hidden="1" customWidth="1"/>
    <col min="8" max="8" width="8.81640625" style="395" bestFit="1" customWidth="1"/>
    <col min="9" max="9" width="9" style="395" bestFit="1" customWidth="1"/>
    <col min="10" max="10" width="6.81640625" style="395" bestFit="1" customWidth="1"/>
    <col min="11" max="11" width="8.54296875" style="395" bestFit="1" customWidth="1"/>
    <col min="12" max="12" width="11.81640625" style="400" customWidth="1"/>
    <col min="13" max="14" width="8.1796875" style="395" bestFit="1" customWidth="1"/>
    <col min="15" max="15" width="7.81640625" style="395" customWidth="1"/>
    <col min="16" max="16" width="11.1796875" style="395" customWidth="1"/>
    <col min="17" max="17" width="17.54296875" style="395" customWidth="1"/>
    <col min="18" max="18" width="9.54296875" style="395" bestFit="1" customWidth="1"/>
    <col min="19" max="19" width="14.453125" style="204" bestFit="1" customWidth="1"/>
    <col min="20" max="20" width="23" style="403" customWidth="1"/>
    <col min="21" max="21" width="22.6328125" style="204" customWidth="1"/>
    <col min="22" max="22" width="14.453125" style="395" customWidth="1"/>
    <col min="23" max="23" width="28.453125" style="403" customWidth="1"/>
    <col min="24" max="24" width="28.453125" style="204" hidden="1" customWidth="1"/>
    <col min="25" max="25" width="32.1796875" style="204" hidden="1" customWidth="1"/>
    <col min="26" max="26" width="13.1796875" style="395" bestFit="1" customWidth="1"/>
    <col min="27" max="30" width="16.54296875" style="395" hidden="1" customWidth="1"/>
    <col min="31" max="31" width="17.54296875" style="395" customWidth="1"/>
    <col min="32" max="33" width="14.08984375" style="395" hidden="1" customWidth="1"/>
    <col min="34" max="35" width="22.54296875" style="395" customWidth="1"/>
    <col min="36" max="36" width="31.81640625" style="395" customWidth="1"/>
    <col min="37" max="37" width="20.1796875" style="395" bestFit="1" customWidth="1"/>
    <col min="38" max="38" width="26.54296875" style="395" hidden="1" customWidth="1"/>
    <col min="39" max="16384" width="9.1796875" style="204"/>
  </cols>
  <sheetData>
    <row r="1" spans="1:38" s="395" customFormat="1" ht="13">
      <c r="A1" s="293" t="s">
        <v>26</v>
      </c>
      <c r="B1" s="223" t="s">
        <v>1115</v>
      </c>
      <c r="C1" s="198" t="s">
        <v>34</v>
      </c>
      <c r="D1" s="198" t="s">
        <v>35</v>
      </c>
      <c r="E1" s="223" t="s">
        <v>1320</v>
      </c>
      <c r="F1" s="101" t="s">
        <v>38</v>
      </c>
      <c r="G1" s="101" t="s">
        <v>41</v>
      </c>
      <c r="H1" s="198" t="s">
        <v>42</v>
      </c>
      <c r="I1" s="198" t="s">
        <v>43</v>
      </c>
      <c r="J1" s="198" t="s">
        <v>44</v>
      </c>
      <c r="K1" s="198" t="s">
        <v>199</v>
      </c>
      <c r="L1" s="223" t="s">
        <v>61</v>
      </c>
      <c r="M1" s="198" t="s">
        <v>45</v>
      </c>
      <c r="N1" s="198" t="s">
        <v>46</v>
      </c>
      <c r="O1" s="198" t="s">
        <v>47</v>
      </c>
      <c r="P1" s="198" t="s">
        <v>48</v>
      </c>
      <c r="Q1" s="198" t="s">
        <v>49</v>
      </c>
      <c r="R1" s="198" t="s">
        <v>2</v>
      </c>
      <c r="S1" s="198" t="s">
        <v>51</v>
      </c>
      <c r="T1" s="293" t="s">
        <v>648</v>
      </c>
      <c r="U1" s="198" t="s">
        <v>649</v>
      </c>
      <c r="V1" s="198" t="s">
        <v>587</v>
      </c>
      <c r="W1" s="293" t="s">
        <v>585</v>
      </c>
      <c r="X1" s="198" t="s">
        <v>650</v>
      </c>
      <c r="Y1" s="198" t="s">
        <v>651</v>
      </c>
      <c r="Z1" s="198" t="s">
        <v>50</v>
      </c>
      <c r="AA1" s="198" t="s">
        <v>573</v>
      </c>
      <c r="AB1" s="198" t="s">
        <v>575</v>
      </c>
      <c r="AC1" s="198" t="s">
        <v>576</v>
      </c>
      <c r="AD1" s="198" t="s">
        <v>577</v>
      </c>
      <c r="AE1" s="198" t="s">
        <v>581</v>
      </c>
      <c r="AF1" s="198" t="s">
        <v>590</v>
      </c>
      <c r="AG1" s="198" t="s">
        <v>591</v>
      </c>
      <c r="AH1" s="198" t="s">
        <v>920</v>
      </c>
      <c r="AI1" s="198" t="s">
        <v>1118</v>
      </c>
      <c r="AJ1" s="198" t="s">
        <v>652</v>
      </c>
      <c r="AK1" s="198" t="s">
        <v>1121</v>
      </c>
      <c r="AL1" s="198" t="s">
        <v>214</v>
      </c>
    </row>
    <row r="2" spans="1:38" s="396" customFormat="1" ht="13.75" customHeight="1">
      <c r="A2" s="294" t="s">
        <v>28</v>
      </c>
      <c r="B2" s="224" t="s">
        <v>30</v>
      </c>
      <c r="C2" s="199" t="s">
        <v>53</v>
      </c>
      <c r="D2" s="199"/>
      <c r="E2" s="224"/>
      <c r="F2" s="199"/>
      <c r="G2" s="199"/>
      <c r="H2" s="200" t="s">
        <v>921</v>
      </c>
      <c r="I2" s="200" t="s">
        <v>922</v>
      </c>
      <c r="J2" s="200" t="s">
        <v>965</v>
      </c>
      <c r="K2" s="200" t="s">
        <v>923</v>
      </c>
      <c r="L2" s="281" t="s">
        <v>924</v>
      </c>
      <c r="M2" s="200" t="s">
        <v>925</v>
      </c>
      <c r="N2" s="200" t="s">
        <v>926</v>
      </c>
      <c r="O2" s="199"/>
      <c r="P2" s="199"/>
      <c r="Q2" s="199"/>
      <c r="R2" s="199"/>
      <c r="S2" s="199"/>
      <c r="T2" s="294"/>
      <c r="U2" s="199"/>
      <c r="V2" s="199"/>
      <c r="W2" s="294"/>
      <c r="X2" s="199"/>
      <c r="Y2" s="199"/>
      <c r="Z2" s="199"/>
      <c r="AA2" s="199"/>
      <c r="AB2" s="199"/>
      <c r="AC2" s="199"/>
      <c r="AD2" s="199"/>
      <c r="AE2" s="199"/>
      <c r="AF2" s="199"/>
      <c r="AG2" s="199"/>
      <c r="AH2" s="199"/>
      <c r="AI2" s="199"/>
      <c r="AJ2" s="199"/>
      <c r="AK2" s="199"/>
      <c r="AL2" s="199"/>
    </row>
    <row r="3" spans="1:38" s="398" customFormat="1" ht="22.75" customHeight="1" outlineLevel="1">
      <c r="A3" s="397"/>
      <c r="B3" s="535" t="s">
        <v>821</v>
      </c>
      <c r="C3" s="535"/>
      <c r="D3" s="202"/>
      <c r="E3" s="202"/>
      <c r="F3" s="535" t="s">
        <v>405</v>
      </c>
      <c r="G3" s="535"/>
      <c r="H3" s="533" t="s">
        <v>1209</v>
      </c>
      <c r="I3" s="534"/>
      <c r="J3" s="534"/>
      <c r="K3" s="534"/>
      <c r="L3" s="534"/>
      <c r="M3" s="534"/>
      <c r="N3" s="534"/>
      <c r="O3" s="535" t="s">
        <v>201</v>
      </c>
      <c r="P3" s="535"/>
      <c r="Q3" s="202" t="s">
        <v>202</v>
      </c>
      <c r="R3" s="203"/>
      <c r="S3" s="202" t="s">
        <v>316</v>
      </c>
      <c r="T3" s="202" t="s">
        <v>589</v>
      </c>
      <c r="U3" s="202" t="s">
        <v>653</v>
      </c>
      <c r="V3" s="202" t="s">
        <v>586</v>
      </c>
      <c r="W3" s="202" t="s">
        <v>584</v>
      </c>
      <c r="X3" s="202" t="s">
        <v>654</v>
      </c>
      <c r="Y3" s="202" t="s">
        <v>655</v>
      </c>
      <c r="Z3" s="203" t="s">
        <v>317</v>
      </c>
      <c r="AA3" s="202" t="s">
        <v>574</v>
      </c>
      <c r="AB3" s="202" t="s">
        <v>578</v>
      </c>
      <c r="AC3" s="202" t="s">
        <v>579</v>
      </c>
      <c r="AD3" s="202" t="s">
        <v>580</v>
      </c>
      <c r="AE3" s="202" t="s">
        <v>582</v>
      </c>
      <c r="AF3" s="282" t="s">
        <v>930</v>
      </c>
      <c r="AG3" s="282" t="s">
        <v>931</v>
      </c>
      <c r="AH3" s="282" t="s">
        <v>1119</v>
      </c>
      <c r="AI3" s="282" t="s">
        <v>1120</v>
      </c>
      <c r="AJ3" s="202" t="s">
        <v>656</v>
      </c>
      <c r="AK3" s="203" t="s">
        <v>319</v>
      </c>
      <c r="AL3" s="203"/>
    </row>
    <row r="4" spans="1:38" s="416" customFormat="1" ht="25">
      <c r="A4" s="413" t="s">
        <v>725</v>
      </c>
      <c r="B4" s="445" t="s">
        <v>1317</v>
      </c>
      <c r="C4" s="413" t="s">
        <v>90</v>
      </c>
      <c r="E4" s="429" t="s">
        <v>1332</v>
      </c>
      <c r="H4" s="490" t="s">
        <v>737</v>
      </c>
      <c r="I4" s="403"/>
      <c r="J4" s="403"/>
      <c r="K4" s="403"/>
      <c r="L4" s="431"/>
      <c r="M4" s="403"/>
      <c r="N4" s="403"/>
      <c r="O4" s="403" t="s">
        <v>1116</v>
      </c>
      <c r="P4" s="403"/>
      <c r="Q4" s="491"/>
      <c r="R4" s="404" t="s">
        <v>1097</v>
      </c>
      <c r="S4" s="492" t="s">
        <v>929</v>
      </c>
      <c r="T4" s="403"/>
      <c r="V4" s="403">
        <v>1</v>
      </c>
      <c r="W4" s="404">
        <v>1</v>
      </c>
      <c r="Z4" s="404" t="s">
        <v>1116</v>
      </c>
      <c r="AA4" s="404"/>
      <c r="AB4" s="403"/>
      <c r="AC4" s="403"/>
      <c r="AD4" s="403"/>
      <c r="AE4" s="404" t="s">
        <v>1116</v>
      </c>
      <c r="AF4" s="403"/>
      <c r="AG4" s="403"/>
      <c r="AH4" s="404" t="s">
        <v>1116</v>
      </c>
      <c r="AI4" s="404" t="s">
        <v>1116</v>
      </c>
      <c r="AJ4" s="403"/>
      <c r="AK4" s="491"/>
      <c r="AL4" s="403"/>
    </row>
    <row r="5" spans="1:38" s="416" customFormat="1" ht="125">
      <c r="A5" s="413">
        <v>1001</v>
      </c>
      <c r="B5" s="445" t="s">
        <v>1156</v>
      </c>
      <c r="C5" s="413"/>
      <c r="E5" s="429" t="s">
        <v>1333</v>
      </c>
      <c r="H5" s="490"/>
      <c r="I5" s="403"/>
      <c r="J5" s="403"/>
      <c r="K5" s="403"/>
      <c r="L5" s="431"/>
      <c r="M5" s="403"/>
      <c r="N5" s="403"/>
      <c r="O5" s="404" t="s">
        <v>1139</v>
      </c>
      <c r="P5" s="403"/>
      <c r="Q5" s="491"/>
      <c r="R5" s="404" t="s">
        <v>1157</v>
      </c>
      <c r="S5" s="492"/>
      <c r="T5" s="403"/>
      <c r="V5" s="403"/>
      <c r="W5" s="404"/>
      <c r="Z5" s="404"/>
      <c r="AA5" s="404"/>
      <c r="AB5" s="403"/>
      <c r="AC5" s="403"/>
      <c r="AD5" s="403"/>
      <c r="AE5" s="404"/>
      <c r="AF5" s="403"/>
      <c r="AG5" s="403"/>
      <c r="AH5" s="404"/>
      <c r="AI5" s="404"/>
      <c r="AJ5" s="403"/>
      <c r="AK5" s="491"/>
      <c r="AL5" s="403"/>
    </row>
    <row r="6" spans="1:38">
      <c r="A6" s="413">
        <v>1055</v>
      </c>
      <c r="B6" s="283" t="s">
        <v>1318</v>
      </c>
      <c r="C6" s="222" t="s">
        <v>726</v>
      </c>
      <c r="H6" s="399" t="s">
        <v>737</v>
      </c>
      <c r="O6" s="402" t="s">
        <v>1116</v>
      </c>
      <c r="R6" s="402" t="s">
        <v>1122</v>
      </c>
      <c r="V6" s="395">
        <v>1</v>
      </c>
      <c r="Z6" s="402" t="s">
        <v>1116</v>
      </c>
      <c r="AE6" s="402" t="s">
        <v>1116</v>
      </c>
    </row>
    <row r="7" spans="1:38">
      <c r="A7" s="413" t="s">
        <v>727</v>
      </c>
      <c r="B7" s="283" t="s">
        <v>1240</v>
      </c>
      <c r="C7" s="222" t="s">
        <v>728</v>
      </c>
      <c r="I7" s="399" t="s">
        <v>737</v>
      </c>
      <c r="O7" s="395" t="s">
        <v>1116</v>
      </c>
      <c r="R7" s="402" t="s">
        <v>1117</v>
      </c>
      <c r="S7" s="405" t="s">
        <v>1124</v>
      </c>
      <c r="V7" s="395">
        <v>1</v>
      </c>
      <c r="W7" s="403">
        <v>1</v>
      </c>
      <c r="Z7" s="402" t="s">
        <v>1116</v>
      </c>
      <c r="AE7" s="402"/>
      <c r="AH7" s="402"/>
      <c r="AI7" s="402"/>
    </row>
    <row r="8" spans="1:38">
      <c r="A8" s="413">
        <v>3001</v>
      </c>
      <c r="B8" s="283" t="s">
        <v>729</v>
      </c>
      <c r="C8" s="222"/>
      <c r="I8" s="399" t="s">
        <v>737</v>
      </c>
      <c r="O8" s="402" t="s">
        <v>1116</v>
      </c>
      <c r="R8" s="402" t="s">
        <v>1123</v>
      </c>
      <c r="S8" s="405" t="s">
        <v>1124</v>
      </c>
      <c r="V8" s="395">
        <v>1</v>
      </c>
      <c r="W8" s="403">
        <v>1</v>
      </c>
      <c r="Z8" s="402" t="s">
        <v>1125</v>
      </c>
      <c r="AE8" s="402"/>
      <c r="AH8" s="402"/>
      <c r="AI8" s="402"/>
    </row>
    <row r="9" spans="1:38">
      <c r="A9" s="414" t="s">
        <v>1144</v>
      </c>
      <c r="B9" s="283" t="s">
        <v>933</v>
      </c>
      <c r="C9" s="222"/>
      <c r="J9" s="399" t="s">
        <v>737</v>
      </c>
      <c r="O9" s="402" t="s">
        <v>1126</v>
      </c>
      <c r="R9" s="402" t="s">
        <v>1117</v>
      </c>
      <c r="S9" s="406"/>
      <c r="Z9" s="402" t="s">
        <v>1116</v>
      </c>
      <c r="AE9" s="402" t="s">
        <v>1125</v>
      </c>
    </row>
    <row r="10" spans="1:38" ht="25">
      <c r="A10" s="414" t="s">
        <v>1145</v>
      </c>
      <c r="B10" s="283" t="s">
        <v>934</v>
      </c>
      <c r="C10" s="222"/>
      <c r="J10" s="399" t="s">
        <v>737</v>
      </c>
      <c r="O10" s="402" t="s">
        <v>1116</v>
      </c>
      <c r="R10" s="402" t="s">
        <v>1127</v>
      </c>
      <c r="Z10" s="402" t="s">
        <v>1128</v>
      </c>
    </row>
    <row r="11" spans="1:38">
      <c r="A11" s="414" t="s">
        <v>1130</v>
      </c>
      <c r="B11" s="283" t="s">
        <v>936</v>
      </c>
      <c r="C11" s="222"/>
      <c r="E11" s="388" t="s">
        <v>935</v>
      </c>
      <c r="J11" s="399" t="s">
        <v>737</v>
      </c>
      <c r="K11" s="399"/>
      <c r="O11" s="402" t="s">
        <v>1116</v>
      </c>
      <c r="R11" s="402" t="s">
        <v>1129</v>
      </c>
      <c r="Z11" s="402" t="s">
        <v>1116</v>
      </c>
    </row>
    <row r="12" spans="1:38" s="593" customFormat="1" ht="37.5">
      <c r="A12" s="590" t="s">
        <v>1142</v>
      </c>
      <c r="B12" s="591" t="s">
        <v>1210</v>
      </c>
      <c r="C12" s="592"/>
      <c r="E12" s="588" t="s">
        <v>1357</v>
      </c>
      <c r="H12" s="594"/>
      <c r="I12" s="595" t="s">
        <v>737</v>
      </c>
      <c r="J12" s="595"/>
      <c r="K12" s="596"/>
      <c r="L12" s="597"/>
      <c r="M12" s="594"/>
      <c r="N12" s="594"/>
      <c r="O12" s="594"/>
      <c r="P12" s="594"/>
      <c r="Q12" s="594"/>
      <c r="R12" s="595" t="s">
        <v>1117</v>
      </c>
      <c r="S12" s="598" t="s">
        <v>1349</v>
      </c>
      <c r="T12" s="599"/>
      <c r="V12" s="594"/>
      <c r="W12" s="599"/>
      <c r="Z12" s="594"/>
      <c r="AA12" s="594"/>
      <c r="AB12" s="594"/>
      <c r="AC12" s="594"/>
      <c r="AD12" s="594"/>
      <c r="AE12" s="594"/>
      <c r="AF12" s="594"/>
      <c r="AG12" s="594"/>
      <c r="AH12" s="594"/>
      <c r="AI12" s="594"/>
      <c r="AJ12" s="594"/>
      <c r="AK12" s="594"/>
      <c r="AL12" s="594"/>
    </row>
    <row r="13" spans="1:38" s="601" customFormat="1" ht="25">
      <c r="A13" s="590" t="s">
        <v>1143</v>
      </c>
      <c r="B13" s="600" t="s">
        <v>1216</v>
      </c>
      <c r="C13" s="590"/>
      <c r="E13" s="589" t="s">
        <v>1358</v>
      </c>
      <c r="H13" s="599"/>
      <c r="I13" s="599"/>
      <c r="J13" s="602"/>
      <c r="K13" s="603"/>
      <c r="L13" s="604"/>
      <c r="M13" s="599"/>
      <c r="N13" s="599"/>
      <c r="O13" s="599"/>
      <c r="P13" s="599"/>
      <c r="Q13" s="599"/>
      <c r="R13" s="602" t="s">
        <v>1117</v>
      </c>
      <c r="T13" s="599"/>
      <c r="V13" s="599"/>
      <c r="W13" s="599"/>
      <c r="Z13" s="602"/>
      <c r="AA13" s="599"/>
      <c r="AB13" s="599"/>
      <c r="AC13" s="599"/>
      <c r="AD13" s="599"/>
      <c r="AE13" s="602" t="s">
        <v>1212</v>
      </c>
      <c r="AF13" s="599"/>
      <c r="AG13" s="599"/>
      <c r="AH13" s="599"/>
      <c r="AI13" s="599"/>
      <c r="AJ13" s="599"/>
      <c r="AK13" s="599"/>
      <c r="AL13" s="599"/>
    </row>
    <row r="14" spans="1:38" s="601" customFormat="1">
      <c r="A14" s="590" t="s">
        <v>1211</v>
      </c>
      <c r="B14" s="600" t="s">
        <v>1346</v>
      </c>
      <c r="C14" s="590"/>
      <c r="E14" s="589" t="s">
        <v>1213</v>
      </c>
      <c r="H14" s="599"/>
      <c r="I14" s="599"/>
      <c r="J14" s="602"/>
      <c r="K14" s="603"/>
      <c r="L14" s="604"/>
      <c r="M14" s="599"/>
      <c r="N14" s="599"/>
      <c r="O14" s="599"/>
      <c r="P14" s="599"/>
      <c r="Q14" s="599"/>
      <c r="R14" s="602" t="s">
        <v>1117</v>
      </c>
      <c r="T14" s="599"/>
      <c r="V14" s="599"/>
      <c r="W14" s="599"/>
      <c r="Z14" s="602" t="s">
        <v>1212</v>
      </c>
      <c r="AA14" s="599"/>
      <c r="AB14" s="599"/>
      <c r="AC14" s="599"/>
      <c r="AD14" s="599"/>
      <c r="AE14" s="602" t="s">
        <v>1212</v>
      </c>
      <c r="AF14" s="599"/>
      <c r="AG14" s="599"/>
      <c r="AH14" s="599"/>
      <c r="AI14" s="599"/>
      <c r="AJ14" s="599"/>
      <c r="AK14" s="599"/>
      <c r="AL14" s="599"/>
    </row>
    <row r="15" spans="1:38" s="601" customFormat="1" ht="25">
      <c r="A15" s="590" t="s">
        <v>1354</v>
      </c>
      <c r="B15" s="600" t="s">
        <v>1355</v>
      </c>
      <c r="C15" s="590"/>
      <c r="E15" s="589" t="s">
        <v>1356</v>
      </c>
      <c r="H15" s="599"/>
      <c r="I15" s="599"/>
      <c r="J15" s="602"/>
      <c r="K15" s="603"/>
      <c r="L15" s="604"/>
      <c r="M15" s="599"/>
      <c r="N15" s="599"/>
      <c r="O15" s="599"/>
      <c r="P15" s="599"/>
      <c r="Q15" s="599"/>
      <c r="R15" s="602" t="s">
        <v>943</v>
      </c>
      <c r="T15" s="599"/>
      <c r="V15" s="599"/>
      <c r="W15" s="599"/>
      <c r="Z15" s="602" t="s">
        <v>737</v>
      </c>
      <c r="AA15" s="599"/>
      <c r="AB15" s="599"/>
      <c r="AC15" s="599"/>
      <c r="AD15" s="599"/>
      <c r="AE15" s="602" t="s">
        <v>737</v>
      </c>
      <c r="AF15" s="599"/>
      <c r="AG15" s="599"/>
      <c r="AH15" s="599"/>
      <c r="AI15" s="599"/>
      <c r="AJ15" s="599"/>
      <c r="AK15" s="599"/>
      <c r="AL15" s="599"/>
    </row>
    <row r="16" spans="1:38" s="601" customFormat="1" ht="150">
      <c r="A16" s="590" t="s">
        <v>1217</v>
      </c>
      <c r="B16" s="600" t="s">
        <v>1214</v>
      </c>
      <c r="C16" s="590"/>
      <c r="E16" s="589" t="s">
        <v>1359</v>
      </c>
      <c r="H16" s="599"/>
      <c r="I16" s="599"/>
      <c r="J16" s="602"/>
      <c r="K16" s="603"/>
      <c r="L16" s="604"/>
      <c r="M16" s="599"/>
      <c r="N16" s="599"/>
      <c r="O16" s="599"/>
      <c r="P16" s="599"/>
      <c r="Q16" s="599"/>
      <c r="R16" s="602" t="s">
        <v>943</v>
      </c>
      <c r="T16" s="599"/>
      <c r="V16" s="599"/>
      <c r="W16" s="599"/>
      <c r="Z16" s="602"/>
      <c r="AA16" s="599"/>
      <c r="AB16" s="599"/>
      <c r="AC16" s="599"/>
      <c r="AD16" s="599"/>
      <c r="AE16" s="602" t="s">
        <v>1212</v>
      </c>
      <c r="AF16" s="599"/>
      <c r="AG16" s="599"/>
      <c r="AH16" s="599"/>
      <c r="AI16" s="599"/>
      <c r="AJ16" s="599"/>
      <c r="AK16" s="599"/>
      <c r="AL16" s="599"/>
    </row>
    <row r="17" spans="1:38" s="601" customFormat="1">
      <c r="A17" s="590" t="s">
        <v>1218</v>
      </c>
      <c r="B17" s="600" t="s">
        <v>1215</v>
      </c>
      <c r="C17" s="590"/>
      <c r="E17" s="589" t="s">
        <v>1350</v>
      </c>
      <c r="H17" s="599"/>
      <c r="I17" s="599"/>
      <c r="J17" s="602"/>
      <c r="K17" s="603"/>
      <c r="L17" s="604"/>
      <c r="M17" s="599"/>
      <c r="N17" s="599"/>
      <c r="O17" s="599"/>
      <c r="P17" s="599"/>
      <c r="Q17" s="599"/>
      <c r="R17" s="602" t="s">
        <v>1117</v>
      </c>
      <c r="T17" s="599"/>
      <c r="V17" s="599"/>
      <c r="W17" s="599"/>
      <c r="Z17" s="602" t="s">
        <v>1212</v>
      </c>
      <c r="AA17" s="599"/>
      <c r="AB17" s="599"/>
      <c r="AC17" s="599"/>
      <c r="AD17" s="599"/>
      <c r="AE17" s="602" t="s">
        <v>1212</v>
      </c>
      <c r="AF17" s="599"/>
      <c r="AG17" s="599"/>
      <c r="AH17" s="599"/>
      <c r="AI17" s="599"/>
      <c r="AJ17" s="599"/>
      <c r="AK17" s="599"/>
      <c r="AL17" s="599"/>
    </row>
    <row r="18" spans="1:38" s="601" customFormat="1" ht="37.5">
      <c r="A18" s="590" t="s">
        <v>1219</v>
      </c>
      <c r="B18" s="600" t="s">
        <v>1222</v>
      </c>
      <c r="C18" s="590"/>
      <c r="E18" s="589" t="s">
        <v>1360</v>
      </c>
      <c r="H18" s="599"/>
      <c r="I18" s="602" t="s">
        <v>1212</v>
      </c>
      <c r="J18" s="602"/>
      <c r="K18" s="603"/>
      <c r="L18" s="604"/>
      <c r="M18" s="599"/>
      <c r="N18" s="599"/>
      <c r="O18" s="599"/>
      <c r="P18" s="599"/>
      <c r="Q18" s="599"/>
      <c r="R18" s="602"/>
      <c r="S18" s="605" t="s">
        <v>1349</v>
      </c>
      <c r="T18" s="599"/>
      <c r="V18" s="599"/>
      <c r="W18" s="599"/>
      <c r="Z18" s="602"/>
      <c r="AA18" s="599"/>
      <c r="AB18" s="599"/>
      <c r="AC18" s="599"/>
      <c r="AD18" s="599"/>
      <c r="AE18" s="602"/>
      <c r="AF18" s="599"/>
      <c r="AG18" s="599"/>
      <c r="AH18" s="599"/>
      <c r="AI18" s="599"/>
      <c r="AJ18" s="599"/>
      <c r="AK18" s="599"/>
      <c r="AL18" s="599"/>
    </row>
    <row r="19" spans="1:38" s="601" customFormat="1" ht="37.5">
      <c r="A19" s="590" t="s">
        <v>1220</v>
      </c>
      <c r="B19" s="600" t="s">
        <v>1361</v>
      </c>
      <c r="C19" s="590"/>
      <c r="E19" s="589" t="s">
        <v>1362</v>
      </c>
      <c r="H19" s="599"/>
      <c r="I19" s="599"/>
      <c r="J19" s="602"/>
      <c r="K19" s="603"/>
      <c r="L19" s="604"/>
      <c r="M19" s="599"/>
      <c r="N19" s="599"/>
      <c r="O19" s="599"/>
      <c r="P19" s="599"/>
      <c r="Q19" s="599"/>
      <c r="R19" s="602"/>
      <c r="T19" s="599"/>
      <c r="V19" s="599"/>
      <c r="W19" s="599"/>
      <c r="Z19" s="602"/>
      <c r="AA19" s="599"/>
      <c r="AB19" s="599"/>
      <c r="AC19" s="599"/>
      <c r="AD19" s="599"/>
      <c r="AE19" s="602"/>
      <c r="AF19" s="599"/>
      <c r="AG19" s="599"/>
      <c r="AH19" s="599"/>
      <c r="AI19" s="599"/>
      <c r="AJ19" s="599"/>
      <c r="AK19" s="599"/>
      <c r="AL19" s="599"/>
    </row>
    <row r="20" spans="1:38" s="601" customFormat="1" ht="37.5">
      <c r="A20" s="590" t="s">
        <v>1221</v>
      </c>
      <c r="B20" s="600" t="s">
        <v>1347</v>
      </c>
      <c r="C20" s="590"/>
      <c r="E20" s="589" t="s">
        <v>1363</v>
      </c>
      <c r="H20" s="599"/>
      <c r="I20" s="599"/>
      <c r="J20" s="602"/>
      <c r="K20" s="603"/>
      <c r="L20" s="604"/>
      <c r="M20" s="599"/>
      <c r="N20" s="599"/>
      <c r="O20" s="599"/>
      <c r="P20" s="599"/>
      <c r="Q20" s="599"/>
      <c r="R20" s="602"/>
      <c r="T20" s="599"/>
      <c r="V20" s="599"/>
      <c r="W20" s="599"/>
      <c r="Z20" s="602"/>
      <c r="AA20" s="599"/>
      <c r="AB20" s="599"/>
      <c r="AC20" s="599"/>
      <c r="AD20" s="599"/>
      <c r="AE20" s="602"/>
      <c r="AF20" s="599"/>
      <c r="AG20" s="599"/>
      <c r="AH20" s="599"/>
      <c r="AI20" s="599"/>
      <c r="AJ20" s="599"/>
      <c r="AK20" s="599"/>
      <c r="AL20" s="599"/>
    </row>
    <row r="21" spans="1:38" ht="25">
      <c r="A21" s="413">
        <v>3010</v>
      </c>
      <c r="B21" s="283" t="s">
        <v>970</v>
      </c>
      <c r="C21" s="222"/>
      <c r="E21" s="289" t="s">
        <v>968</v>
      </c>
      <c r="J21" s="402" t="s">
        <v>961</v>
      </c>
      <c r="M21" s="399"/>
      <c r="O21" s="402" t="s">
        <v>961</v>
      </c>
      <c r="R21" s="402" t="s">
        <v>945</v>
      </c>
      <c r="V21" s="402" t="s">
        <v>961</v>
      </c>
      <c r="Z21" s="402" t="s">
        <v>961</v>
      </c>
      <c r="AE21" s="402"/>
    </row>
    <row r="22" spans="1:38" ht="25">
      <c r="A22" s="413">
        <v>3012</v>
      </c>
      <c r="B22" s="283" t="s">
        <v>1252</v>
      </c>
      <c r="C22" s="222"/>
      <c r="E22" s="289" t="s">
        <v>968</v>
      </c>
      <c r="J22" s="402" t="s">
        <v>961</v>
      </c>
      <c r="M22" s="399"/>
      <c r="O22" s="402" t="s">
        <v>961</v>
      </c>
      <c r="R22" s="402" t="s">
        <v>969</v>
      </c>
      <c r="V22" s="402" t="s">
        <v>961</v>
      </c>
      <c r="Z22" s="402" t="s">
        <v>961</v>
      </c>
      <c r="AE22" s="402" t="s">
        <v>961</v>
      </c>
    </row>
    <row r="23" spans="1:38" ht="25">
      <c r="A23" s="413">
        <v>3015</v>
      </c>
      <c r="B23" s="283" t="s">
        <v>972</v>
      </c>
      <c r="C23" s="222"/>
      <c r="E23" s="289" t="s">
        <v>971</v>
      </c>
      <c r="J23" s="402" t="s">
        <v>961</v>
      </c>
      <c r="M23" s="399"/>
      <c r="O23" s="402" t="s">
        <v>961</v>
      </c>
      <c r="R23" s="402" t="s">
        <v>969</v>
      </c>
      <c r="V23" s="402"/>
      <c r="Z23" s="402" t="s">
        <v>961</v>
      </c>
      <c r="AE23" s="402" t="s">
        <v>961</v>
      </c>
    </row>
    <row r="24" spans="1:38" ht="25">
      <c r="A24" s="413">
        <v>3016</v>
      </c>
      <c r="B24" s="283" t="s">
        <v>973</v>
      </c>
      <c r="C24" s="222"/>
      <c r="E24" s="289" t="s">
        <v>971</v>
      </c>
      <c r="J24" s="402" t="s">
        <v>961</v>
      </c>
      <c r="M24" s="399"/>
      <c r="O24" s="402" t="s">
        <v>961</v>
      </c>
      <c r="R24" s="402" t="s">
        <v>969</v>
      </c>
      <c r="V24" s="402"/>
      <c r="Z24" s="402" t="s">
        <v>961</v>
      </c>
      <c r="AE24" s="402" t="s">
        <v>1116</v>
      </c>
    </row>
    <row r="25" spans="1:38" s="416" customFormat="1" ht="163">
      <c r="A25" s="413">
        <v>3113</v>
      </c>
      <c r="B25" s="445" t="s">
        <v>941</v>
      </c>
      <c r="C25" s="413"/>
      <c r="E25" s="429" t="s">
        <v>1329</v>
      </c>
      <c r="H25" s="403"/>
      <c r="I25" s="403"/>
      <c r="J25" s="404"/>
      <c r="K25" s="403"/>
      <c r="L25" s="431"/>
      <c r="M25" s="403"/>
      <c r="N25" s="403"/>
      <c r="O25" s="404" t="s">
        <v>1139</v>
      </c>
      <c r="P25" s="403"/>
      <c r="Q25" s="403"/>
      <c r="R25" s="404" t="s">
        <v>1140</v>
      </c>
      <c r="T25" s="403"/>
      <c r="V25" s="403"/>
      <c r="W25" s="403"/>
      <c r="Z25" s="404" t="s">
        <v>1139</v>
      </c>
      <c r="AA25" s="403"/>
      <c r="AB25" s="403"/>
      <c r="AC25" s="403"/>
      <c r="AD25" s="403"/>
      <c r="AE25" s="404" t="s">
        <v>1139</v>
      </c>
      <c r="AF25" s="403"/>
      <c r="AG25" s="403"/>
      <c r="AH25" s="403"/>
      <c r="AI25" s="403"/>
      <c r="AJ25" s="403"/>
      <c r="AK25" s="403"/>
      <c r="AL25" s="403"/>
    </row>
    <row r="26" spans="1:38">
      <c r="A26" s="413">
        <v>3081</v>
      </c>
      <c r="B26" s="283" t="s">
        <v>822</v>
      </c>
      <c r="C26" s="222"/>
      <c r="E26" s="289" t="s">
        <v>942</v>
      </c>
      <c r="I26" s="402" t="s">
        <v>927</v>
      </c>
      <c r="O26" s="402" t="s">
        <v>1141</v>
      </c>
      <c r="R26" s="402" t="s">
        <v>943</v>
      </c>
      <c r="S26" s="412" t="s">
        <v>932</v>
      </c>
      <c r="Z26" s="402" t="s">
        <v>927</v>
      </c>
      <c r="AE26" s="402" t="s">
        <v>927</v>
      </c>
    </row>
    <row r="27" spans="1:38">
      <c r="A27" s="413">
        <v>3090</v>
      </c>
      <c r="B27" s="283" t="s">
        <v>823</v>
      </c>
      <c r="C27" s="222"/>
      <c r="E27" s="289" t="s">
        <v>944</v>
      </c>
      <c r="I27" s="402" t="s">
        <v>927</v>
      </c>
      <c r="O27" s="402" t="s">
        <v>927</v>
      </c>
      <c r="R27" s="402" t="s">
        <v>945</v>
      </c>
      <c r="S27" s="412" t="s">
        <v>932</v>
      </c>
      <c r="W27" s="403">
        <v>1</v>
      </c>
      <c r="Z27" s="402" t="s">
        <v>927</v>
      </c>
      <c r="AA27" s="402" t="s">
        <v>927</v>
      </c>
      <c r="AB27" s="402"/>
      <c r="AC27" s="402"/>
      <c r="AD27" s="402"/>
      <c r="AE27" s="402" t="s">
        <v>927</v>
      </c>
      <c r="AH27" s="402" t="s">
        <v>737</v>
      </c>
      <c r="AI27" s="402" t="s">
        <v>927</v>
      </c>
    </row>
    <row r="28" spans="1:38">
      <c r="A28" s="413">
        <v>1100</v>
      </c>
      <c r="B28" s="283" t="s">
        <v>1259</v>
      </c>
      <c r="C28" s="222" t="s">
        <v>824</v>
      </c>
      <c r="E28" s="289" t="s">
        <v>946</v>
      </c>
      <c r="I28" s="402" t="s">
        <v>927</v>
      </c>
      <c r="O28" s="402" t="s">
        <v>927</v>
      </c>
      <c r="R28" s="402" t="s">
        <v>945</v>
      </c>
      <c r="S28" s="412" t="s">
        <v>932</v>
      </c>
      <c r="W28" s="403">
        <v>1</v>
      </c>
      <c r="Z28" s="402" t="s">
        <v>927</v>
      </c>
      <c r="AA28" s="402" t="s">
        <v>927</v>
      </c>
      <c r="AB28" s="402"/>
      <c r="AC28" s="402"/>
      <c r="AD28" s="402"/>
      <c r="AE28" s="402" t="s">
        <v>927</v>
      </c>
      <c r="AH28" s="402" t="s">
        <v>737</v>
      </c>
      <c r="AI28" s="402" t="s">
        <v>927</v>
      </c>
    </row>
    <row r="29" spans="1:38">
      <c r="A29" s="414" t="s">
        <v>1144</v>
      </c>
      <c r="B29" s="283" t="s">
        <v>825</v>
      </c>
      <c r="C29" s="222"/>
      <c r="E29" s="289" t="s">
        <v>957</v>
      </c>
      <c r="I29" s="402" t="s">
        <v>927</v>
      </c>
      <c r="O29" s="402" t="s">
        <v>927</v>
      </c>
      <c r="R29" s="402" t="s">
        <v>945</v>
      </c>
      <c r="S29" s="412" t="s">
        <v>932</v>
      </c>
      <c r="V29" s="402">
        <v>1</v>
      </c>
      <c r="W29" s="403">
        <v>1</v>
      </c>
      <c r="Z29" s="402" t="s">
        <v>927</v>
      </c>
      <c r="AA29" s="402" t="s">
        <v>927</v>
      </c>
      <c r="AB29" s="402"/>
      <c r="AC29" s="402"/>
      <c r="AD29" s="402"/>
      <c r="AE29" s="402" t="s">
        <v>927</v>
      </c>
      <c r="AH29" s="402" t="s">
        <v>737</v>
      </c>
      <c r="AI29" s="402" t="s">
        <v>927</v>
      </c>
    </row>
    <row r="30" spans="1:38">
      <c r="A30" s="413" t="s">
        <v>958</v>
      </c>
      <c r="B30" s="283" t="s">
        <v>1262</v>
      </c>
      <c r="C30" s="222"/>
      <c r="E30" s="289" t="s">
        <v>960</v>
      </c>
      <c r="J30" s="402" t="s">
        <v>737</v>
      </c>
      <c r="O30" s="402" t="s">
        <v>961</v>
      </c>
      <c r="R30" s="402" t="s">
        <v>945</v>
      </c>
      <c r="Z30" s="402" t="s">
        <v>737</v>
      </c>
      <c r="AE30" s="402" t="s">
        <v>737</v>
      </c>
    </row>
    <row r="31" spans="1:38">
      <c r="A31" s="413" t="s">
        <v>959</v>
      </c>
      <c r="B31" s="283" t="s">
        <v>1264</v>
      </c>
      <c r="C31" s="222"/>
      <c r="E31" s="289" t="s">
        <v>960</v>
      </c>
      <c r="J31" s="402" t="s">
        <v>737</v>
      </c>
      <c r="O31" s="402" t="s">
        <v>961</v>
      </c>
      <c r="R31" s="402" t="s">
        <v>945</v>
      </c>
      <c r="Z31" s="402" t="s">
        <v>737</v>
      </c>
      <c r="AE31" s="402" t="s">
        <v>737</v>
      </c>
    </row>
    <row r="32" spans="1:38">
      <c r="A32" s="413">
        <v>3100</v>
      </c>
      <c r="B32" s="283" t="s">
        <v>826</v>
      </c>
      <c r="C32" s="222"/>
      <c r="E32" s="289" t="s">
        <v>962</v>
      </c>
      <c r="I32" s="402" t="s">
        <v>737</v>
      </c>
      <c r="O32" s="402" t="s">
        <v>961</v>
      </c>
      <c r="R32" s="402" t="s">
        <v>945</v>
      </c>
      <c r="Z32" s="402" t="s">
        <v>737</v>
      </c>
      <c r="AA32" s="402" t="s">
        <v>737</v>
      </c>
      <c r="AE32" s="402" t="s">
        <v>737</v>
      </c>
      <c r="AH32" s="402"/>
      <c r="AI32" s="402"/>
    </row>
    <row r="33" spans="1:38" s="417" customFormat="1" ht="87.5">
      <c r="A33" s="415">
        <v>5080</v>
      </c>
      <c r="B33" s="420" t="s">
        <v>1267</v>
      </c>
      <c r="C33" s="415" t="s">
        <v>827</v>
      </c>
      <c r="E33" s="418" t="s">
        <v>1150</v>
      </c>
      <c r="H33" s="411"/>
      <c r="I33" s="411"/>
      <c r="J33" s="421" t="s">
        <v>1139</v>
      </c>
      <c r="K33" s="411"/>
      <c r="L33" s="419"/>
      <c r="M33" s="411"/>
      <c r="N33" s="411"/>
      <c r="O33" s="411"/>
      <c r="P33" s="411"/>
      <c r="Q33" s="411"/>
      <c r="R33" s="404" t="s">
        <v>945</v>
      </c>
      <c r="T33" s="411"/>
      <c r="V33" s="411"/>
      <c r="W33" s="411"/>
      <c r="Z33" s="421" t="s">
        <v>1139</v>
      </c>
      <c r="AA33" s="411"/>
      <c r="AB33" s="411"/>
      <c r="AC33" s="411"/>
      <c r="AD33" s="411"/>
      <c r="AE33" s="411"/>
      <c r="AF33" s="411"/>
      <c r="AG33" s="411"/>
      <c r="AH33" s="411"/>
      <c r="AI33" s="411"/>
      <c r="AJ33" s="411"/>
      <c r="AK33" s="411"/>
      <c r="AL33" s="411"/>
    </row>
    <row r="34" spans="1:38" s="417" customFormat="1" ht="37.5">
      <c r="A34" s="415">
        <v>9031</v>
      </c>
      <c r="B34" s="420" t="s">
        <v>1067</v>
      </c>
      <c r="C34" s="415"/>
      <c r="E34" s="418" t="s">
        <v>1146</v>
      </c>
      <c r="H34" s="411"/>
      <c r="I34" s="411"/>
      <c r="J34" s="421"/>
      <c r="K34" s="411"/>
      <c r="L34" s="419"/>
      <c r="M34" s="421" t="s">
        <v>1139</v>
      </c>
      <c r="N34" s="411"/>
      <c r="O34" s="421" t="s">
        <v>1068</v>
      </c>
      <c r="P34" s="411"/>
      <c r="Q34" s="411"/>
      <c r="R34" s="404" t="s">
        <v>945</v>
      </c>
      <c r="T34" s="411"/>
      <c r="V34" s="411"/>
      <c r="W34" s="411"/>
      <c r="Z34" s="411"/>
      <c r="AA34" s="411"/>
      <c r="AB34" s="411"/>
      <c r="AC34" s="411"/>
      <c r="AD34" s="411"/>
      <c r="AE34" s="411"/>
      <c r="AF34" s="411"/>
      <c r="AG34" s="411"/>
      <c r="AH34" s="411"/>
      <c r="AI34" s="411"/>
      <c r="AJ34" s="411"/>
      <c r="AK34" s="411"/>
      <c r="AL34" s="411"/>
    </row>
    <row r="35" spans="1:38" s="417" customFormat="1" ht="100">
      <c r="A35" s="415">
        <v>9032</v>
      </c>
      <c r="B35" s="422" t="s">
        <v>1147</v>
      </c>
      <c r="C35" s="415"/>
      <c r="E35" s="418" t="s">
        <v>1330</v>
      </c>
      <c r="H35" s="411"/>
      <c r="I35" s="421"/>
      <c r="J35" s="411"/>
      <c r="K35" s="411"/>
      <c r="L35" s="419"/>
      <c r="M35" s="421" t="s">
        <v>1139</v>
      </c>
      <c r="N35" s="411"/>
      <c r="O35" s="421"/>
      <c r="P35" s="411"/>
      <c r="Q35" s="411"/>
      <c r="R35" s="421"/>
      <c r="T35" s="411"/>
      <c r="V35" s="411"/>
      <c r="W35" s="411"/>
      <c r="Z35" s="421"/>
      <c r="AA35" s="421"/>
      <c r="AB35" s="411"/>
      <c r="AC35" s="411"/>
      <c r="AD35" s="411"/>
      <c r="AE35" s="421"/>
      <c r="AF35" s="411"/>
      <c r="AG35" s="411"/>
      <c r="AH35" s="421"/>
      <c r="AI35" s="421"/>
      <c r="AJ35" s="411"/>
      <c r="AK35" s="411"/>
      <c r="AL35" s="411"/>
    </row>
    <row r="36" spans="1:38" s="417" customFormat="1" ht="75">
      <c r="A36" s="415">
        <v>9033</v>
      </c>
      <c r="B36" s="420" t="s">
        <v>1148</v>
      </c>
      <c r="C36" s="415"/>
      <c r="E36" s="418" t="s">
        <v>1149</v>
      </c>
      <c r="H36" s="411"/>
      <c r="I36" s="421"/>
      <c r="J36" s="411"/>
      <c r="K36" s="411"/>
      <c r="L36" s="419"/>
      <c r="M36" s="411"/>
      <c r="N36" s="411"/>
      <c r="O36" s="421"/>
      <c r="P36" s="411"/>
      <c r="Q36" s="411"/>
      <c r="R36" s="421"/>
      <c r="T36" s="411"/>
      <c r="V36" s="411"/>
      <c r="W36" s="411"/>
      <c r="Z36" s="421"/>
      <c r="AA36" s="421"/>
      <c r="AB36" s="411"/>
      <c r="AC36" s="411"/>
      <c r="AD36" s="411"/>
      <c r="AE36" s="421"/>
      <c r="AF36" s="411"/>
      <c r="AG36" s="411"/>
      <c r="AH36" s="421"/>
      <c r="AI36" s="421"/>
      <c r="AJ36" s="411"/>
      <c r="AK36" s="411"/>
      <c r="AL36" s="411"/>
    </row>
    <row r="37" spans="1:38" s="407" customFormat="1">
      <c r="A37" s="415">
        <v>5090</v>
      </c>
      <c r="B37" s="291" t="s">
        <v>1331</v>
      </c>
      <c r="C37" s="290"/>
      <c r="E37" s="292" t="s">
        <v>1082</v>
      </c>
      <c r="H37" s="408"/>
      <c r="I37" s="408"/>
      <c r="J37" s="409" t="s">
        <v>1083</v>
      </c>
      <c r="K37" s="408"/>
      <c r="L37" s="410"/>
      <c r="M37" s="408"/>
      <c r="N37" s="408"/>
      <c r="O37" s="409" t="s">
        <v>1084</v>
      </c>
      <c r="P37" s="408"/>
      <c r="Q37" s="408"/>
      <c r="R37" s="402" t="s">
        <v>945</v>
      </c>
      <c r="T37" s="411"/>
      <c r="V37" s="408"/>
      <c r="W37" s="411"/>
      <c r="Z37" s="409" t="s">
        <v>1139</v>
      </c>
      <c r="AA37" s="408"/>
      <c r="AB37" s="408"/>
      <c r="AC37" s="408"/>
      <c r="AD37" s="408"/>
      <c r="AE37" s="408"/>
      <c r="AF37" s="408"/>
      <c r="AG37" s="408"/>
      <c r="AH37" s="408"/>
      <c r="AI37" s="408"/>
      <c r="AJ37" s="408"/>
      <c r="AK37" s="408"/>
      <c r="AL37" s="408"/>
    </row>
    <row r="38" spans="1:38">
      <c r="A38" s="413"/>
      <c r="B38" s="423" t="s">
        <v>1151</v>
      </c>
      <c r="C38" s="222"/>
      <c r="R38" s="402" t="s">
        <v>945</v>
      </c>
    </row>
    <row r="39" spans="1:38">
      <c r="A39" s="413">
        <v>3200</v>
      </c>
      <c r="B39" s="283" t="s">
        <v>828</v>
      </c>
      <c r="C39" s="222"/>
      <c r="E39" s="289" t="s">
        <v>964</v>
      </c>
      <c r="J39" s="402" t="s">
        <v>961</v>
      </c>
      <c r="O39" s="402" t="s">
        <v>961</v>
      </c>
      <c r="R39" s="402" t="s">
        <v>945</v>
      </c>
      <c r="Z39" s="402" t="s">
        <v>961</v>
      </c>
      <c r="AE39" s="402" t="s">
        <v>961</v>
      </c>
      <c r="AH39" s="402"/>
      <c r="AI39" s="402"/>
    </row>
    <row r="40" spans="1:38" ht="37.5">
      <c r="A40" s="413">
        <v>3210</v>
      </c>
      <c r="B40" s="283" t="s">
        <v>829</v>
      </c>
      <c r="C40" s="222"/>
      <c r="E40" s="289" t="s">
        <v>967</v>
      </c>
      <c r="I40" s="402" t="s">
        <v>961</v>
      </c>
      <c r="O40" s="402" t="s">
        <v>961</v>
      </c>
      <c r="R40" s="402" t="s">
        <v>945</v>
      </c>
      <c r="Z40" s="402" t="s">
        <v>961</v>
      </c>
      <c r="AE40" s="402" t="s">
        <v>961</v>
      </c>
      <c r="AK40" s="395">
        <v>1</v>
      </c>
    </row>
    <row r="41" spans="1:38" s="434" customFormat="1" ht="34" customHeight="1">
      <c r="A41" s="432">
        <v>3220</v>
      </c>
      <c r="B41" s="462" t="s">
        <v>966</v>
      </c>
      <c r="C41" s="463"/>
      <c r="E41" s="433" t="s">
        <v>1205</v>
      </c>
      <c r="H41" s="435"/>
      <c r="I41" s="435"/>
      <c r="J41" s="435" t="s">
        <v>961</v>
      </c>
      <c r="K41" s="435"/>
      <c r="L41" s="436"/>
      <c r="M41" s="435"/>
      <c r="N41" s="435"/>
      <c r="O41" s="435" t="s">
        <v>961</v>
      </c>
      <c r="P41" s="435"/>
      <c r="Q41" s="435"/>
      <c r="R41" s="435" t="s">
        <v>1160</v>
      </c>
      <c r="T41" s="437"/>
      <c r="V41" s="435"/>
      <c r="W41" s="437"/>
      <c r="Z41" s="435" t="s">
        <v>961</v>
      </c>
      <c r="AA41" s="435"/>
      <c r="AB41" s="435"/>
      <c r="AC41" s="435"/>
      <c r="AD41" s="435"/>
      <c r="AE41" s="435"/>
      <c r="AF41" s="435"/>
      <c r="AG41" s="435"/>
      <c r="AH41" s="435"/>
      <c r="AI41" s="435"/>
      <c r="AJ41" s="435"/>
      <c r="AK41" s="435"/>
      <c r="AL41" s="435"/>
    </row>
    <row r="42" spans="1:38" s="434" customFormat="1" ht="25">
      <c r="A42" s="432">
        <v>3230</v>
      </c>
      <c r="B42" s="462" t="s">
        <v>830</v>
      </c>
      <c r="C42" s="463"/>
      <c r="E42" s="433" t="s">
        <v>1206</v>
      </c>
      <c r="H42" s="435"/>
      <c r="I42" s="435"/>
      <c r="J42" s="435" t="s">
        <v>961</v>
      </c>
      <c r="K42" s="435"/>
      <c r="L42" s="436"/>
      <c r="M42" s="435"/>
      <c r="N42" s="435"/>
      <c r="O42" s="435" t="s">
        <v>961</v>
      </c>
      <c r="P42" s="435"/>
      <c r="Q42" s="435"/>
      <c r="R42" s="435" t="s">
        <v>1207</v>
      </c>
      <c r="T42" s="437"/>
      <c r="V42" s="435"/>
      <c r="W42" s="437"/>
      <c r="Z42" s="435" t="s">
        <v>961</v>
      </c>
      <c r="AA42" s="435"/>
      <c r="AB42" s="435"/>
      <c r="AC42" s="435"/>
      <c r="AD42" s="435"/>
      <c r="AE42" s="435" t="s">
        <v>961</v>
      </c>
      <c r="AF42" s="435"/>
      <c r="AG42" s="435"/>
      <c r="AH42" s="435"/>
      <c r="AI42" s="435"/>
      <c r="AJ42" s="435"/>
      <c r="AK42" s="435"/>
      <c r="AL42" s="435"/>
    </row>
    <row r="43" spans="1:38">
      <c r="A43" s="413">
        <v>3240</v>
      </c>
      <c r="B43" s="283" t="s">
        <v>1272</v>
      </c>
      <c r="C43" s="222"/>
      <c r="E43" s="289" t="s">
        <v>1206</v>
      </c>
      <c r="I43" s="402" t="s">
        <v>961</v>
      </c>
      <c r="J43" s="402"/>
      <c r="O43" s="402" t="s">
        <v>961</v>
      </c>
      <c r="R43" s="402" t="s">
        <v>945</v>
      </c>
      <c r="Z43" s="402"/>
      <c r="AE43" s="402" t="s">
        <v>961</v>
      </c>
      <c r="AH43" s="402"/>
      <c r="AI43" s="402"/>
    </row>
    <row r="44" spans="1:38" ht="13">
      <c r="A44" s="413">
        <v>9100</v>
      </c>
      <c r="B44" s="292" t="s">
        <v>1152</v>
      </c>
      <c r="E44" s="425" t="s">
        <v>1162</v>
      </c>
    </row>
    <row r="45" spans="1:38" ht="13">
      <c r="A45" s="413">
        <v>9120</v>
      </c>
      <c r="B45" s="312" t="s">
        <v>1058</v>
      </c>
      <c r="E45" s="425" t="s">
        <v>1162</v>
      </c>
    </row>
    <row r="46" spans="1:38" ht="14.5">
      <c r="A46" s="413">
        <v>9130</v>
      </c>
      <c r="B46" s="292" t="s">
        <v>1138</v>
      </c>
      <c r="E46" s="426" t="s">
        <v>1158</v>
      </c>
    </row>
    <row r="47" spans="1:38" ht="14.5">
      <c r="A47" s="413">
        <v>9140</v>
      </c>
      <c r="B47" s="292" t="s">
        <v>1163</v>
      </c>
      <c r="E47" s="427" t="s">
        <v>1165</v>
      </c>
    </row>
    <row r="48" spans="1:38" ht="14.5">
      <c r="A48" s="413">
        <v>9150</v>
      </c>
      <c r="B48" s="292" t="s">
        <v>1164</v>
      </c>
      <c r="E48" s="427" t="s">
        <v>1165</v>
      </c>
    </row>
    <row r="49" spans="1:38">
      <c r="A49" s="414" t="s">
        <v>1153</v>
      </c>
      <c r="B49" s="289" t="s">
        <v>1078</v>
      </c>
      <c r="E49" s="289" t="s">
        <v>1079</v>
      </c>
      <c r="J49" s="395" t="s">
        <v>1076</v>
      </c>
      <c r="O49" s="395" t="s">
        <v>1076</v>
      </c>
      <c r="R49" s="402" t="s">
        <v>945</v>
      </c>
      <c r="AE49" s="395" t="s">
        <v>1077</v>
      </c>
    </row>
    <row r="50" spans="1:38" s="434" customFormat="1">
      <c r="A50" s="432" t="s">
        <v>1167</v>
      </c>
      <c r="B50" s="433" t="s">
        <v>1081</v>
      </c>
      <c r="E50" s="433" t="s">
        <v>1155</v>
      </c>
      <c r="H50" s="435"/>
      <c r="I50" s="435"/>
      <c r="J50" s="435"/>
      <c r="K50" s="435"/>
      <c r="L50" s="436"/>
      <c r="M50" s="435"/>
      <c r="N50" s="435"/>
      <c r="O50" s="435" t="s">
        <v>1159</v>
      </c>
      <c r="P50" s="435"/>
      <c r="Q50" s="435"/>
      <c r="R50" s="435" t="s">
        <v>1160</v>
      </c>
      <c r="T50" s="437"/>
      <c r="V50" s="435"/>
      <c r="W50" s="437"/>
      <c r="Z50" s="435" t="s">
        <v>1161</v>
      </c>
      <c r="AA50" s="435"/>
      <c r="AB50" s="435"/>
      <c r="AC50" s="435"/>
      <c r="AD50" s="435"/>
      <c r="AE50" s="435"/>
      <c r="AF50" s="435"/>
      <c r="AG50" s="435"/>
      <c r="AH50" s="435"/>
      <c r="AI50" s="435"/>
      <c r="AJ50" s="435"/>
      <c r="AK50" s="435"/>
      <c r="AL50" s="435"/>
    </row>
    <row r="51" spans="1:38">
      <c r="A51" s="414" t="s">
        <v>1154</v>
      </c>
      <c r="B51" s="289" t="s">
        <v>1080</v>
      </c>
      <c r="Z51" s="402" t="s">
        <v>1159</v>
      </c>
    </row>
    <row r="52" spans="1:38" ht="25">
      <c r="A52" s="413">
        <v>2100</v>
      </c>
      <c r="B52" s="283" t="s">
        <v>1325</v>
      </c>
      <c r="C52" s="222"/>
      <c r="E52" s="289" t="s">
        <v>948</v>
      </c>
      <c r="M52" s="402" t="s">
        <v>1324</v>
      </c>
      <c r="P52" s="402" t="s">
        <v>927</v>
      </c>
      <c r="Q52" s="402" t="s">
        <v>947</v>
      </c>
      <c r="R52" s="402" t="s">
        <v>945</v>
      </c>
      <c r="Z52" s="402" t="s">
        <v>927</v>
      </c>
      <c r="AE52" s="402" t="s">
        <v>927</v>
      </c>
      <c r="AH52" s="402"/>
      <c r="AI52" s="402"/>
    </row>
    <row r="53" spans="1:38" ht="25">
      <c r="A53" s="413">
        <v>2110</v>
      </c>
      <c r="B53" s="283" t="s">
        <v>1326</v>
      </c>
      <c r="C53" s="222"/>
      <c r="E53" s="388" t="s">
        <v>1327</v>
      </c>
      <c r="M53" s="402" t="s">
        <v>1324</v>
      </c>
      <c r="R53" s="402" t="s">
        <v>945</v>
      </c>
      <c r="Z53" s="402" t="s">
        <v>961</v>
      </c>
      <c r="AE53" s="402" t="s">
        <v>963</v>
      </c>
      <c r="AH53" s="402"/>
      <c r="AI53" s="402"/>
    </row>
    <row r="54" spans="1:38">
      <c r="A54" s="413">
        <v>2020</v>
      </c>
      <c r="B54" s="283" t="s">
        <v>1322</v>
      </c>
      <c r="C54" s="222"/>
      <c r="E54" s="424" t="s">
        <v>1132</v>
      </c>
      <c r="M54" s="402" t="s">
        <v>1116</v>
      </c>
      <c r="Q54" s="401" t="s">
        <v>1132</v>
      </c>
      <c r="R54" s="402" t="s">
        <v>1122</v>
      </c>
      <c r="T54" s="404">
        <v>1</v>
      </c>
      <c r="V54" s="402" t="s">
        <v>1116</v>
      </c>
      <c r="Z54" s="402" t="s">
        <v>1116</v>
      </c>
      <c r="AE54" s="402" t="s">
        <v>1116</v>
      </c>
    </row>
    <row r="55" spans="1:38">
      <c r="A55" s="413">
        <v>2021</v>
      </c>
      <c r="B55" s="283" t="s">
        <v>1323</v>
      </c>
      <c r="C55" s="222"/>
      <c r="E55" s="424" t="s">
        <v>1133</v>
      </c>
      <c r="M55" s="402" t="s">
        <v>1116</v>
      </c>
      <c r="Q55" s="401" t="s">
        <v>1133</v>
      </c>
      <c r="R55" s="402" t="s">
        <v>1122</v>
      </c>
      <c r="T55" s="404">
        <v>1</v>
      </c>
      <c r="V55" s="402" t="s">
        <v>1116</v>
      </c>
      <c r="Z55" s="402" t="s">
        <v>1116</v>
      </c>
      <c r="AE55" s="402" t="s">
        <v>1116</v>
      </c>
    </row>
    <row r="56" spans="1:38">
      <c r="A56" s="413">
        <v>2025</v>
      </c>
      <c r="B56" s="283" t="s">
        <v>938</v>
      </c>
      <c r="C56" s="222"/>
      <c r="E56" s="424" t="s">
        <v>1134</v>
      </c>
      <c r="M56" s="402" t="s">
        <v>1116</v>
      </c>
      <c r="Q56" s="401" t="s">
        <v>1134</v>
      </c>
      <c r="R56" s="402" t="s">
        <v>1122</v>
      </c>
      <c r="T56" s="404">
        <v>1</v>
      </c>
      <c r="V56" s="402" t="s">
        <v>1116</v>
      </c>
      <c r="Z56" s="402" t="s">
        <v>1116</v>
      </c>
      <c r="AE56" s="402" t="s">
        <v>1116</v>
      </c>
      <c r="AK56" s="401" t="s">
        <v>1071</v>
      </c>
    </row>
    <row r="57" spans="1:38">
      <c r="A57" s="413">
        <v>2026</v>
      </c>
      <c r="B57" s="283" t="s">
        <v>1283</v>
      </c>
      <c r="C57" s="222"/>
      <c r="E57" s="424" t="s">
        <v>1135</v>
      </c>
      <c r="M57" s="402" t="s">
        <v>1116</v>
      </c>
      <c r="Q57" s="401" t="s">
        <v>1135</v>
      </c>
      <c r="R57" s="402" t="s">
        <v>1122</v>
      </c>
      <c r="T57" s="404">
        <v>1</v>
      </c>
      <c r="V57" s="402" t="s">
        <v>1116</v>
      </c>
      <c r="Z57" s="402" t="s">
        <v>1116</v>
      </c>
      <c r="AE57" s="402" t="s">
        <v>1116</v>
      </c>
    </row>
    <row r="58" spans="1:38">
      <c r="A58" s="413">
        <v>2035</v>
      </c>
      <c r="B58" s="283" t="s">
        <v>940</v>
      </c>
      <c r="C58" s="222"/>
      <c r="E58" s="424" t="s">
        <v>1136</v>
      </c>
      <c r="M58" s="402" t="s">
        <v>1116</v>
      </c>
      <c r="Q58" s="401" t="s">
        <v>1136</v>
      </c>
      <c r="R58" s="402" t="s">
        <v>1122</v>
      </c>
      <c r="T58" s="404">
        <v>2</v>
      </c>
      <c r="V58" s="402" t="s">
        <v>1116</v>
      </c>
      <c r="Z58" s="402" t="s">
        <v>1116</v>
      </c>
      <c r="AE58" s="402" t="s">
        <v>1116</v>
      </c>
    </row>
    <row r="59" spans="1:38">
      <c r="A59" s="413">
        <v>2036</v>
      </c>
      <c r="B59" s="283" t="s">
        <v>939</v>
      </c>
      <c r="C59" s="222"/>
      <c r="E59" s="424" t="s">
        <v>1137</v>
      </c>
      <c r="M59" s="402" t="s">
        <v>1116</v>
      </c>
      <c r="Q59" s="401" t="s">
        <v>1137</v>
      </c>
      <c r="R59" s="402" t="s">
        <v>1122</v>
      </c>
      <c r="T59" s="404">
        <v>2</v>
      </c>
      <c r="V59" s="402" t="s">
        <v>1131</v>
      </c>
      <c r="Z59" s="402" t="s">
        <v>1116</v>
      </c>
      <c r="AE59" s="402" t="s">
        <v>1116</v>
      </c>
    </row>
    <row r="60" spans="1:38" s="416" customFormat="1" ht="197.5" customHeight="1">
      <c r="A60" s="428" t="s">
        <v>1166</v>
      </c>
      <c r="B60" s="429" t="s">
        <v>1173</v>
      </c>
      <c r="C60" s="430"/>
      <c r="E60" s="429" t="s">
        <v>1334</v>
      </c>
      <c r="H60" s="403"/>
      <c r="I60" s="403"/>
      <c r="J60" s="403"/>
      <c r="K60" s="403"/>
      <c r="L60" s="431"/>
      <c r="M60" s="404"/>
      <c r="N60" s="403"/>
      <c r="O60" s="403" t="s">
        <v>1172</v>
      </c>
      <c r="P60" s="403"/>
      <c r="Q60" s="403"/>
      <c r="R60" s="403" t="s">
        <v>1171</v>
      </c>
      <c r="S60" s="428" t="s">
        <v>1328</v>
      </c>
      <c r="T60" s="403"/>
      <c r="V60" s="403"/>
      <c r="W60" s="403"/>
      <c r="Z60" s="403"/>
      <c r="AA60" s="403"/>
      <c r="AB60" s="403"/>
      <c r="AC60" s="403"/>
      <c r="AD60" s="403"/>
      <c r="AE60" s="403"/>
      <c r="AF60" s="403"/>
      <c r="AG60" s="403"/>
      <c r="AH60" s="403"/>
      <c r="AI60" s="403"/>
      <c r="AJ60" s="403"/>
      <c r="AK60" s="403"/>
      <c r="AL60" s="403"/>
    </row>
    <row r="61" spans="1:38" s="416" customFormat="1" ht="25">
      <c r="A61" s="413">
        <v>3220</v>
      </c>
      <c r="B61" s="283" t="s">
        <v>966</v>
      </c>
      <c r="C61" s="430"/>
      <c r="E61" s="446" t="s">
        <v>1169</v>
      </c>
      <c r="H61" s="403"/>
      <c r="I61" s="403"/>
      <c r="J61" s="403" t="s">
        <v>1170</v>
      </c>
      <c r="K61" s="403"/>
      <c r="L61" s="431"/>
      <c r="M61" s="403"/>
      <c r="N61" s="403"/>
      <c r="O61" s="403" t="s">
        <v>1170</v>
      </c>
      <c r="P61" s="403"/>
      <c r="Q61" s="403"/>
      <c r="R61" s="403" t="s">
        <v>1171</v>
      </c>
      <c r="T61" s="403"/>
      <c r="V61" s="403"/>
      <c r="W61" s="403"/>
      <c r="Z61" s="403" t="s">
        <v>1172</v>
      </c>
      <c r="AA61" s="403"/>
      <c r="AB61" s="403"/>
      <c r="AC61" s="403"/>
      <c r="AD61" s="403"/>
      <c r="AE61" s="403"/>
      <c r="AF61" s="403"/>
      <c r="AG61" s="403"/>
      <c r="AH61" s="403"/>
      <c r="AI61" s="403"/>
      <c r="AJ61" s="403"/>
      <c r="AK61" s="403"/>
      <c r="AL61" s="403"/>
    </row>
    <row r="62" spans="1:38" ht="25">
      <c r="A62" s="447">
        <v>3255</v>
      </c>
      <c r="B62" s="289" t="s">
        <v>1174</v>
      </c>
      <c r="E62" s="289" t="s">
        <v>1208</v>
      </c>
      <c r="J62" s="402"/>
      <c r="Z62" s="395" t="s">
        <v>1176</v>
      </c>
    </row>
    <row r="63" spans="1:38" s="416" customFormat="1" ht="25">
      <c r="A63" s="413">
        <v>3230</v>
      </c>
      <c r="B63" s="283" t="s">
        <v>1289</v>
      </c>
      <c r="C63" s="430"/>
      <c r="E63" s="429" t="s">
        <v>1335</v>
      </c>
      <c r="H63" s="403"/>
      <c r="I63" s="403"/>
      <c r="J63" s="404" t="s">
        <v>1172</v>
      </c>
      <c r="K63" s="403"/>
      <c r="L63" s="431"/>
      <c r="M63" s="403"/>
      <c r="N63" s="403"/>
      <c r="O63" s="403"/>
      <c r="P63" s="404" t="s">
        <v>1172</v>
      </c>
      <c r="Q63" s="403"/>
      <c r="R63" s="404" t="s">
        <v>1175</v>
      </c>
      <c r="T63" s="403"/>
      <c r="V63" s="403"/>
      <c r="W63" s="403"/>
      <c r="Z63" s="404" t="s">
        <v>1172</v>
      </c>
      <c r="AA63" s="403"/>
      <c r="AB63" s="403"/>
      <c r="AC63" s="403"/>
      <c r="AD63" s="403"/>
      <c r="AE63" s="404" t="s">
        <v>1172</v>
      </c>
      <c r="AF63" s="403"/>
      <c r="AG63" s="403"/>
      <c r="AH63" s="403"/>
      <c r="AI63" s="403"/>
      <c r="AJ63" s="403"/>
      <c r="AK63" s="403"/>
      <c r="AL63" s="403"/>
    </row>
    <row r="64" spans="1:38" s="416" customFormat="1" ht="25">
      <c r="A64" s="416">
        <v>3231</v>
      </c>
      <c r="B64" s="446" t="s">
        <v>1352</v>
      </c>
      <c r="C64" s="430"/>
      <c r="E64" s="446" t="s">
        <v>1353</v>
      </c>
      <c r="H64" s="403"/>
      <c r="I64" s="403"/>
      <c r="J64" s="403"/>
      <c r="K64" s="403"/>
      <c r="L64" s="431"/>
      <c r="M64" s="403"/>
      <c r="N64" s="403"/>
      <c r="O64" s="403"/>
      <c r="P64" s="403"/>
      <c r="Q64" s="403"/>
      <c r="R64" s="403"/>
      <c r="T64" s="403"/>
      <c r="V64" s="403"/>
      <c r="W64" s="403"/>
      <c r="Z64" s="403"/>
      <c r="AA64" s="403"/>
      <c r="AB64" s="403"/>
      <c r="AC64" s="403"/>
      <c r="AD64" s="403"/>
      <c r="AE64" s="403"/>
      <c r="AF64" s="403"/>
      <c r="AG64" s="403"/>
      <c r="AH64" s="403"/>
      <c r="AI64" s="403"/>
      <c r="AJ64" s="403"/>
      <c r="AK64" s="403"/>
      <c r="AL64" s="403"/>
    </row>
  </sheetData>
  <autoFilter ref="A1:AK64"/>
  <mergeCells count="4">
    <mergeCell ref="H3:N3"/>
    <mergeCell ref="O3:P3"/>
    <mergeCell ref="F3:G3"/>
    <mergeCell ref="B3:C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18"/>
  <sheetViews>
    <sheetView workbookViewId="0">
      <pane xSplit="2" ySplit="1" topLeftCell="C5" activePane="bottomRight" state="frozen"/>
      <selection activeCell="E20" sqref="E20"/>
      <selection pane="topRight" activeCell="E20" sqref="E20"/>
      <selection pane="bottomLeft" activeCell="E20" sqref="E20"/>
      <selection pane="bottomRight" activeCell="G11" sqref="G11"/>
    </sheetView>
  </sheetViews>
  <sheetFormatPr defaultColWidth="9.1796875" defaultRowHeight="12.5" outlineLevelRow="1"/>
  <cols>
    <col min="1" max="1" width="8" style="444" customWidth="1"/>
    <col min="2" max="2" width="33.1796875" style="52" bestFit="1" customWidth="1"/>
    <col min="3" max="3" width="10.81640625" style="11" bestFit="1" customWidth="1"/>
    <col min="4" max="4" width="13.1796875" style="2" bestFit="1" customWidth="1"/>
    <col min="5" max="5" width="23.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38" t="s">
        <v>26</v>
      </c>
      <c r="B1" s="128" t="s">
        <v>27</v>
      </c>
      <c r="C1" s="8" t="s">
        <v>34</v>
      </c>
      <c r="D1" s="8" t="s">
        <v>35</v>
      </c>
      <c r="E1" s="363" t="s">
        <v>937</v>
      </c>
      <c r="F1" s="8" t="s">
        <v>38</v>
      </c>
      <c r="G1" s="8" t="s">
        <v>41</v>
      </c>
      <c r="H1" s="8" t="s">
        <v>42</v>
      </c>
      <c r="I1" s="8" t="s">
        <v>43</v>
      </c>
      <c r="J1" s="8" t="s">
        <v>44</v>
      </c>
      <c r="K1" s="8" t="s">
        <v>199</v>
      </c>
      <c r="L1" s="8" t="s">
        <v>47</v>
      </c>
      <c r="M1" s="8" t="s">
        <v>48</v>
      </c>
      <c r="N1" s="8" t="s">
        <v>49</v>
      </c>
      <c r="O1" s="8" t="s">
        <v>2</v>
      </c>
      <c r="P1" s="8" t="s">
        <v>51</v>
      </c>
      <c r="Q1" s="8" t="s">
        <v>188</v>
      </c>
      <c r="R1" s="8" t="s">
        <v>195</v>
      </c>
      <c r="S1" s="8" t="s">
        <v>575</v>
      </c>
      <c r="T1" s="8" t="s">
        <v>576</v>
      </c>
      <c r="U1" s="8" t="s">
        <v>577</v>
      </c>
      <c r="V1" s="8" t="s">
        <v>581</v>
      </c>
      <c r="W1" s="8" t="s">
        <v>125</v>
      </c>
      <c r="X1" s="8" t="s">
        <v>583</v>
      </c>
      <c r="Y1" s="8" t="s">
        <v>52</v>
      </c>
      <c r="Z1" s="8" t="s">
        <v>214</v>
      </c>
    </row>
    <row r="2" spans="1:26" s="72" customFormat="1" ht="13.75" customHeight="1">
      <c r="A2" s="439"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40"/>
      <c r="B3" s="536" t="s">
        <v>203</v>
      </c>
      <c r="C3" s="537"/>
      <c r="D3" s="69"/>
      <c r="E3" s="364"/>
      <c r="F3" s="536" t="s">
        <v>405</v>
      </c>
      <c r="G3" s="537"/>
      <c r="H3" s="538" t="s">
        <v>200</v>
      </c>
      <c r="I3" s="539"/>
      <c r="J3" s="539"/>
      <c r="K3" s="539"/>
      <c r="L3" s="536" t="s">
        <v>201</v>
      </c>
      <c r="M3" s="540"/>
      <c r="N3" s="69" t="s">
        <v>202</v>
      </c>
      <c r="O3" s="71"/>
      <c r="P3" s="69" t="s">
        <v>204</v>
      </c>
      <c r="Q3" s="536" t="s">
        <v>221</v>
      </c>
      <c r="R3" s="537"/>
      <c r="S3" s="69" t="s">
        <v>578</v>
      </c>
      <c r="T3" s="69" t="s">
        <v>579</v>
      </c>
      <c r="U3" s="69" t="s">
        <v>580</v>
      </c>
      <c r="V3" s="70" t="s">
        <v>582</v>
      </c>
      <c r="W3" s="69" t="s">
        <v>222</v>
      </c>
      <c r="X3" s="69" t="s">
        <v>318</v>
      </c>
      <c r="Y3" s="69" t="s">
        <v>319</v>
      </c>
      <c r="Z3" s="69"/>
    </row>
    <row r="4" spans="1:26" s="288" customFormat="1">
      <c r="A4" s="441"/>
      <c r="B4" s="284" t="s">
        <v>733</v>
      </c>
      <c r="C4" s="285"/>
      <c r="D4" s="285"/>
      <c r="E4" s="365"/>
      <c r="F4" s="218">
        <v>1</v>
      </c>
      <c r="G4" s="218">
        <v>1</v>
      </c>
      <c r="H4" s="286"/>
      <c r="I4" s="286"/>
      <c r="J4" s="286" t="s">
        <v>58</v>
      </c>
      <c r="K4" s="286"/>
      <c r="L4" s="286" t="s">
        <v>58</v>
      </c>
      <c r="M4" s="286"/>
      <c r="N4" s="286"/>
      <c r="O4" s="286" t="s">
        <v>511</v>
      </c>
      <c r="P4" s="285">
        <v>0</v>
      </c>
      <c r="Q4" s="285"/>
      <c r="R4" s="285"/>
      <c r="S4" s="286"/>
      <c r="T4" s="286"/>
      <c r="U4" s="286"/>
      <c r="V4" s="286"/>
      <c r="W4" s="286"/>
      <c r="X4" s="286"/>
      <c r="Y4" s="287" t="s">
        <v>126</v>
      </c>
      <c r="Z4" s="286"/>
    </row>
    <row r="5" spans="1:26" s="288" customFormat="1">
      <c r="A5" s="441"/>
      <c r="B5" s="284" t="s">
        <v>734</v>
      </c>
      <c r="C5" s="285"/>
      <c r="D5" s="285"/>
      <c r="E5" s="365"/>
      <c r="F5" s="218">
        <v>1</v>
      </c>
      <c r="G5" s="218">
        <v>1</v>
      </c>
      <c r="H5" s="286"/>
      <c r="I5" s="286"/>
      <c r="J5" s="286" t="s">
        <v>58</v>
      </c>
      <c r="K5" s="286"/>
      <c r="L5" s="286"/>
      <c r="M5" s="286" t="s">
        <v>58</v>
      </c>
      <c r="N5" s="286" t="s">
        <v>406</v>
      </c>
      <c r="O5" s="286" t="s">
        <v>511</v>
      </c>
      <c r="P5" s="285">
        <v>0</v>
      </c>
      <c r="Q5" s="285"/>
      <c r="R5" s="285"/>
      <c r="S5" s="286"/>
      <c r="T5" s="286"/>
      <c r="U5" s="286"/>
      <c r="V5" s="286"/>
      <c r="W5" s="286"/>
      <c r="X5" s="286"/>
      <c r="Y5" s="287" t="s">
        <v>126</v>
      </c>
      <c r="Z5" s="286"/>
    </row>
    <row r="6" spans="1:26" s="288" customFormat="1">
      <c r="A6" s="441"/>
      <c r="B6" s="284" t="s">
        <v>735</v>
      </c>
      <c r="C6" s="285"/>
      <c r="D6" s="285"/>
      <c r="E6" s="365"/>
      <c r="F6" s="218">
        <v>1</v>
      </c>
      <c r="G6" s="218">
        <v>1</v>
      </c>
      <c r="H6" s="286"/>
      <c r="I6" s="286" t="s">
        <v>58</v>
      </c>
      <c r="J6" s="286"/>
      <c r="K6" s="286"/>
      <c r="L6" s="286" t="s">
        <v>58</v>
      </c>
      <c r="M6" s="286"/>
      <c r="N6" s="286"/>
      <c r="O6" s="286" t="s">
        <v>511</v>
      </c>
      <c r="P6" s="285">
        <v>0</v>
      </c>
      <c r="Q6" s="285"/>
      <c r="R6" s="285"/>
      <c r="S6" s="286"/>
      <c r="T6" s="286"/>
      <c r="U6" s="286"/>
      <c r="V6" s="286"/>
      <c r="W6" s="286" t="s">
        <v>58</v>
      </c>
      <c r="X6" s="286"/>
      <c r="Y6" s="287" t="s">
        <v>126</v>
      </c>
      <c r="Z6" s="286"/>
    </row>
    <row r="7" spans="1:26" s="288" customFormat="1">
      <c r="A7" s="441"/>
      <c r="B7" s="389" t="s">
        <v>736</v>
      </c>
      <c r="C7" s="390"/>
      <c r="D7" s="390"/>
      <c r="E7" s="391"/>
      <c r="F7" s="392">
        <v>1</v>
      </c>
      <c r="G7" s="392">
        <v>1</v>
      </c>
      <c r="H7" s="393"/>
      <c r="I7" s="393" t="s">
        <v>58</v>
      </c>
      <c r="J7" s="393"/>
      <c r="K7" s="393"/>
      <c r="L7" s="393" t="s">
        <v>58</v>
      </c>
      <c r="M7" s="393"/>
      <c r="N7" s="393"/>
      <c r="O7" s="393" t="s">
        <v>511</v>
      </c>
      <c r="P7" s="390">
        <v>0</v>
      </c>
      <c r="Q7" s="390"/>
      <c r="R7" s="390"/>
      <c r="S7" s="393"/>
      <c r="T7" s="393"/>
      <c r="U7" s="393"/>
      <c r="V7" s="393"/>
      <c r="W7" s="393" t="s">
        <v>58</v>
      </c>
      <c r="X7" s="393"/>
      <c r="Y7" s="394" t="s">
        <v>126</v>
      </c>
      <c r="Z7" s="393"/>
    </row>
    <row r="8" spans="1:26" s="5" customFormat="1" ht="25">
      <c r="A8" s="442">
        <v>7090</v>
      </c>
      <c r="B8" s="315" t="s">
        <v>1291</v>
      </c>
      <c r="C8" s="38"/>
      <c r="E8" s="251" t="s">
        <v>1065</v>
      </c>
      <c r="F8" s="3">
        <v>1</v>
      </c>
      <c r="G8" s="3">
        <v>1</v>
      </c>
      <c r="H8" s="39"/>
      <c r="I8" s="39"/>
      <c r="J8" s="313" t="s">
        <v>961</v>
      </c>
      <c r="K8" s="39"/>
      <c r="L8" s="313" t="s">
        <v>961</v>
      </c>
      <c r="M8" s="39"/>
      <c r="N8" s="39"/>
      <c r="O8" s="313" t="s">
        <v>969</v>
      </c>
      <c r="P8" s="5">
        <v>0</v>
      </c>
      <c r="S8" s="39"/>
      <c r="T8" s="39"/>
      <c r="U8" s="39"/>
      <c r="V8" s="313" t="s">
        <v>961</v>
      </c>
      <c r="W8" s="313" t="s">
        <v>961</v>
      </c>
      <c r="X8" s="39"/>
      <c r="Y8" s="39"/>
      <c r="Z8" s="39"/>
    </row>
    <row r="9" spans="1:26" s="5" customFormat="1">
      <c r="A9" s="443" t="s">
        <v>1168</v>
      </c>
      <c r="B9" s="315" t="s">
        <v>1293</v>
      </c>
      <c r="C9" s="38"/>
      <c r="E9" s="251" t="s">
        <v>1065</v>
      </c>
      <c r="F9" s="3">
        <v>1</v>
      </c>
      <c r="G9" s="3">
        <v>1</v>
      </c>
      <c r="H9" s="39"/>
      <c r="I9" s="39"/>
      <c r="J9" s="39" t="s">
        <v>58</v>
      </c>
      <c r="K9" s="39"/>
      <c r="L9" s="313" t="s">
        <v>961</v>
      </c>
      <c r="M9" s="39"/>
      <c r="N9" s="39"/>
      <c r="O9" s="313" t="s">
        <v>969</v>
      </c>
      <c r="S9" s="39"/>
      <c r="T9" s="39"/>
      <c r="U9" s="39"/>
      <c r="V9" s="313"/>
      <c r="W9" s="313" t="s">
        <v>961</v>
      </c>
      <c r="X9" s="39"/>
      <c r="Y9" s="39"/>
      <c r="Z9" s="39"/>
    </row>
    <row r="10" spans="1:26" s="5" customFormat="1">
      <c r="A10" s="442">
        <v>7050</v>
      </c>
      <c r="B10" s="315" t="s">
        <v>1295</v>
      </c>
      <c r="C10" s="38"/>
      <c r="E10" s="251" t="s">
        <v>1065</v>
      </c>
      <c r="F10" s="3">
        <v>1</v>
      </c>
      <c r="G10" s="3">
        <v>1</v>
      </c>
      <c r="H10" s="39"/>
      <c r="I10" s="39"/>
      <c r="J10" s="313" t="s">
        <v>961</v>
      </c>
      <c r="K10" s="39"/>
      <c r="L10" s="313" t="s">
        <v>961</v>
      </c>
      <c r="M10" s="39"/>
      <c r="N10" s="39"/>
      <c r="O10" s="313" t="s">
        <v>969</v>
      </c>
      <c r="S10" s="39"/>
      <c r="T10" s="39"/>
      <c r="U10" s="39"/>
      <c r="V10" s="313"/>
      <c r="W10" s="313" t="s">
        <v>961</v>
      </c>
      <c r="X10" s="39"/>
      <c r="Y10" s="39"/>
      <c r="Z10" s="39"/>
    </row>
    <row r="11" spans="1:26" s="5" customFormat="1">
      <c r="A11" s="442">
        <v>7055</v>
      </c>
      <c r="B11" s="315" t="s">
        <v>1297</v>
      </c>
      <c r="C11" s="38"/>
      <c r="E11" s="251" t="s">
        <v>1065</v>
      </c>
      <c r="F11" s="3">
        <v>1</v>
      </c>
      <c r="G11" s="3">
        <v>1</v>
      </c>
      <c r="H11" s="39"/>
      <c r="I11" s="39"/>
      <c r="J11" s="39" t="s">
        <v>58</v>
      </c>
      <c r="K11" s="39"/>
      <c r="L11" s="313" t="s">
        <v>961</v>
      </c>
      <c r="M11" s="39"/>
      <c r="N11" s="39"/>
      <c r="O11" s="313" t="s">
        <v>969</v>
      </c>
      <c r="S11" s="39"/>
      <c r="T11" s="39"/>
      <c r="U11" s="39"/>
      <c r="V11" s="39"/>
      <c r="W11" s="313" t="s">
        <v>961</v>
      </c>
      <c r="X11" s="39"/>
      <c r="Y11" s="39"/>
      <c r="Z11" s="39"/>
    </row>
    <row r="12" spans="1:26" s="5" customFormat="1">
      <c r="A12" s="442">
        <v>8200</v>
      </c>
      <c r="B12" s="315" t="s">
        <v>1299</v>
      </c>
      <c r="C12" s="38"/>
      <c r="E12" s="251" t="s">
        <v>1065</v>
      </c>
      <c r="F12" s="3">
        <v>1</v>
      </c>
      <c r="G12" s="3">
        <v>1</v>
      </c>
      <c r="H12" s="39"/>
      <c r="I12" s="39" t="s">
        <v>58</v>
      </c>
      <c r="J12" s="39"/>
      <c r="K12" s="39"/>
      <c r="L12" s="39" t="s">
        <v>961</v>
      </c>
      <c r="M12" s="39"/>
      <c r="N12" s="39"/>
      <c r="O12" s="313" t="s">
        <v>969</v>
      </c>
      <c r="S12" s="39"/>
      <c r="T12" s="39"/>
      <c r="U12" s="39"/>
      <c r="V12" s="39"/>
      <c r="W12" s="39" t="s">
        <v>974</v>
      </c>
      <c r="X12" s="39"/>
      <c r="Y12" s="39"/>
      <c r="Z12" s="39"/>
    </row>
    <row r="13" spans="1:26" s="5" customFormat="1">
      <c r="A13" s="442">
        <v>8205</v>
      </c>
      <c r="B13" s="315" t="s">
        <v>1301</v>
      </c>
      <c r="C13" s="38"/>
      <c r="E13" s="251" t="s">
        <v>1065</v>
      </c>
      <c r="F13" s="3"/>
      <c r="G13" s="3"/>
      <c r="H13" s="39"/>
      <c r="I13" s="39" t="s">
        <v>58</v>
      </c>
      <c r="J13" s="39"/>
      <c r="K13" s="39"/>
      <c r="L13" s="39" t="s">
        <v>961</v>
      </c>
      <c r="M13" s="39"/>
      <c r="N13" s="39"/>
      <c r="O13" s="313" t="s">
        <v>969</v>
      </c>
      <c r="S13" s="39"/>
      <c r="T13" s="39"/>
      <c r="U13" s="39"/>
      <c r="V13" s="39"/>
      <c r="W13" s="39" t="s">
        <v>961</v>
      </c>
      <c r="X13" s="39"/>
      <c r="Y13" s="39"/>
      <c r="Z13" s="39"/>
    </row>
    <row r="14" spans="1:26" s="5" customFormat="1" ht="25">
      <c r="A14" s="442">
        <v>7060</v>
      </c>
      <c r="B14" s="289" t="s">
        <v>1063</v>
      </c>
      <c r="C14" s="38"/>
      <c r="E14" s="251" t="s">
        <v>1064</v>
      </c>
      <c r="H14" s="39"/>
      <c r="I14" s="39"/>
      <c r="J14" s="39"/>
      <c r="K14" s="39"/>
      <c r="L14" s="39"/>
      <c r="M14" s="39"/>
      <c r="N14" s="39"/>
      <c r="O14" s="39"/>
      <c r="S14" s="39"/>
      <c r="T14" s="39"/>
      <c r="U14" s="39"/>
      <c r="V14" s="39"/>
      <c r="W14" s="39"/>
      <c r="X14" s="39"/>
      <c r="Y14" s="39"/>
      <c r="Z14" s="39"/>
    </row>
    <row r="15" spans="1:26" s="5" customFormat="1" ht="37.5">
      <c r="A15" s="442">
        <v>7065</v>
      </c>
      <c r="B15" s="289" t="s">
        <v>1069</v>
      </c>
      <c r="C15" s="38"/>
      <c r="E15" s="251" t="s">
        <v>1066</v>
      </c>
      <c r="H15" s="39"/>
      <c r="I15" s="39"/>
      <c r="J15" s="39"/>
      <c r="K15" s="39"/>
      <c r="L15" s="39"/>
      <c r="M15" s="39"/>
      <c r="N15" s="39"/>
      <c r="O15" s="39"/>
      <c r="S15" s="39"/>
      <c r="T15" s="39"/>
      <c r="U15" s="39"/>
      <c r="V15" s="39"/>
      <c r="W15" s="39"/>
      <c r="X15" s="39"/>
      <c r="Y15" s="39"/>
      <c r="Z15" s="39"/>
    </row>
    <row r="16" spans="1:26" s="5" customFormat="1" ht="37.5">
      <c r="A16" s="442">
        <v>7070</v>
      </c>
      <c r="B16" s="289" t="s">
        <v>1070</v>
      </c>
      <c r="C16" s="38"/>
      <c r="E16" s="251" t="s">
        <v>1066</v>
      </c>
      <c r="H16" s="39"/>
      <c r="I16" s="39"/>
      <c r="J16" s="39"/>
      <c r="K16" s="39"/>
      <c r="L16" s="39"/>
      <c r="M16" s="39"/>
      <c r="N16" s="39"/>
      <c r="O16" s="39"/>
      <c r="S16" s="39"/>
      <c r="T16" s="39"/>
      <c r="U16" s="39"/>
      <c r="V16" s="39"/>
      <c r="W16" s="39"/>
      <c r="X16" s="39"/>
      <c r="Y16" s="39"/>
      <c r="Z16" s="39"/>
    </row>
    <row r="17" spans="1:26" s="5" customFormat="1">
      <c r="A17" s="442">
        <v>7080</v>
      </c>
      <c r="B17" s="251" t="s">
        <v>1085</v>
      </c>
      <c r="C17" s="38"/>
      <c r="E17" s="251" t="s">
        <v>1086</v>
      </c>
      <c r="H17" s="39"/>
      <c r="I17" s="39"/>
      <c r="J17" s="313" t="s">
        <v>1076</v>
      </c>
      <c r="K17" s="39"/>
      <c r="L17" s="313" t="s">
        <v>1076</v>
      </c>
      <c r="M17" s="39"/>
      <c r="N17" s="39"/>
      <c r="O17" s="314" t="s">
        <v>945</v>
      </c>
      <c r="S17" s="39"/>
      <c r="T17" s="39"/>
      <c r="U17" s="39"/>
      <c r="V17" s="39"/>
      <c r="W17" s="313" t="s">
        <v>1076</v>
      </c>
      <c r="X17" s="39"/>
      <c r="Y17" s="39"/>
      <c r="Z17" s="39"/>
    </row>
    <row r="18" spans="1:26" s="5" customFormat="1">
      <c r="A18" s="443">
        <v>7850</v>
      </c>
      <c r="B18" s="315" t="s">
        <v>1348</v>
      </c>
      <c r="C18" s="38"/>
      <c r="E18" s="251" t="s">
        <v>1065</v>
      </c>
      <c r="F18" s="3">
        <v>1</v>
      </c>
      <c r="G18" s="3">
        <v>1</v>
      </c>
      <c r="H18" s="39"/>
      <c r="I18" s="39"/>
      <c r="J18" s="39" t="s">
        <v>58</v>
      </c>
      <c r="K18" s="39"/>
      <c r="L18" s="313" t="s">
        <v>737</v>
      </c>
      <c r="M18" s="39"/>
      <c r="N18" s="39"/>
      <c r="O18" s="313" t="s">
        <v>945</v>
      </c>
      <c r="S18" s="39"/>
      <c r="T18" s="39"/>
      <c r="U18" s="39"/>
      <c r="V18" s="313"/>
      <c r="W18" s="313" t="s">
        <v>737</v>
      </c>
      <c r="X18" s="39"/>
      <c r="Y18" s="39"/>
      <c r="Z18"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view="pageLayout" topLeftCell="A26" zoomScaleNormal="100" workbookViewId="0">
      <selection activeCell="I35" sqref="I35"/>
    </sheetView>
  </sheetViews>
  <sheetFormatPr defaultRowHeight="12.5"/>
  <cols>
    <col min="5" max="5" width="8.90625" customWidth="1"/>
  </cols>
  <sheetData>
    <row r="1" spans="1:10">
      <c r="A1" s="467"/>
      <c r="B1" s="468"/>
      <c r="C1" s="468"/>
      <c r="D1" s="468"/>
      <c r="E1" s="468"/>
      <c r="F1" s="468"/>
      <c r="G1" s="468"/>
      <c r="H1" s="468"/>
      <c r="I1" s="468"/>
      <c r="J1" s="469"/>
    </row>
    <row r="2" spans="1:10">
      <c r="A2" s="470"/>
      <c r="B2" s="471"/>
      <c r="C2" s="471"/>
      <c r="D2" s="471"/>
      <c r="E2" s="471"/>
      <c r="F2" s="471"/>
      <c r="G2" s="471"/>
      <c r="H2" s="471"/>
      <c r="I2" s="471"/>
      <c r="J2" s="472"/>
    </row>
    <row r="3" spans="1:10">
      <c r="A3" s="470"/>
      <c r="B3" s="471"/>
      <c r="C3" s="471"/>
      <c r="D3" s="471"/>
      <c r="E3" s="471"/>
      <c r="F3" s="471"/>
      <c r="G3" s="471"/>
      <c r="H3" s="471"/>
      <c r="I3" s="471"/>
      <c r="J3" s="472"/>
    </row>
    <row r="4" spans="1:10" ht="18">
      <c r="A4" s="467"/>
      <c r="B4" s="468"/>
      <c r="C4" s="468"/>
      <c r="D4" s="476" t="s">
        <v>1229</v>
      </c>
      <c r="E4" s="468"/>
      <c r="F4" s="468"/>
      <c r="G4" s="468"/>
      <c r="H4" s="468"/>
      <c r="I4" s="468"/>
      <c r="J4" s="469"/>
    </row>
    <row r="5" spans="1:10">
      <c r="A5" s="473"/>
      <c r="F5" s="471"/>
      <c r="G5" s="471"/>
      <c r="H5" s="471"/>
      <c r="I5" s="471"/>
      <c r="J5" s="472"/>
    </row>
    <row r="6" spans="1:10">
      <c r="A6" s="480" t="s">
        <v>1230</v>
      </c>
      <c r="B6" s="478"/>
      <c r="C6" s="478"/>
      <c r="D6" s="478"/>
      <c r="E6" s="479"/>
      <c r="F6" s="480" t="s">
        <v>1234</v>
      </c>
      <c r="G6" s="478"/>
      <c r="H6" s="478"/>
      <c r="I6" s="478"/>
      <c r="J6" s="479"/>
    </row>
    <row r="7" spans="1:10">
      <c r="A7" s="480" t="s">
        <v>1231</v>
      </c>
      <c r="B7" s="478"/>
      <c r="C7" s="478"/>
      <c r="D7" s="478"/>
      <c r="E7" s="479"/>
      <c r="F7" s="477"/>
      <c r="G7" s="478"/>
      <c r="H7" s="478"/>
      <c r="I7" s="478"/>
      <c r="J7" s="479"/>
    </row>
    <row r="8" spans="1:10">
      <c r="A8" s="480" t="s">
        <v>1232</v>
      </c>
      <c r="B8" s="478"/>
      <c r="C8" s="478"/>
      <c r="D8" s="478"/>
      <c r="E8" s="479"/>
      <c r="F8" s="477"/>
      <c r="G8" s="478"/>
      <c r="H8" s="478"/>
      <c r="I8" s="478"/>
      <c r="J8" s="479"/>
    </row>
    <row r="9" spans="1:10">
      <c r="A9" s="480" t="s">
        <v>1233</v>
      </c>
      <c r="B9" s="478"/>
      <c r="C9" s="478"/>
      <c r="D9" s="478"/>
      <c r="E9" s="479"/>
      <c r="F9" s="474"/>
      <c r="G9" s="474"/>
      <c r="H9" s="474"/>
      <c r="I9" s="474"/>
      <c r="J9" s="475"/>
    </row>
    <row r="10" spans="1:10">
      <c r="A10" s="470"/>
      <c r="B10" s="471"/>
      <c r="C10" s="471"/>
      <c r="D10" s="471"/>
      <c r="E10" s="471"/>
      <c r="F10" s="471"/>
      <c r="G10" s="471"/>
      <c r="H10" s="471"/>
      <c r="I10" s="471"/>
      <c r="J10" s="472"/>
    </row>
    <row r="11" spans="1:10">
      <c r="A11" s="470"/>
      <c r="B11" s="471"/>
      <c r="C11" s="471"/>
      <c r="D11" s="471"/>
      <c r="E11" s="471"/>
      <c r="F11" s="471"/>
      <c r="G11" s="471"/>
      <c r="H11" s="471"/>
      <c r="I11" s="471"/>
      <c r="J11" s="472"/>
    </row>
    <row r="12" spans="1:10">
      <c r="A12" s="470"/>
      <c r="B12" s="471"/>
      <c r="C12" s="471"/>
      <c r="D12" s="471"/>
      <c r="E12" s="471"/>
      <c r="F12" s="471"/>
      <c r="G12" s="471"/>
      <c r="H12" s="471"/>
      <c r="I12" s="471"/>
      <c r="J12" s="472"/>
    </row>
    <row r="13" spans="1:10" ht="13">
      <c r="A13" s="483" t="s">
        <v>1235</v>
      </c>
      <c r="B13" s="484"/>
      <c r="C13" s="484"/>
      <c r="D13" s="484"/>
      <c r="E13" s="485" t="s">
        <v>1236</v>
      </c>
      <c r="F13" s="484" t="s">
        <v>1237</v>
      </c>
      <c r="G13" s="478"/>
      <c r="H13" s="478"/>
      <c r="I13" s="478"/>
      <c r="J13" s="485" t="s">
        <v>1236</v>
      </c>
    </row>
    <row r="14" spans="1:10">
      <c r="A14" s="486" t="s">
        <v>1238</v>
      </c>
      <c r="B14" s="471"/>
      <c r="C14" s="471"/>
      <c r="D14" s="471"/>
      <c r="E14" s="472"/>
      <c r="F14" s="487" t="s">
        <v>1246</v>
      </c>
      <c r="G14" s="471"/>
      <c r="H14" s="471"/>
      <c r="I14" s="471"/>
      <c r="J14" s="472"/>
    </row>
    <row r="15" spans="1:10">
      <c r="A15" s="486" t="s">
        <v>1239</v>
      </c>
      <c r="B15" s="471"/>
      <c r="C15" s="471"/>
      <c r="D15" s="471"/>
      <c r="E15" s="472"/>
      <c r="F15" s="487" t="s">
        <v>1248</v>
      </c>
      <c r="G15" s="471"/>
      <c r="H15" s="471"/>
      <c r="I15" s="471"/>
      <c r="J15" s="472"/>
    </row>
    <row r="16" spans="1:10">
      <c r="A16" s="486" t="s">
        <v>1241</v>
      </c>
      <c r="B16" s="471"/>
      <c r="C16" s="471"/>
      <c r="D16" s="471"/>
      <c r="E16" s="472"/>
      <c r="F16" s="487" t="s">
        <v>1249</v>
      </c>
      <c r="G16" s="471"/>
      <c r="H16" s="471"/>
      <c r="I16" s="471"/>
      <c r="J16" s="472"/>
    </row>
    <row r="17" spans="1:10">
      <c r="A17" s="486" t="s">
        <v>1242</v>
      </c>
      <c r="B17" s="471"/>
      <c r="C17" s="471"/>
      <c r="D17" s="471"/>
      <c r="E17" s="472"/>
      <c r="F17" s="487" t="s">
        <v>1250</v>
      </c>
      <c r="G17" s="471"/>
      <c r="H17" s="471"/>
      <c r="I17" s="471"/>
      <c r="J17" s="472"/>
    </row>
    <row r="18" spans="1:10">
      <c r="A18" s="486" t="s">
        <v>1243</v>
      </c>
      <c r="B18" s="471"/>
      <c r="C18" s="471"/>
      <c r="D18" s="471"/>
      <c r="E18" s="472"/>
      <c r="F18" s="487" t="s">
        <v>1255</v>
      </c>
      <c r="G18" s="471"/>
      <c r="H18" s="471"/>
      <c r="I18" s="471"/>
      <c r="J18" s="472"/>
    </row>
    <row r="19" spans="1:10">
      <c r="A19" s="486" t="s">
        <v>1244</v>
      </c>
      <c r="B19" s="471"/>
      <c r="C19" s="471"/>
      <c r="D19" s="471"/>
      <c r="E19" s="472"/>
      <c r="F19" s="487" t="s">
        <v>1292</v>
      </c>
      <c r="G19" s="471"/>
      <c r="H19" s="471"/>
      <c r="I19" s="471"/>
      <c r="J19" s="472"/>
    </row>
    <row r="20" spans="1:10">
      <c r="A20" s="486" t="s">
        <v>1245</v>
      </c>
      <c r="B20" s="471"/>
      <c r="C20" s="471"/>
      <c r="D20" s="471"/>
      <c r="E20" s="472"/>
      <c r="F20" s="487" t="s">
        <v>1294</v>
      </c>
      <c r="G20" s="471"/>
      <c r="H20" s="471"/>
      <c r="I20" s="471"/>
      <c r="J20" s="472"/>
    </row>
    <row r="21" spans="1:10">
      <c r="A21" s="486" t="s">
        <v>1247</v>
      </c>
      <c r="B21" s="471"/>
      <c r="C21" s="471"/>
      <c r="D21" s="471"/>
      <c r="E21" s="472"/>
      <c r="F21" s="487" t="s">
        <v>1296</v>
      </c>
      <c r="G21" s="471"/>
      <c r="H21" s="471"/>
      <c r="I21" s="471"/>
      <c r="J21" s="472"/>
    </row>
    <row r="22" spans="1:10">
      <c r="A22" s="486" t="s">
        <v>1251</v>
      </c>
      <c r="B22" s="471"/>
      <c r="C22" s="471"/>
      <c r="D22" s="471"/>
      <c r="E22" s="472"/>
      <c r="F22" s="487" t="s">
        <v>1298</v>
      </c>
      <c r="G22" s="471"/>
      <c r="H22" s="471"/>
      <c r="I22" s="471"/>
      <c r="J22" s="472"/>
    </row>
    <row r="23" spans="1:10">
      <c r="A23" s="486" t="s">
        <v>1253</v>
      </c>
      <c r="B23" s="471"/>
      <c r="C23" s="471"/>
      <c r="D23" s="471"/>
      <c r="E23" s="472"/>
      <c r="F23" s="487" t="s">
        <v>1300</v>
      </c>
      <c r="G23" s="471"/>
      <c r="H23" s="471"/>
      <c r="I23" s="471"/>
      <c r="J23" s="472"/>
    </row>
    <row r="24" spans="1:10">
      <c r="A24" s="486" t="s">
        <v>1254</v>
      </c>
      <c r="B24" s="471"/>
      <c r="C24" s="471"/>
      <c r="D24" s="471"/>
      <c r="E24" s="472"/>
      <c r="F24" s="487" t="s">
        <v>1302</v>
      </c>
      <c r="G24" s="471"/>
      <c r="H24" s="471"/>
      <c r="I24" s="471"/>
      <c r="J24" s="472"/>
    </row>
    <row r="25" spans="1:10">
      <c r="A25" s="486" t="s">
        <v>1256</v>
      </c>
      <c r="B25" s="471"/>
      <c r="C25" s="471"/>
      <c r="D25" s="471"/>
      <c r="E25" s="472"/>
      <c r="F25" s="487" t="s">
        <v>1307</v>
      </c>
      <c r="G25" s="471"/>
      <c r="H25" s="471"/>
      <c r="I25" s="471"/>
      <c r="J25" s="472"/>
    </row>
    <row r="26" spans="1:10">
      <c r="A26" s="486" t="s">
        <v>1257</v>
      </c>
      <c r="B26" s="471"/>
      <c r="C26" s="471"/>
      <c r="D26" s="471"/>
      <c r="E26" s="472"/>
      <c r="F26" s="488" t="s">
        <v>1310</v>
      </c>
      <c r="G26" s="471"/>
      <c r="H26" s="471"/>
      <c r="I26" s="471"/>
      <c r="J26" s="472"/>
    </row>
    <row r="27" spans="1:10">
      <c r="A27" s="486" t="s">
        <v>1258</v>
      </c>
      <c r="B27" s="471"/>
      <c r="C27" s="471"/>
      <c r="D27" s="471"/>
      <c r="E27" s="472"/>
      <c r="F27" s="488" t="s">
        <v>1311</v>
      </c>
      <c r="G27" s="471"/>
      <c r="H27" s="471"/>
      <c r="I27" s="471"/>
      <c r="J27" s="472"/>
    </row>
    <row r="28" spans="1:10">
      <c r="A28" s="486" t="s">
        <v>1260</v>
      </c>
      <c r="B28" s="471"/>
      <c r="C28" s="471"/>
      <c r="D28" s="471"/>
      <c r="E28" s="472"/>
      <c r="F28" s="488" t="s">
        <v>1312</v>
      </c>
      <c r="G28" s="471"/>
      <c r="H28" s="471"/>
      <c r="I28" s="471"/>
      <c r="J28" s="472"/>
    </row>
    <row r="29" spans="1:10">
      <c r="A29" s="486" t="s">
        <v>1261</v>
      </c>
      <c r="B29" s="471"/>
      <c r="C29" s="471"/>
      <c r="D29" s="471"/>
      <c r="E29" s="472"/>
      <c r="F29" s="471"/>
      <c r="G29" s="471"/>
      <c r="H29" s="471"/>
      <c r="I29" s="471"/>
      <c r="J29" s="472"/>
    </row>
    <row r="30" spans="1:10">
      <c r="A30" s="486" t="s">
        <v>1263</v>
      </c>
      <c r="B30" s="471"/>
      <c r="C30" s="471"/>
      <c r="D30" s="471"/>
      <c r="E30" s="472"/>
      <c r="F30" s="471"/>
      <c r="G30" s="471"/>
      <c r="H30" s="471"/>
      <c r="I30" s="471"/>
      <c r="J30" s="472"/>
    </row>
    <row r="31" spans="1:10">
      <c r="A31" s="486" t="s">
        <v>1265</v>
      </c>
      <c r="B31" s="471"/>
      <c r="C31" s="471"/>
      <c r="D31" s="471"/>
      <c r="E31" s="472"/>
      <c r="F31" s="471"/>
      <c r="G31" s="471"/>
      <c r="H31" s="471"/>
      <c r="I31" s="471"/>
      <c r="J31" s="472"/>
    </row>
    <row r="32" spans="1:10" ht="13">
      <c r="A32" s="486" t="s">
        <v>1266</v>
      </c>
      <c r="B32" s="471"/>
      <c r="C32" s="471"/>
      <c r="D32" s="471"/>
      <c r="E32" s="472"/>
      <c r="F32" s="484" t="s">
        <v>1276</v>
      </c>
      <c r="G32" s="478"/>
      <c r="H32" s="478"/>
      <c r="I32" s="606" t="s">
        <v>1364</v>
      </c>
      <c r="J32" s="485" t="s">
        <v>1277</v>
      </c>
    </row>
    <row r="33" spans="1:10">
      <c r="A33" s="486" t="s">
        <v>1268</v>
      </c>
      <c r="B33" s="471"/>
      <c r="C33" s="471"/>
      <c r="D33" s="471"/>
      <c r="E33" s="472"/>
      <c r="F33" s="487" t="s">
        <v>1278</v>
      </c>
      <c r="G33" s="471"/>
      <c r="H33" s="471"/>
      <c r="I33" s="471"/>
      <c r="J33" s="472"/>
    </row>
    <row r="34" spans="1:10">
      <c r="A34" s="486" t="s">
        <v>1269</v>
      </c>
      <c r="B34" s="471"/>
      <c r="C34" s="471"/>
      <c r="D34" s="471"/>
      <c r="E34" s="472"/>
      <c r="F34" s="487" t="s">
        <v>1280</v>
      </c>
      <c r="G34" s="471"/>
      <c r="H34" s="471"/>
      <c r="I34" s="471"/>
      <c r="J34" s="472"/>
    </row>
    <row r="35" spans="1:10">
      <c r="A35" s="486" t="s">
        <v>1270</v>
      </c>
      <c r="B35" s="471"/>
      <c r="C35" s="471"/>
      <c r="D35" s="471"/>
      <c r="E35" s="472"/>
      <c r="F35" s="487" t="s">
        <v>1281</v>
      </c>
      <c r="G35" s="471"/>
      <c r="H35" s="471"/>
      <c r="I35" s="471"/>
      <c r="J35" s="472"/>
    </row>
    <row r="36" spans="1:10">
      <c r="A36" s="486" t="s">
        <v>1271</v>
      </c>
      <c r="B36" s="471"/>
      <c r="C36" s="471"/>
      <c r="D36" s="471"/>
      <c r="E36" s="472"/>
      <c r="F36" s="487" t="s">
        <v>1282</v>
      </c>
      <c r="G36" s="471"/>
      <c r="H36" s="471"/>
      <c r="I36" s="471"/>
      <c r="J36" s="472"/>
    </row>
    <row r="37" spans="1:10">
      <c r="A37" s="486" t="s">
        <v>1273</v>
      </c>
      <c r="B37" s="471"/>
      <c r="C37" s="471"/>
      <c r="D37" s="471"/>
      <c r="E37" s="472"/>
      <c r="F37" s="487" t="s">
        <v>1284</v>
      </c>
      <c r="G37" s="471"/>
      <c r="H37" s="471"/>
      <c r="I37" s="471"/>
      <c r="J37" s="472"/>
    </row>
    <row r="38" spans="1:10">
      <c r="A38" s="486" t="s">
        <v>1274</v>
      </c>
      <c r="B38" s="471"/>
      <c r="C38" s="471"/>
      <c r="D38" s="471"/>
      <c r="E38" s="472"/>
      <c r="F38" s="487" t="s">
        <v>1285</v>
      </c>
      <c r="G38" s="471"/>
      <c r="H38" s="471"/>
      <c r="I38" s="471"/>
      <c r="J38" s="472"/>
    </row>
    <row r="39" spans="1:10">
      <c r="A39" s="486" t="s">
        <v>1275</v>
      </c>
      <c r="B39" s="471"/>
      <c r="C39" s="471"/>
      <c r="D39" s="471"/>
      <c r="E39" s="472"/>
      <c r="F39" s="487" t="s">
        <v>1286</v>
      </c>
      <c r="G39" s="471"/>
      <c r="H39" s="471"/>
      <c r="I39" s="471"/>
      <c r="J39" s="472"/>
    </row>
    <row r="40" spans="1:10">
      <c r="A40" s="486" t="s">
        <v>1279</v>
      </c>
      <c r="B40" s="471"/>
      <c r="C40" s="471"/>
      <c r="D40" s="471"/>
      <c r="E40" s="472"/>
      <c r="F40" s="489" t="s">
        <v>1316</v>
      </c>
      <c r="G40" s="471"/>
      <c r="H40" s="471"/>
      <c r="I40" s="471"/>
      <c r="J40" s="472"/>
    </row>
    <row r="41" spans="1:10">
      <c r="A41" s="486" t="s">
        <v>1287</v>
      </c>
      <c r="B41" s="471"/>
      <c r="C41" s="471"/>
      <c r="D41" s="471"/>
      <c r="E41" s="472"/>
      <c r="F41" s="471"/>
      <c r="G41" s="471"/>
      <c r="H41" s="471"/>
      <c r="I41" s="471"/>
      <c r="J41" s="472"/>
    </row>
    <row r="42" spans="1:10">
      <c r="A42" s="486" t="s">
        <v>1288</v>
      </c>
      <c r="B42" s="471"/>
      <c r="C42" s="471"/>
      <c r="D42" s="471"/>
      <c r="E42" s="472"/>
      <c r="F42" s="471"/>
      <c r="G42" s="471"/>
      <c r="H42" s="471"/>
      <c r="I42" s="471"/>
      <c r="J42" s="472"/>
    </row>
    <row r="43" spans="1:10">
      <c r="A43" s="470" t="s">
        <v>1290</v>
      </c>
      <c r="B43" s="471"/>
      <c r="C43" s="471"/>
      <c r="D43" s="471"/>
      <c r="E43" s="472"/>
      <c r="F43" s="471"/>
      <c r="G43" s="471"/>
      <c r="H43" s="471"/>
      <c r="I43" s="471"/>
      <c r="J43" s="472"/>
    </row>
    <row r="44" spans="1:10">
      <c r="A44" s="470"/>
      <c r="B44" s="471"/>
      <c r="C44" s="471"/>
      <c r="D44" s="471"/>
      <c r="E44" s="472"/>
      <c r="F44" s="471"/>
      <c r="G44" s="471"/>
      <c r="H44" s="471"/>
      <c r="I44" s="471"/>
      <c r="J44" s="472"/>
    </row>
    <row r="45" spans="1:10">
      <c r="A45" s="470"/>
      <c r="B45" s="471"/>
      <c r="C45" s="471"/>
      <c r="D45" s="471"/>
      <c r="E45" s="472"/>
      <c r="F45" s="471"/>
      <c r="G45" s="471"/>
      <c r="H45" s="471"/>
      <c r="I45" s="471"/>
      <c r="J45" s="472"/>
    </row>
    <row r="46" spans="1:10">
      <c r="A46" s="470"/>
      <c r="B46" s="471"/>
      <c r="C46" s="471"/>
      <c r="D46" s="471"/>
      <c r="E46" s="472"/>
      <c r="F46" s="471"/>
      <c r="G46" s="471"/>
      <c r="H46" s="471"/>
      <c r="I46" s="471"/>
      <c r="J46" s="472"/>
    </row>
    <row r="47" spans="1:10">
      <c r="A47" s="470"/>
      <c r="B47" s="471"/>
      <c r="C47" s="471"/>
      <c r="D47" s="471"/>
      <c r="E47" s="472"/>
      <c r="F47" s="471"/>
      <c r="G47" s="471"/>
      <c r="H47" s="471"/>
      <c r="I47" s="471"/>
      <c r="J47" s="472"/>
    </row>
    <row r="48" spans="1:10">
      <c r="A48" s="470"/>
      <c r="B48" s="471"/>
      <c r="C48" s="471"/>
      <c r="D48" s="471"/>
      <c r="E48" s="472"/>
      <c r="F48" s="471"/>
      <c r="G48" s="471"/>
      <c r="H48" s="471"/>
      <c r="I48" s="471"/>
      <c r="J48" s="472"/>
    </row>
    <row r="49" spans="1:10">
      <c r="A49" s="473"/>
      <c r="B49" s="474"/>
      <c r="C49" s="474"/>
      <c r="D49" s="474"/>
      <c r="E49" s="475"/>
      <c r="F49" s="471"/>
      <c r="G49" s="471"/>
      <c r="H49" s="471"/>
      <c r="I49" s="471"/>
      <c r="J49" s="472"/>
    </row>
    <row r="50" spans="1:10" ht="13">
      <c r="A50" s="483" t="s">
        <v>1303</v>
      </c>
      <c r="B50" s="484"/>
      <c r="C50" s="484"/>
      <c r="D50" s="484"/>
      <c r="E50" s="485" t="s">
        <v>1304</v>
      </c>
      <c r="F50" s="483" t="s">
        <v>1309</v>
      </c>
      <c r="G50" s="484"/>
      <c r="H50" s="484"/>
      <c r="I50" s="484"/>
      <c r="J50" s="485" t="s">
        <v>1304</v>
      </c>
    </row>
    <row r="51" spans="1:10">
      <c r="A51" s="486" t="s">
        <v>1305</v>
      </c>
      <c r="B51" s="471"/>
      <c r="C51" s="471"/>
      <c r="D51" s="471"/>
      <c r="E51" s="472"/>
      <c r="F51" s="486" t="s">
        <v>1308</v>
      </c>
      <c r="G51" s="471"/>
      <c r="H51" s="471"/>
      <c r="I51" s="471"/>
      <c r="J51" s="472"/>
    </row>
    <row r="52" spans="1:10">
      <c r="A52" s="486" t="s">
        <v>1313</v>
      </c>
      <c r="B52" s="471"/>
      <c r="C52" s="471"/>
      <c r="D52" s="471"/>
      <c r="E52" s="472"/>
      <c r="F52" s="470"/>
      <c r="G52" s="471"/>
      <c r="H52" s="471"/>
      <c r="I52" s="471"/>
      <c r="J52" s="472"/>
    </row>
    <row r="53" spans="1:10">
      <c r="A53" s="486" t="s">
        <v>1314</v>
      </c>
      <c r="B53" s="471"/>
      <c r="C53" s="471"/>
      <c r="D53" s="471"/>
      <c r="E53" s="472"/>
      <c r="F53" s="470"/>
      <c r="G53" s="471"/>
      <c r="H53" s="471"/>
      <c r="I53" s="471"/>
      <c r="J53" s="472"/>
    </row>
    <row r="54" spans="1:10">
      <c r="A54" s="486" t="s">
        <v>1315</v>
      </c>
      <c r="B54" s="471"/>
      <c r="C54" s="471"/>
      <c r="D54" s="471"/>
      <c r="E54" s="472"/>
      <c r="F54" s="470"/>
      <c r="G54" s="471"/>
      <c r="H54" s="471"/>
      <c r="I54" s="471"/>
      <c r="J54" s="472"/>
    </row>
    <row r="55" spans="1:10">
      <c r="A55" s="486" t="s">
        <v>1306</v>
      </c>
      <c r="B55" s="471"/>
      <c r="C55" s="471"/>
      <c r="D55" s="471"/>
      <c r="E55" s="472"/>
      <c r="F55" s="470"/>
      <c r="G55" s="471"/>
      <c r="H55" s="471"/>
      <c r="I55" s="471"/>
      <c r="J55" s="472"/>
    </row>
    <row r="56" spans="1:10">
      <c r="A56" s="470"/>
      <c r="B56" s="471"/>
      <c r="C56" s="471"/>
      <c r="D56" s="471"/>
      <c r="E56" s="472"/>
      <c r="F56" s="470"/>
      <c r="G56" s="471"/>
      <c r="H56" s="471"/>
      <c r="I56" s="471"/>
      <c r="J56" s="472"/>
    </row>
    <row r="57" spans="1:10">
      <c r="A57" s="470"/>
      <c r="B57" s="471"/>
      <c r="C57" s="471"/>
      <c r="D57" s="471"/>
      <c r="E57" s="472"/>
      <c r="F57" s="470"/>
      <c r="G57" s="471"/>
      <c r="H57" s="471"/>
      <c r="I57" s="471"/>
      <c r="J57" s="472"/>
    </row>
    <row r="58" spans="1:10">
      <c r="A58" s="473"/>
      <c r="B58" s="474"/>
      <c r="C58" s="474"/>
      <c r="D58" s="474"/>
      <c r="E58" s="475"/>
      <c r="F58" s="473"/>
      <c r="G58" s="474"/>
      <c r="H58" s="474"/>
      <c r="I58" s="474"/>
      <c r="J58" s="475"/>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262</v>
      </c>
      <c r="B1" s="83" t="s">
        <v>532</v>
      </c>
      <c r="C1" s="8" t="s">
        <v>320</v>
      </c>
      <c r="D1" s="50" t="s">
        <v>295</v>
      </c>
      <c r="E1" s="8" t="s">
        <v>370</v>
      </c>
    </row>
    <row r="2" spans="1:5" ht="13">
      <c r="A2" s="105"/>
      <c r="B2" s="106"/>
      <c r="C2" s="106"/>
      <c r="D2" s="107"/>
      <c r="E2" s="107"/>
    </row>
    <row r="3" spans="1:5" s="11" customFormat="1" outlineLevel="1">
      <c r="A3" s="497" t="s">
        <v>291</v>
      </c>
      <c r="B3" s="498"/>
      <c r="C3" s="498"/>
      <c r="D3" s="498"/>
      <c r="E3" s="499"/>
    </row>
    <row r="4" spans="1:5">
      <c r="A4" s="3" t="s">
        <v>512</v>
      </c>
      <c r="B4" s="12" t="s">
        <v>321</v>
      </c>
      <c r="C4" s="3" t="s">
        <v>513</v>
      </c>
      <c r="D4" s="17" t="s">
        <v>172</v>
      </c>
      <c r="E4" s="17" t="s">
        <v>371</v>
      </c>
    </row>
    <row r="5" spans="1:5">
      <c r="A5" s="3" t="s">
        <v>298</v>
      </c>
      <c r="B5" s="12" t="s">
        <v>533</v>
      </c>
      <c r="C5" s="3" t="s">
        <v>531</v>
      </c>
      <c r="D5" s="17" t="s">
        <v>172</v>
      </c>
      <c r="E5" s="17" t="s">
        <v>371</v>
      </c>
    </row>
    <row r="6" spans="1:5">
      <c r="A6" s="3" t="s">
        <v>529</v>
      </c>
      <c r="B6" s="12" t="s">
        <v>530</v>
      </c>
      <c r="C6" s="3" t="s">
        <v>513</v>
      </c>
      <c r="D6" s="17" t="s">
        <v>172</v>
      </c>
      <c r="E6" s="17" t="s">
        <v>371</v>
      </c>
    </row>
    <row r="7" spans="1:5">
      <c r="A7" s="3" t="s">
        <v>514</v>
      </c>
      <c r="B7" s="12" t="s">
        <v>515</v>
      </c>
      <c r="C7" s="3" t="s">
        <v>513</v>
      </c>
      <c r="D7" s="17" t="s">
        <v>172</v>
      </c>
      <c r="E7" s="17" t="s">
        <v>371</v>
      </c>
    </row>
    <row r="8" spans="1:5">
      <c r="A8" s="3" t="s">
        <v>516</v>
      </c>
      <c r="B8" s="12" t="s">
        <v>422</v>
      </c>
      <c r="C8" s="3" t="s">
        <v>513</v>
      </c>
      <c r="D8" s="17" t="s">
        <v>172</v>
      </c>
      <c r="E8" s="17" t="s">
        <v>371</v>
      </c>
    </row>
    <row r="9" spans="1:5">
      <c r="A9" s="3" t="s">
        <v>517</v>
      </c>
      <c r="B9" s="12" t="s">
        <v>518</v>
      </c>
      <c r="C9" s="3" t="s">
        <v>513</v>
      </c>
      <c r="D9" s="17" t="s">
        <v>172</v>
      </c>
      <c r="E9" s="17" t="s">
        <v>371</v>
      </c>
    </row>
    <row r="13" spans="1:5">
      <c r="D13" s="2" t="s">
        <v>59</v>
      </c>
    </row>
    <row r="14" spans="1:5" ht="25">
      <c r="D14" s="464" t="s">
        <v>1223</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44"/>
  <sheetViews>
    <sheetView topLeftCell="A26" zoomScale="85" workbookViewId="0">
      <selection activeCell="G52" sqref="G52"/>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322</v>
      </c>
      <c r="B1" s="42" t="s">
        <v>67</v>
      </c>
      <c r="C1" s="42" t="s">
        <v>323</v>
      </c>
      <c r="D1" s="42" t="s">
        <v>324</v>
      </c>
      <c r="E1" s="42" t="s">
        <v>130</v>
      </c>
      <c r="F1" s="2"/>
    </row>
    <row r="2" spans="1:8" s="77" customFormat="1" collapsed="1">
      <c r="A2" s="75" t="s">
        <v>28</v>
      </c>
      <c r="B2" s="75"/>
      <c r="C2" s="75"/>
      <c r="D2" s="75"/>
      <c r="E2" s="75"/>
      <c r="F2" s="2"/>
    </row>
    <row r="3" spans="1:8" s="77" customFormat="1" hidden="1" outlineLevel="1">
      <c r="A3" s="500" t="s">
        <v>224</v>
      </c>
      <c r="B3" s="543"/>
      <c r="C3" s="543"/>
      <c r="D3" s="543"/>
      <c r="E3" s="544"/>
      <c r="F3" s="2"/>
    </row>
    <row r="4" spans="1:8">
      <c r="A4" s="108" t="s">
        <v>325</v>
      </c>
      <c r="B4" s="85" t="s">
        <v>326</v>
      </c>
      <c r="C4" s="109">
        <v>0.5</v>
      </c>
      <c r="D4" s="109">
        <v>0.52083333333333337</v>
      </c>
      <c r="E4" s="17" t="s">
        <v>131</v>
      </c>
      <c r="H4" s="2"/>
    </row>
    <row r="5" spans="1:8">
      <c r="A5" s="108" t="s">
        <v>327</v>
      </c>
      <c r="B5" s="85" t="s">
        <v>328</v>
      </c>
      <c r="C5" s="109">
        <v>0.5</v>
      </c>
      <c r="D5" s="109">
        <v>0.54166666666666663</v>
      </c>
      <c r="E5" s="17" t="s">
        <v>131</v>
      </c>
      <c r="H5" s="2"/>
    </row>
    <row r="6" spans="1:8">
      <c r="A6" s="108" t="s">
        <v>329</v>
      </c>
      <c r="B6" s="85" t="s">
        <v>330</v>
      </c>
      <c r="C6" s="109">
        <v>0.54166666666666663</v>
      </c>
      <c r="D6" s="110">
        <v>0.5625</v>
      </c>
      <c r="E6" s="17" t="s">
        <v>131</v>
      </c>
      <c r="H6" s="2"/>
    </row>
    <row r="7" spans="1:8">
      <c r="A7" s="108" t="s">
        <v>331</v>
      </c>
      <c r="B7" s="85" t="s">
        <v>332</v>
      </c>
      <c r="C7" s="109">
        <v>0.54166666666666663</v>
      </c>
      <c r="D7" s="110">
        <v>0.58333333333333337</v>
      </c>
      <c r="E7" s="17" t="s">
        <v>131</v>
      </c>
      <c r="H7" s="2"/>
    </row>
    <row r="8" spans="1:8">
      <c r="A8" s="108" t="s">
        <v>333</v>
      </c>
      <c r="B8" s="85" t="s">
        <v>334</v>
      </c>
      <c r="C8" s="109">
        <v>0.75</v>
      </c>
      <c r="D8" s="110">
        <v>0.77083333333333337</v>
      </c>
      <c r="E8" s="17" t="s">
        <v>131</v>
      </c>
      <c r="H8" s="2"/>
    </row>
    <row r="9" spans="1:8">
      <c r="A9" s="108" t="s">
        <v>335</v>
      </c>
      <c r="B9" s="85" t="s">
        <v>336</v>
      </c>
      <c r="C9" s="109">
        <v>0.75</v>
      </c>
      <c r="D9" s="110">
        <v>0.79166666666666663</v>
      </c>
      <c r="E9" s="17" t="s">
        <v>131</v>
      </c>
      <c r="H9" s="2"/>
    </row>
    <row r="10" spans="1:8">
      <c r="A10" s="108" t="s">
        <v>337</v>
      </c>
      <c r="B10" s="85" t="s">
        <v>338</v>
      </c>
      <c r="C10" s="109">
        <v>0.5</v>
      </c>
      <c r="D10" s="109">
        <v>0.52083333333333337</v>
      </c>
      <c r="E10" s="17" t="s">
        <v>339</v>
      </c>
      <c r="H10" s="2"/>
    </row>
    <row r="11" spans="1:8">
      <c r="A11" s="108" t="s">
        <v>340</v>
      </c>
      <c r="B11" s="85" t="s">
        <v>341</v>
      </c>
      <c r="C11" s="109">
        <v>0.5</v>
      </c>
      <c r="D11" s="110">
        <v>0.54166666666666663</v>
      </c>
      <c r="E11" s="17" t="s">
        <v>339</v>
      </c>
      <c r="H11" s="2"/>
    </row>
    <row r="12" spans="1:8">
      <c r="A12" s="108" t="s">
        <v>342</v>
      </c>
      <c r="B12" s="85" t="s">
        <v>343</v>
      </c>
      <c r="C12" s="109">
        <v>0.54166666666666663</v>
      </c>
      <c r="D12" s="110">
        <v>0.5625</v>
      </c>
      <c r="E12" s="17" t="s">
        <v>339</v>
      </c>
      <c r="H12" s="2"/>
    </row>
    <row r="13" spans="1:8">
      <c r="A13" s="108" t="s">
        <v>344</v>
      </c>
      <c r="B13" s="85" t="s">
        <v>345</v>
      </c>
      <c r="C13" s="109">
        <v>0.54166666666666663</v>
      </c>
      <c r="D13" s="110">
        <v>0.58333333333333337</v>
      </c>
      <c r="E13" s="17" t="s">
        <v>339</v>
      </c>
      <c r="H13" s="2"/>
    </row>
    <row r="14" spans="1:8">
      <c r="A14" s="108" t="s">
        <v>346</v>
      </c>
      <c r="B14" s="85" t="s">
        <v>347</v>
      </c>
      <c r="C14" s="109">
        <v>0.75</v>
      </c>
      <c r="D14" s="110">
        <v>0.77083333333333337</v>
      </c>
      <c r="E14" s="17" t="s">
        <v>339</v>
      </c>
      <c r="H14" s="2"/>
    </row>
    <row r="15" spans="1:8">
      <c r="A15" s="108" t="s">
        <v>348</v>
      </c>
      <c r="B15" s="85" t="s">
        <v>349</v>
      </c>
      <c r="C15" s="109">
        <v>0.75</v>
      </c>
      <c r="D15" s="110">
        <v>0.79166666666666663</v>
      </c>
      <c r="E15" s="17" t="s">
        <v>339</v>
      </c>
      <c r="H15" s="2"/>
    </row>
    <row r="17" spans="1:10" s="47" customFormat="1" ht="39">
      <c r="A17" s="42" t="s">
        <v>134</v>
      </c>
      <c r="B17" s="42" t="s">
        <v>67</v>
      </c>
      <c r="C17" s="42" t="s">
        <v>127</v>
      </c>
      <c r="D17" s="42" t="s">
        <v>128</v>
      </c>
      <c r="E17" s="43" t="s">
        <v>132</v>
      </c>
      <c r="F17" s="42" t="s">
        <v>350</v>
      </c>
    </row>
    <row r="18" spans="1:10" s="77" customFormat="1" collapsed="1">
      <c r="A18" s="75" t="s">
        <v>28</v>
      </c>
      <c r="B18" s="75" t="s">
        <v>68</v>
      </c>
      <c r="C18" s="75"/>
      <c r="D18" s="75"/>
      <c r="E18" s="76"/>
      <c r="F18" s="76" t="s">
        <v>351</v>
      </c>
    </row>
    <row r="19" spans="1:10" s="77" customFormat="1" hidden="1" outlineLevel="1">
      <c r="A19" s="504" t="s">
        <v>223</v>
      </c>
      <c r="B19" s="541"/>
      <c r="C19" s="541"/>
      <c r="D19" s="541"/>
      <c r="E19" s="542"/>
      <c r="F19" s="102" t="s">
        <v>224</v>
      </c>
    </row>
    <row r="20" spans="1:10">
      <c r="A20" s="108">
        <v>8750</v>
      </c>
      <c r="B20" s="3" t="s">
        <v>352</v>
      </c>
      <c r="C20" s="109">
        <v>0.35416666666666669</v>
      </c>
      <c r="D20" s="109">
        <v>0.70833333333333337</v>
      </c>
      <c r="E20" s="111">
        <v>7.5</v>
      </c>
      <c r="F20" s="111" t="s">
        <v>331</v>
      </c>
      <c r="H20" s="2"/>
    </row>
    <row r="21" spans="1:10">
      <c r="A21" s="108">
        <v>8800</v>
      </c>
      <c r="B21" s="3" t="s">
        <v>353</v>
      </c>
      <c r="C21" s="109">
        <v>0.35416666666666669</v>
      </c>
      <c r="D21" s="109">
        <v>0.70833333333333337</v>
      </c>
      <c r="E21" s="111">
        <v>8</v>
      </c>
      <c r="F21" s="111" t="s">
        <v>325</v>
      </c>
      <c r="H21" s="2"/>
    </row>
    <row r="22" spans="1:10">
      <c r="A22" s="108">
        <v>8801</v>
      </c>
      <c r="B22" s="3" t="s">
        <v>353</v>
      </c>
      <c r="C22" s="109">
        <v>0.35416666666666669</v>
      </c>
      <c r="D22" s="109">
        <v>0.72916666666666663</v>
      </c>
      <c r="E22" s="111">
        <v>8</v>
      </c>
      <c r="F22" s="111" t="s">
        <v>327</v>
      </c>
      <c r="H22" s="2"/>
    </row>
    <row r="23" spans="1:10">
      <c r="A23" s="108">
        <v>9800</v>
      </c>
      <c r="B23" s="3" t="s">
        <v>354</v>
      </c>
      <c r="C23" s="109">
        <v>0.375</v>
      </c>
      <c r="D23" s="109">
        <v>0.70833333333333337</v>
      </c>
      <c r="E23" s="111">
        <v>8</v>
      </c>
      <c r="F23" s="111" t="s">
        <v>337</v>
      </c>
      <c r="H23" s="2"/>
    </row>
    <row r="24" spans="1:10">
      <c r="A24" s="108" t="s">
        <v>143</v>
      </c>
      <c r="B24" s="41" t="s">
        <v>143</v>
      </c>
      <c r="C24" s="109" t="s">
        <v>142</v>
      </c>
      <c r="D24" s="109" t="s">
        <v>142</v>
      </c>
      <c r="E24" s="111">
        <v>0</v>
      </c>
      <c r="F24" s="109" t="s">
        <v>142</v>
      </c>
      <c r="H24" s="2"/>
    </row>
    <row r="26" spans="1:10" s="48" customFormat="1" ht="13">
      <c r="A26" s="42" t="s">
        <v>133</v>
      </c>
      <c r="B26" s="42" t="s">
        <v>67</v>
      </c>
      <c r="C26" s="42" t="s">
        <v>151</v>
      </c>
      <c r="D26" s="42" t="s">
        <v>135</v>
      </c>
      <c r="E26" s="42" t="s">
        <v>136</v>
      </c>
      <c r="F26" s="42" t="s">
        <v>137</v>
      </c>
      <c r="G26" s="42" t="s">
        <v>138</v>
      </c>
      <c r="H26" s="42" t="s">
        <v>139</v>
      </c>
      <c r="I26" s="42" t="s">
        <v>140</v>
      </c>
      <c r="J26" s="42" t="s">
        <v>141</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04" t="s">
        <v>225</v>
      </c>
      <c r="B28" s="541"/>
      <c r="C28" s="541"/>
      <c r="D28" s="541"/>
      <c r="E28" s="541"/>
      <c r="F28" s="541"/>
      <c r="G28" s="541"/>
      <c r="H28" s="541"/>
      <c r="I28" s="541"/>
      <c r="J28" s="542"/>
    </row>
    <row r="29" spans="1:10">
      <c r="A29" s="85" t="s">
        <v>355</v>
      </c>
      <c r="B29" s="3" t="s">
        <v>356</v>
      </c>
      <c r="C29" s="112">
        <v>1</v>
      </c>
      <c r="D29" s="113">
        <v>8800</v>
      </c>
      <c r="E29" s="113">
        <v>8800</v>
      </c>
      <c r="F29" s="113">
        <v>8800</v>
      </c>
      <c r="G29" s="113">
        <v>8800</v>
      </c>
      <c r="H29" s="113">
        <v>8800</v>
      </c>
      <c r="I29" s="113" t="s">
        <v>143</v>
      </c>
      <c r="J29" s="17" t="s">
        <v>143</v>
      </c>
    </row>
    <row r="30" spans="1:10">
      <c r="A30" s="85" t="s">
        <v>357</v>
      </c>
      <c r="B30" s="3" t="s">
        <v>358</v>
      </c>
      <c r="C30" s="112">
        <v>1</v>
      </c>
      <c r="D30" s="113">
        <v>8750</v>
      </c>
      <c r="E30" s="113">
        <v>8750</v>
      </c>
      <c r="F30" s="113">
        <v>8750</v>
      </c>
      <c r="G30" s="113">
        <v>8750</v>
      </c>
      <c r="H30" s="113">
        <v>8750</v>
      </c>
      <c r="I30" s="113" t="s">
        <v>143</v>
      </c>
      <c r="J30" s="17" t="s">
        <v>143</v>
      </c>
    </row>
    <row r="31" spans="1:10">
      <c r="A31" s="85" t="s">
        <v>359</v>
      </c>
      <c r="B31" s="3" t="s">
        <v>360</v>
      </c>
      <c r="C31" s="112">
        <v>1</v>
      </c>
      <c r="D31" s="113">
        <v>8800</v>
      </c>
      <c r="E31" s="113">
        <v>8800</v>
      </c>
      <c r="F31" s="113">
        <v>8800</v>
      </c>
      <c r="G31" s="113">
        <v>8800</v>
      </c>
      <c r="H31" s="113" t="s">
        <v>143</v>
      </c>
      <c r="I31" s="113" t="s">
        <v>143</v>
      </c>
      <c r="J31" s="17" t="s">
        <v>143</v>
      </c>
    </row>
    <row r="32" spans="1:10">
      <c r="A32" s="85" t="s">
        <v>359</v>
      </c>
      <c r="B32" s="3" t="s">
        <v>360</v>
      </c>
      <c r="C32" s="112">
        <v>2</v>
      </c>
      <c r="D32" s="113" t="s">
        <v>143</v>
      </c>
      <c r="E32" s="113">
        <v>8800</v>
      </c>
      <c r="F32" s="113">
        <v>8800</v>
      </c>
      <c r="G32" s="113">
        <v>8800</v>
      </c>
      <c r="H32" s="113">
        <v>8800</v>
      </c>
      <c r="I32" s="113" t="s">
        <v>143</v>
      </c>
      <c r="J32" s="17" t="s">
        <v>143</v>
      </c>
    </row>
    <row r="34" spans="1:13" s="49" customFormat="1" ht="32.25" customHeight="1">
      <c r="A34" s="44" t="s">
        <v>144</v>
      </c>
      <c r="B34" s="44" t="s">
        <v>67</v>
      </c>
      <c r="C34" s="98" t="s">
        <v>38</v>
      </c>
      <c r="D34" s="98" t="s">
        <v>147</v>
      </c>
      <c r="E34" s="98" t="s">
        <v>41</v>
      </c>
      <c r="F34" s="44" t="s">
        <v>148</v>
      </c>
      <c r="G34" s="44" t="s">
        <v>149</v>
      </c>
      <c r="H34" s="45" t="s">
        <v>150</v>
      </c>
      <c r="I34" s="44" t="s">
        <v>152</v>
      </c>
      <c r="J34" s="44" t="s">
        <v>153</v>
      </c>
      <c r="K34" s="44" t="s">
        <v>154</v>
      </c>
      <c r="L34" s="44" t="s">
        <v>155</v>
      </c>
      <c r="M34" s="44" t="s">
        <v>156</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03" t="s">
        <v>226</v>
      </c>
      <c r="B36" s="501"/>
      <c r="C36" s="501"/>
      <c r="D36" s="501"/>
      <c r="E36" s="501"/>
      <c r="F36" s="501"/>
      <c r="G36" s="501"/>
      <c r="H36" s="501"/>
      <c r="I36" s="501"/>
      <c r="J36" s="501"/>
      <c r="K36" s="501"/>
      <c r="L36" s="501"/>
      <c r="M36" s="502"/>
    </row>
    <row r="37" spans="1:13">
      <c r="A37" s="85" t="s">
        <v>361</v>
      </c>
      <c r="B37" s="3" t="s">
        <v>362</v>
      </c>
      <c r="C37" s="3">
        <v>1</v>
      </c>
      <c r="D37" s="82" t="s">
        <v>508</v>
      </c>
      <c r="E37" s="3">
        <v>98</v>
      </c>
      <c r="F37" s="22">
        <v>7.5</v>
      </c>
      <c r="G37" s="22">
        <f>+H37*F37</f>
        <v>37.5</v>
      </c>
      <c r="H37" s="22">
        <v>5</v>
      </c>
      <c r="I37" s="114">
        <f>+J37/12</f>
        <v>162.5</v>
      </c>
      <c r="J37" s="3">
        <f>+G37*52</f>
        <v>1950</v>
      </c>
      <c r="K37" s="3" t="s">
        <v>357</v>
      </c>
      <c r="L37" s="3" t="s">
        <v>157</v>
      </c>
      <c r="M37" s="115">
        <v>1</v>
      </c>
    </row>
    <row r="38" spans="1:13">
      <c r="A38" s="5" t="s">
        <v>363</v>
      </c>
      <c r="B38" s="5" t="s">
        <v>364</v>
      </c>
      <c r="C38" s="3">
        <v>1</v>
      </c>
      <c r="D38" s="82" t="s">
        <v>508</v>
      </c>
      <c r="E38" s="3">
        <v>98</v>
      </c>
      <c r="F38" s="5">
        <v>8</v>
      </c>
      <c r="G38" s="5">
        <v>40</v>
      </c>
      <c r="H38" s="169">
        <v>5</v>
      </c>
      <c r="I38" s="5">
        <v>173.33</v>
      </c>
      <c r="J38" s="5">
        <v>2080</v>
      </c>
      <c r="K38" s="5" t="s">
        <v>355</v>
      </c>
      <c r="L38" s="3" t="s">
        <v>157</v>
      </c>
      <c r="M38" s="115">
        <v>1</v>
      </c>
    </row>
    <row r="39" spans="1:13">
      <c r="A39" s="5" t="s">
        <v>365</v>
      </c>
      <c r="B39" s="5" t="s">
        <v>528</v>
      </c>
      <c r="C39" s="3">
        <v>1</v>
      </c>
      <c r="D39" s="82" t="s">
        <v>508</v>
      </c>
      <c r="E39" s="3">
        <v>98</v>
      </c>
      <c r="F39" s="5">
        <v>8</v>
      </c>
      <c r="G39" s="5">
        <v>32</v>
      </c>
      <c r="H39" s="169">
        <v>4</v>
      </c>
      <c r="I39" s="5">
        <v>138.66999999999999</v>
      </c>
      <c r="J39" s="5">
        <v>1664</v>
      </c>
      <c r="K39" s="5" t="s">
        <v>359</v>
      </c>
      <c r="L39" s="3" t="s">
        <v>157</v>
      </c>
      <c r="M39" s="115">
        <v>1</v>
      </c>
    </row>
    <row r="44" spans="1:13" ht="25">
      <c r="C44" s="2" t="s">
        <v>59</v>
      </c>
      <c r="D44" s="464" t="s">
        <v>1223</v>
      </c>
    </row>
  </sheetData>
  <mergeCells count="4">
    <mergeCell ref="A19:E19"/>
    <mergeCell ref="A28:J28"/>
    <mergeCell ref="A36:M36"/>
    <mergeCell ref="A3:E3"/>
  </mergeCells>
  <phoneticPr fontId="0" type="noConversion"/>
  <hyperlinks>
    <hyperlink ref="C34" location="ESGWSRULE" display="ESG"/>
    <hyperlink ref="E34" location="PSGWSRULE" display="PSG"/>
    <hyperlink ref="D34" location="PSGPHCALENDAR" display="PH Calendar"/>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158</v>
      </c>
      <c r="B1" s="207" t="s">
        <v>159</v>
      </c>
      <c r="C1" s="207" t="s">
        <v>35</v>
      </c>
      <c r="D1" s="99" t="s">
        <v>161</v>
      </c>
      <c r="E1" s="207" t="s">
        <v>160</v>
      </c>
      <c r="F1" s="207" t="s">
        <v>162</v>
      </c>
      <c r="G1" s="207" t="s">
        <v>163</v>
      </c>
      <c r="H1" s="207" t="s">
        <v>196</v>
      </c>
      <c r="I1" s="207" t="s">
        <v>168</v>
      </c>
      <c r="J1" s="207" t="s">
        <v>170</v>
      </c>
      <c r="K1" s="207" t="s">
        <v>171</v>
      </c>
      <c r="L1" s="207" t="s">
        <v>166</v>
      </c>
      <c r="M1" s="208" t="s">
        <v>215</v>
      </c>
      <c r="N1" s="208" t="s">
        <v>187</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45" t="s">
        <v>227</v>
      </c>
      <c r="B3" s="546"/>
      <c r="C3" s="546"/>
      <c r="D3" s="546"/>
      <c r="E3" s="546"/>
      <c r="F3" s="546"/>
      <c r="G3" s="547"/>
      <c r="H3" s="548" t="s">
        <v>228</v>
      </c>
      <c r="I3" s="549"/>
      <c r="J3" s="549"/>
      <c r="K3" s="550"/>
      <c r="L3" s="545" t="s">
        <v>229</v>
      </c>
      <c r="M3" s="547"/>
      <c r="N3" s="209" t="s">
        <v>230</v>
      </c>
    </row>
    <row r="4" spans="1:14">
      <c r="A4" s="211" t="s">
        <v>770</v>
      </c>
      <c r="B4" s="226" t="s">
        <v>60</v>
      </c>
      <c r="C4" s="196" t="s">
        <v>268</v>
      </c>
      <c r="D4" s="196">
        <v>98</v>
      </c>
      <c r="E4" s="196" t="s">
        <v>174</v>
      </c>
      <c r="F4" s="196">
        <v>0</v>
      </c>
      <c r="G4" s="196">
        <v>999</v>
      </c>
      <c r="H4" s="196" t="s">
        <v>385</v>
      </c>
      <c r="I4" s="196" t="s">
        <v>169</v>
      </c>
      <c r="J4" s="196" t="s">
        <v>172</v>
      </c>
      <c r="K4" s="196" t="s">
        <v>60</v>
      </c>
      <c r="L4" s="196" t="s">
        <v>173</v>
      </c>
      <c r="M4" s="196">
        <v>2501</v>
      </c>
      <c r="N4" s="212" t="s">
        <v>172</v>
      </c>
    </row>
    <row r="5" spans="1:14">
      <c r="A5" s="211" t="s">
        <v>771</v>
      </c>
      <c r="B5" s="195" t="s">
        <v>738</v>
      </c>
      <c r="C5" s="196"/>
      <c r="D5" s="196">
        <v>98</v>
      </c>
      <c r="E5" s="196" t="s">
        <v>174</v>
      </c>
      <c r="F5" s="196">
        <v>0</v>
      </c>
      <c r="G5" s="196">
        <v>999</v>
      </c>
      <c r="H5" s="196" t="s">
        <v>385</v>
      </c>
      <c r="I5" s="196" t="s">
        <v>169</v>
      </c>
      <c r="J5" s="196" t="s">
        <v>172</v>
      </c>
      <c r="K5" s="212" t="s">
        <v>142</v>
      </c>
      <c r="L5" s="196" t="s">
        <v>173</v>
      </c>
      <c r="M5" s="196">
        <v>2811</v>
      </c>
      <c r="N5" s="212" t="s">
        <v>172</v>
      </c>
    </row>
    <row r="6" spans="1:14">
      <c r="A6" s="211" t="s">
        <v>772</v>
      </c>
      <c r="B6" s="195" t="s">
        <v>739</v>
      </c>
      <c r="C6" s="196"/>
      <c r="D6" s="196">
        <v>98</v>
      </c>
      <c r="E6" s="196" t="s">
        <v>174</v>
      </c>
      <c r="F6" s="196">
        <v>0</v>
      </c>
      <c r="G6" s="196">
        <v>999</v>
      </c>
      <c r="H6" s="196" t="s">
        <v>385</v>
      </c>
      <c r="I6" s="196" t="s">
        <v>169</v>
      </c>
      <c r="J6" s="196" t="s">
        <v>172</v>
      </c>
      <c r="K6" s="212" t="s">
        <v>142</v>
      </c>
      <c r="L6" s="196" t="s">
        <v>173</v>
      </c>
      <c r="M6" s="196">
        <v>2812</v>
      </c>
      <c r="N6" s="212" t="s">
        <v>172</v>
      </c>
    </row>
    <row r="7" spans="1:14">
      <c r="A7" s="211" t="s">
        <v>773</v>
      </c>
      <c r="B7" s="195" t="s">
        <v>740</v>
      </c>
      <c r="C7" s="196"/>
      <c r="D7" s="196">
        <v>98</v>
      </c>
      <c r="E7" s="196" t="s">
        <v>174</v>
      </c>
      <c r="F7" s="196">
        <v>0</v>
      </c>
      <c r="G7" s="196">
        <v>999</v>
      </c>
      <c r="H7" s="196" t="s">
        <v>385</v>
      </c>
      <c r="I7" s="196" t="s">
        <v>169</v>
      </c>
      <c r="J7" s="196" t="s">
        <v>172</v>
      </c>
      <c r="K7" s="212" t="s">
        <v>142</v>
      </c>
      <c r="L7" s="196" t="s">
        <v>173</v>
      </c>
      <c r="M7" s="196">
        <v>2813</v>
      </c>
      <c r="N7" s="212" t="s">
        <v>172</v>
      </c>
    </row>
    <row r="8" spans="1:14">
      <c r="A8" s="211" t="s">
        <v>774</v>
      </c>
      <c r="B8" s="195" t="s">
        <v>741</v>
      </c>
      <c r="C8" s="196"/>
      <c r="D8" s="196">
        <v>98</v>
      </c>
      <c r="E8" s="196" t="s">
        <v>174</v>
      </c>
      <c r="F8" s="196">
        <v>0</v>
      </c>
      <c r="G8" s="196">
        <v>999</v>
      </c>
      <c r="H8" s="196" t="s">
        <v>385</v>
      </c>
      <c r="I8" s="196" t="s">
        <v>169</v>
      </c>
      <c r="J8" s="196" t="s">
        <v>172</v>
      </c>
      <c r="K8" s="212" t="s">
        <v>142</v>
      </c>
      <c r="L8" s="196" t="s">
        <v>173</v>
      </c>
      <c r="M8" s="196">
        <v>2814</v>
      </c>
      <c r="N8" s="212" t="s">
        <v>172</v>
      </c>
    </row>
    <row r="9" spans="1:14">
      <c r="A9" s="211" t="s">
        <v>775</v>
      </c>
      <c r="B9" s="195" t="s">
        <v>742</v>
      </c>
      <c r="C9" s="196"/>
      <c r="D9" s="196">
        <v>98</v>
      </c>
      <c r="E9" s="196" t="s">
        <v>174</v>
      </c>
      <c r="F9" s="196">
        <v>0</v>
      </c>
      <c r="G9" s="196">
        <v>999</v>
      </c>
      <c r="H9" s="196" t="s">
        <v>385</v>
      </c>
      <c r="I9" s="196" t="s">
        <v>169</v>
      </c>
      <c r="J9" s="196" t="s">
        <v>172</v>
      </c>
      <c r="K9" s="212" t="s">
        <v>142</v>
      </c>
      <c r="L9" s="196" t="s">
        <v>173</v>
      </c>
      <c r="M9" s="196">
        <v>2815</v>
      </c>
      <c r="N9" s="212" t="s">
        <v>172</v>
      </c>
    </row>
    <row r="10" spans="1:14">
      <c r="A10" s="211" t="s">
        <v>776</v>
      </c>
      <c r="B10" s="195" t="s">
        <v>743</v>
      </c>
      <c r="C10" s="196"/>
      <c r="D10" s="196">
        <v>98</v>
      </c>
      <c r="E10" s="196" t="s">
        <v>174</v>
      </c>
      <c r="F10" s="196">
        <v>0</v>
      </c>
      <c r="G10" s="196">
        <v>999</v>
      </c>
      <c r="H10" s="196" t="s">
        <v>385</v>
      </c>
      <c r="I10" s="196" t="s">
        <v>169</v>
      </c>
      <c r="J10" s="196" t="s">
        <v>172</v>
      </c>
      <c r="K10" s="212" t="s">
        <v>142</v>
      </c>
      <c r="L10" s="196" t="s">
        <v>173</v>
      </c>
      <c r="M10" s="196">
        <v>2816</v>
      </c>
      <c r="N10" s="212" t="s">
        <v>172</v>
      </c>
    </row>
    <row r="11" spans="1:14">
      <c r="A11" s="211" t="s">
        <v>777</v>
      </c>
      <c r="B11" s="195" t="s">
        <v>744</v>
      </c>
      <c r="C11" s="196"/>
      <c r="D11" s="196">
        <v>98</v>
      </c>
      <c r="E11" s="196" t="s">
        <v>174</v>
      </c>
      <c r="F11" s="196">
        <v>0</v>
      </c>
      <c r="G11" s="196">
        <v>999</v>
      </c>
      <c r="H11" s="196" t="s">
        <v>385</v>
      </c>
      <c r="I11" s="196" t="s">
        <v>169</v>
      </c>
      <c r="J11" s="196" t="s">
        <v>172</v>
      </c>
      <c r="K11" s="212" t="s">
        <v>142</v>
      </c>
      <c r="L11" s="196" t="s">
        <v>173</v>
      </c>
      <c r="M11" s="196">
        <v>2817</v>
      </c>
      <c r="N11" s="212" t="s">
        <v>172</v>
      </c>
    </row>
    <row r="12" spans="1:14">
      <c r="A12" s="211" t="s">
        <v>778</v>
      </c>
      <c r="B12" s="195" t="s">
        <v>745</v>
      </c>
      <c r="C12" s="196"/>
      <c r="D12" s="196">
        <v>98</v>
      </c>
      <c r="E12" s="196" t="s">
        <v>174</v>
      </c>
      <c r="F12" s="196">
        <v>0</v>
      </c>
      <c r="G12" s="196">
        <v>999</v>
      </c>
      <c r="H12" s="196" t="s">
        <v>385</v>
      </c>
      <c r="I12" s="196" t="s">
        <v>169</v>
      </c>
      <c r="J12" s="196" t="s">
        <v>172</v>
      </c>
      <c r="K12" s="212" t="s">
        <v>142</v>
      </c>
      <c r="L12" s="196" t="s">
        <v>173</v>
      </c>
      <c r="M12" s="196">
        <v>2818</v>
      </c>
      <c r="N12" s="212" t="s">
        <v>172</v>
      </c>
    </row>
    <row r="13" spans="1:14">
      <c r="A13" s="227" t="s">
        <v>788</v>
      </c>
      <c r="B13" s="195" t="s">
        <v>746</v>
      </c>
      <c r="C13" s="196"/>
      <c r="D13" s="196">
        <v>98</v>
      </c>
      <c r="E13" s="196" t="s">
        <v>174</v>
      </c>
      <c r="F13" s="196">
        <v>0</v>
      </c>
      <c r="G13" s="196">
        <v>999</v>
      </c>
      <c r="H13" s="196" t="s">
        <v>385</v>
      </c>
      <c r="I13" s="196" t="s">
        <v>169</v>
      </c>
      <c r="J13" s="196" t="s">
        <v>172</v>
      </c>
      <c r="K13" s="212" t="s">
        <v>142</v>
      </c>
      <c r="L13" s="196" t="s">
        <v>173</v>
      </c>
      <c r="M13" s="196">
        <v>2819</v>
      </c>
      <c r="N13" s="212" t="s">
        <v>172</v>
      </c>
    </row>
    <row r="14" spans="1:14">
      <c r="A14" s="227" t="s">
        <v>789</v>
      </c>
      <c r="B14" s="195" t="s">
        <v>747</v>
      </c>
      <c r="C14" s="196"/>
      <c r="D14" s="196">
        <v>98</v>
      </c>
      <c r="E14" s="196" t="s">
        <v>174</v>
      </c>
      <c r="F14" s="196">
        <v>0</v>
      </c>
      <c r="G14" s="196">
        <v>999</v>
      </c>
      <c r="H14" s="196" t="s">
        <v>385</v>
      </c>
      <c r="I14" s="196" t="s">
        <v>169</v>
      </c>
      <c r="J14" s="196" t="s">
        <v>172</v>
      </c>
      <c r="K14" s="212" t="s">
        <v>142</v>
      </c>
      <c r="L14" s="196" t="s">
        <v>173</v>
      </c>
      <c r="M14" s="196">
        <v>2820</v>
      </c>
      <c r="N14" s="212" t="s">
        <v>172</v>
      </c>
    </row>
    <row r="15" spans="1:14">
      <c r="A15" s="227" t="s">
        <v>790</v>
      </c>
      <c r="B15" s="195" t="s">
        <v>748</v>
      </c>
      <c r="C15" s="196"/>
      <c r="D15" s="196">
        <v>98</v>
      </c>
      <c r="E15" s="196" t="s">
        <v>174</v>
      </c>
      <c r="F15" s="196">
        <v>0</v>
      </c>
      <c r="G15" s="196">
        <v>999</v>
      </c>
      <c r="H15" s="196" t="s">
        <v>385</v>
      </c>
      <c r="I15" s="196" t="s">
        <v>169</v>
      </c>
      <c r="J15" s="196" t="s">
        <v>172</v>
      </c>
      <c r="K15" s="212" t="s">
        <v>142</v>
      </c>
      <c r="L15" s="196" t="s">
        <v>173</v>
      </c>
      <c r="M15" s="196">
        <v>2821</v>
      </c>
      <c r="N15" s="212" t="s">
        <v>172</v>
      </c>
    </row>
    <row r="16" spans="1:14">
      <c r="A16" s="227" t="s">
        <v>798</v>
      </c>
      <c r="B16" s="195" t="s">
        <v>749</v>
      </c>
      <c r="C16" s="196"/>
      <c r="D16" s="196">
        <v>98</v>
      </c>
      <c r="E16" s="196" t="s">
        <v>174</v>
      </c>
      <c r="F16" s="196">
        <v>0</v>
      </c>
      <c r="G16" s="196">
        <v>999</v>
      </c>
      <c r="H16" s="196" t="s">
        <v>385</v>
      </c>
      <c r="I16" s="196" t="s">
        <v>169</v>
      </c>
      <c r="J16" s="196" t="s">
        <v>172</v>
      </c>
      <c r="K16" s="212" t="s">
        <v>142</v>
      </c>
      <c r="L16" s="196" t="s">
        <v>173</v>
      </c>
      <c r="M16" s="196">
        <v>2822</v>
      </c>
      <c r="N16" s="212" t="s">
        <v>172</v>
      </c>
    </row>
    <row r="17" spans="1:14">
      <c r="A17" s="227" t="s">
        <v>799</v>
      </c>
      <c r="B17" s="195" t="s">
        <v>750</v>
      </c>
      <c r="C17" s="196"/>
      <c r="D17" s="196">
        <v>98</v>
      </c>
      <c r="E17" s="196" t="s">
        <v>174</v>
      </c>
      <c r="F17" s="196">
        <v>0</v>
      </c>
      <c r="G17" s="196">
        <v>999</v>
      </c>
      <c r="H17" s="196" t="s">
        <v>385</v>
      </c>
      <c r="I17" s="196" t="s">
        <v>169</v>
      </c>
      <c r="J17" s="196" t="s">
        <v>172</v>
      </c>
      <c r="K17" s="212" t="s">
        <v>142</v>
      </c>
      <c r="L17" s="196" t="s">
        <v>173</v>
      </c>
      <c r="M17" s="196">
        <v>2823</v>
      </c>
      <c r="N17" s="212" t="s">
        <v>172</v>
      </c>
    </row>
    <row r="18" spans="1:14">
      <c r="A18" s="227" t="s">
        <v>800</v>
      </c>
      <c r="B18" s="212" t="s">
        <v>751</v>
      </c>
      <c r="C18" s="212" t="s">
        <v>63</v>
      </c>
      <c r="D18" s="196">
        <v>98</v>
      </c>
      <c r="E18" s="212" t="s">
        <v>110</v>
      </c>
      <c r="F18" s="212">
        <v>0</v>
      </c>
      <c r="G18" s="212">
        <v>30</v>
      </c>
      <c r="H18" s="196" t="s">
        <v>167</v>
      </c>
      <c r="I18" s="196" t="s">
        <v>172</v>
      </c>
      <c r="J18" s="196" t="s">
        <v>172</v>
      </c>
      <c r="K18" s="212" t="s">
        <v>142</v>
      </c>
      <c r="L18" s="212" t="s">
        <v>131</v>
      </c>
      <c r="M18" s="212">
        <v>2910</v>
      </c>
      <c r="N18" s="212" t="s">
        <v>172</v>
      </c>
    </row>
    <row r="19" spans="1:14">
      <c r="A19" s="211" t="s">
        <v>779</v>
      </c>
      <c r="B19" s="196" t="s">
        <v>752</v>
      </c>
      <c r="C19" s="196" t="s">
        <v>534</v>
      </c>
      <c r="D19" s="196">
        <v>98</v>
      </c>
      <c r="E19" s="196" t="s">
        <v>174</v>
      </c>
      <c r="F19" s="196">
        <v>0</v>
      </c>
      <c r="G19" s="196">
        <v>3</v>
      </c>
      <c r="H19" s="196" t="s">
        <v>385</v>
      </c>
      <c r="I19" s="196" t="s">
        <v>169</v>
      </c>
      <c r="J19" s="196" t="s">
        <v>172</v>
      </c>
      <c r="K19" s="196" t="s">
        <v>142</v>
      </c>
      <c r="L19" s="196" t="s">
        <v>173</v>
      </c>
      <c r="M19" s="196">
        <v>2801</v>
      </c>
      <c r="N19" s="212" t="s">
        <v>172</v>
      </c>
    </row>
    <row r="20" spans="1:14">
      <c r="A20" s="227" t="s">
        <v>801</v>
      </c>
      <c r="B20" s="204" t="s">
        <v>753</v>
      </c>
      <c r="C20" s="204" t="s">
        <v>527</v>
      </c>
      <c r="D20" s="196">
        <v>98</v>
      </c>
      <c r="E20" s="196" t="s">
        <v>174</v>
      </c>
      <c r="F20" s="204">
        <v>0</v>
      </c>
      <c r="G20" s="204">
        <v>1</v>
      </c>
      <c r="H20" s="196" t="s">
        <v>385</v>
      </c>
      <c r="I20" s="196" t="s">
        <v>169</v>
      </c>
      <c r="J20" s="196" t="s">
        <v>172</v>
      </c>
      <c r="K20" s="196" t="s">
        <v>142</v>
      </c>
      <c r="L20" s="196" t="s">
        <v>173</v>
      </c>
      <c r="M20" s="196">
        <v>2802</v>
      </c>
      <c r="N20" s="212" t="s">
        <v>172</v>
      </c>
    </row>
    <row r="21" spans="1:14">
      <c r="A21" s="227" t="s">
        <v>802</v>
      </c>
      <c r="B21" s="197" t="s">
        <v>754</v>
      </c>
    </row>
    <row r="22" spans="1:14">
      <c r="A22" s="227" t="s">
        <v>803</v>
      </c>
      <c r="B22" s="197" t="s">
        <v>755</v>
      </c>
    </row>
    <row r="23" spans="1:14">
      <c r="A23" s="211" t="s">
        <v>780</v>
      </c>
      <c r="B23" s="206" t="s">
        <v>756</v>
      </c>
    </row>
    <row r="24" spans="1:14">
      <c r="A24" s="211" t="s">
        <v>781</v>
      </c>
      <c r="B24" s="197" t="s">
        <v>757</v>
      </c>
    </row>
    <row r="25" spans="1:14">
      <c r="A25" s="211" t="s">
        <v>782</v>
      </c>
      <c r="B25" s="197" t="s">
        <v>63</v>
      </c>
    </row>
    <row r="26" spans="1:14">
      <c r="A26" s="211" t="s">
        <v>783</v>
      </c>
      <c r="B26" s="197" t="s">
        <v>758</v>
      </c>
    </row>
    <row r="27" spans="1:14">
      <c r="A27" s="211" t="s">
        <v>784</v>
      </c>
      <c r="B27" s="197" t="s">
        <v>759</v>
      </c>
    </row>
    <row r="28" spans="1:14">
      <c r="A28" s="211" t="s">
        <v>785</v>
      </c>
      <c r="B28" s="197" t="s">
        <v>760</v>
      </c>
    </row>
    <row r="29" spans="1:14" ht="25">
      <c r="A29" s="211" t="s">
        <v>786</v>
      </c>
      <c r="B29" s="197" t="s">
        <v>761</v>
      </c>
      <c r="E29" s="464" t="s">
        <v>1223</v>
      </c>
    </row>
    <row r="30" spans="1:14">
      <c r="A30" s="211" t="s">
        <v>787</v>
      </c>
      <c r="B30" s="197" t="s">
        <v>762</v>
      </c>
    </row>
    <row r="31" spans="1:14">
      <c r="A31" s="227" t="s">
        <v>791</v>
      </c>
      <c r="B31" s="197" t="s">
        <v>763</v>
      </c>
    </row>
    <row r="32" spans="1:14">
      <c r="A32" s="227" t="s">
        <v>792</v>
      </c>
      <c r="B32" s="197" t="s">
        <v>764</v>
      </c>
    </row>
    <row r="33" spans="1:2">
      <c r="A33" s="227" t="s">
        <v>793</v>
      </c>
      <c r="B33" s="197" t="s">
        <v>765</v>
      </c>
    </row>
    <row r="34" spans="1:2">
      <c r="A34" s="227" t="s">
        <v>794</v>
      </c>
      <c r="B34" s="197" t="s">
        <v>766</v>
      </c>
    </row>
    <row r="35" spans="1:2">
      <c r="A35" s="227" t="s">
        <v>795</v>
      </c>
      <c r="B35" s="197" t="s">
        <v>767</v>
      </c>
    </row>
    <row r="36" spans="1:2">
      <c r="A36" s="227" t="s">
        <v>796</v>
      </c>
      <c r="B36" s="197" t="s">
        <v>768</v>
      </c>
    </row>
    <row r="37" spans="1:2">
      <c r="A37" s="227" t="s">
        <v>797</v>
      </c>
      <c r="B37" s="197" t="s">
        <v>769</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175</v>
      </c>
      <c r="B1" s="80" t="s">
        <v>67</v>
      </c>
      <c r="C1" s="99" t="s">
        <v>176</v>
      </c>
      <c r="D1" s="99" t="s">
        <v>41</v>
      </c>
      <c r="E1" s="50" t="s">
        <v>160</v>
      </c>
      <c r="F1" s="50" t="s">
        <v>178</v>
      </c>
      <c r="G1" s="50" t="s">
        <v>181</v>
      </c>
      <c r="H1" s="50" t="s">
        <v>179</v>
      </c>
      <c r="I1" s="50" t="s">
        <v>180</v>
      </c>
      <c r="J1" s="100" t="s">
        <v>183</v>
      </c>
      <c r="K1" s="100" t="s">
        <v>269</v>
      </c>
      <c r="L1" s="100" t="s">
        <v>185</v>
      </c>
      <c r="M1" s="50" t="s">
        <v>184</v>
      </c>
    </row>
    <row r="2" spans="1:13" s="90" customFormat="1" ht="12" customHeight="1">
      <c r="A2" s="65" t="s">
        <v>33</v>
      </c>
      <c r="B2" s="65" t="s">
        <v>30</v>
      </c>
      <c r="C2" s="551"/>
      <c r="D2" s="551"/>
      <c r="E2" s="551"/>
      <c r="F2" s="551"/>
      <c r="G2" s="551"/>
      <c r="H2" s="551"/>
      <c r="I2" s="551"/>
      <c r="J2" s="551"/>
      <c r="K2" s="551"/>
      <c r="L2" s="551"/>
      <c r="M2" s="551"/>
    </row>
    <row r="3" spans="1:13" s="90" customFormat="1" ht="12" customHeight="1" outlineLevel="1">
      <c r="A3" s="552" t="s">
        <v>231</v>
      </c>
      <c r="B3" s="552"/>
      <c r="C3" s="552"/>
      <c r="D3" s="552"/>
      <c r="E3" s="552"/>
      <c r="F3" s="552"/>
      <c r="G3" s="553" t="s">
        <v>232</v>
      </c>
      <c r="H3" s="553"/>
      <c r="I3" s="553"/>
      <c r="J3" s="553"/>
      <c r="K3" s="553"/>
      <c r="L3" s="553"/>
      <c r="M3" s="553"/>
    </row>
    <row r="4" spans="1:13" ht="55.5" customHeight="1">
      <c r="A4" s="85">
        <v>50</v>
      </c>
      <c r="B4" s="41" t="s">
        <v>60</v>
      </c>
      <c r="C4" s="124">
        <v>1</v>
      </c>
      <c r="D4" s="124">
        <v>98</v>
      </c>
      <c r="E4" s="124" t="s">
        <v>177</v>
      </c>
      <c r="F4" s="124">
        <v>-12</v>
      </c>
      <c r="G4" s="3" t="s">
        <v>182</v>
      </c>
      <c r="H4" s="3" t="s">
        <v>23</v>
      </c>
      <c r="I4" s="3" t="s">
        <v>186</v>
      </c>
      <c r="J4" s="51" t="s">
        <v>535</v>
      </c>
      <c r="K4" s="51" t="s">
        <v>270</v>
      </c>
      <c r="L4" s="51"/>
      <c r="M4" s="3"/>
    </row>
    <row r="13" spans="1:13" ht="25">
      <c r="G13" s="464" t="s">
        <v>1223</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9"/>
  <sheetViews>
    <sheetView topLeftCell="A13" zoomScale="85" workbookViewId="0">
      <selection activeCell="O33" sqref="O33"/>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519</v>
      </c>
      <c r="B1" s="50" t="s">
        <v>526</v>
      </c>
      <c r="C1" s="50" t="s">
        <v>299</v>
      </c>
    </row>
    <row r="2" spans="1:9" ht="13">
      <c r="A2" s="92"/>
      <c r="B2" s="81"/>
      <c r="C2" s="295" t="s">
        <v>233</v>
      </c>
    </row>
    <row r="3" spans="1:9" outlineLevel="1">
      <c r="A3" s="554" t="s">
        <v>520</v>
      </c>
      <c r="B3" s="554"/>
      <c r="C3" s="316"/>
    </row>
    <row r="4" spans="1:9" s="219" customFormat="1">
      <c r="A4" s="372" t="s">
        <v>64</v>
      </c>
      <c r="B4" s="218" t="s">
        <v>975</v>
      </c>
    </row>
    <row r="5" spans="1:9" s="219" customFormat="1">
      <c r="A5" s="372" t="s">
        <v>65</v>
      </c>
      <c r="B5" s="218" t="s">
        <v>522</v>
      </c>
      <c r="C5" s="373" t="s">
        <v>976</v>
      </c>
    </row>
    <row r="6" spans="1:9" s="219" customFormat="1">
      <c r="A6" s="372" t="s">
        <v>126</v>
      </c>
      <c r="B6" s="218" t="s">
        <v>523</v>
      </c>
      <c r="C6" s="373" t="s">
        <v>976</v>
      </c>
    </row>
    <row r="7" spans="1:9">
      <c r="A7" s="123" t="s">
        <v>407</v>
      </c>
      <c r="B7" s="3" t="s">
        <v>524</v>
      </c>
      <c r="C7" s="371" t="s">
        <v>1051</v>
      </c>
    </row>
    <row r="8" spans="1:9" s="219" customFormat="1">
      <c r="A8" s="372" t="s">
        <v>521</v>
      </c>
      <c r="B8" s="218" t="s">
        <v>525</v>
      </c>
      <c r="C8" s="373" t="s">
        <v>976</v>
      </c>
    </row>
    <row r="12" spans="1:9" ht="13">
      <c r="A12" s="317" t="s">
        <v>977</v>
      </c>
      <c r="B12" s="318"/>
      <c r="C12" s="318"/>
      <c r="D12" s="318"/>
      <c r="E12" s="318"/>
      <c r="F12" s="318"/>
      <c r="G12" s="318"/>
      <c r="H12" s="318"/>
    </row>
    <row r="13" spans="1:9" ht="13">
      <c r="A13" s="319" t="s">
        <v>978</v>
      </c>
      <c r="B13" s="319" t="s">
        <v>979</v>
      </c>
      <c r="C13" s="319" t="s">
        <v>980</v>
      </c>
      <c r="D13" s="319" t="s">
        <v>981</v>
      </c>
      <c r="E13" s="386" t="s">
        <v>23</v>
      </c>
      <c r="F13" s="319" t="s">
        <v>186</v>
      </c>
      <c r="G13" s="386" t="s">
        <v>982</v>
      </c>
      <c r="H13" s="319" t="s">
        <v>983</v>
      </c>
    </row>
    <row r="14" spans="1:9" ht="13">
      <c r="A14" s="320">
        <v>1</v>
      </c>
      <c r="B14" s="320" t="s">
        <v>984</v>
      </c>
      <c r="C14" s="320" t="s">
        <v>985</v>
      </c>
      <c r="D14" s="320">
        <v>5</v>
      </c>
      <c r="E14" s="387" t="s">
        <v>986</v>
      </c>
      <c r="F14" s="321" t="s">
        <v>987</v>
      </c>
      <c r="G14" s="387">
        <v>0</v>
      </c>
      <c r="H14" s="322">
        <v>0</v>
      </c>
    </row>
    <row r="15" spans="1:9" ht="13">
      <c r="A15" s="320">
        <v>2</v>
      </c>
      <c r="B15" s="320" t="s">
        <v>988</v>
      </c>
      <c r="C15" s="320" t="s">
        <v>989</v>
      </c>
      <c r="D15" s="320">
        <v>10</v>
      </c>
      <c r="E15" s="387">
        <v>5000001</v>
      </c>
      <c r="F15" s="321">
        <v>60000001</v>
      </c>
      <c r="G15" s="387">
        <v>250000</v>
      </c>
      <c r="H15" s="322">
        <v>3000000</v>
      </c>
      <c r="I15" s="323"/>
    </row>
    <row r="16" spans="1:9" ht="13">
      <c r="A16" s="320">
        <v>3</v>
      </c>
      <c r="B16" s="320" t="s">
        <v>990</v>
      </c>
      <c r="C16" s="320" t="s">
        <v>991</v>
      </c>
      <c r="D16" s="320">
        <v>15</v>
      </c>
      <c r="E16" s="387">
        <v>10000001</v>
      </c>
      <c r="F16" s="321">
        <v>120000001</v>
      </c>
      <c r="G16" s="387">
        <v>750000</v>
      </c>
      <c r="H16" s="322">
        <v>9000000</v>
      </c>
      <c r="I16" s="323"/>
    </row>
    <row r="17" spans="1:13" ht="13">
      <c r="A17" s="320">
        <v>4</v>
      </c>
      <c r="B17" s="320" t="s">
        <v>992</v>
      </c>
      <c r="C17" s="320" t="s">
        <v>993</v>
      </c>
      <c r="D17" s="320">
        <v>20</v>
      </c>
      <c r="E17" s="387">
        <v>18000001</v>
      </c>
      <c r="F17" s="321">
        <v>216000001</v>
      </c>
      <c r="G17" s="387">
        <v>1950000</v>
      </c>
      <c r="H17" s="322">
        <v>23400000</v>
      </c>
      <c r="I17" s="323"/>
    </row>
    <row r="18" spans="1:13" ht="13">
      <c r="A18" s="320">
        <v>5</v>
      </c>
      <c r="B18" s="320" t="s">
        <v>994</v>
      </c>
      <c r="C18" s="320" t="s">
        <v>995</v>
      </c>
      <c r="D18" s="320">
        <v>25</v>
      </c>
      <c r="E18" s="387">
        <v>32000001</v>
      </c>
      <c r="F18" s="321">
        <v>384000001</v>
      </c>
      <c r="G18" s="387">
        <v>4750000</v>
      </c>
      <c r="H18" s="322">
        <v>57000000</v>
      </c>
      <c r="I18" s="323"/>
    </row>
    <row r="19" spans="1:13" ht="13">
      <c r="A19" s="320">
        <v>6</v>
      </c>
      <c r="B19" s="320" t="s">
        <v>996</v>
      </c>
      <c r="C19" s="320" t="s">
        <v>997</v>
      </c>
      <c r="D19" s="320">
        <v>30</v>
      </c>
      <c r="E19" s="387">
        <v>52000001</v>
      </c>
      <c r="F19" s="321">
        <v>624000001</v>
      </c>
      <c r="G19" s="387">
        <v>9750000</v>
      </c>
      <c r="H19" s="322">
        <v>117000000</v>
      </c>
      <c r="I19" s="323"/>
    </row>
    <row r="20" spans="1:13" ht="13">
      <c r="A20" s="320">
        <v>7</v>
      </c>
      <c r="B20" s="320" t="s">
        <v>998</v>
      </c>
      <c r="C20" s="320" t="s">
        <v>999</v>
      </c>
      <c r="D20" s="320">
        <v>35</v>
      </c>
      <c r="E20" s="387">
        <v>80000001</v>
      </c>
      <c r="F20" s="321">
        <v>960000001</v>
      </c>
      <c r="G20" s="387">
        <v>18150000</v>
      </c>
      <c r="H20" s="322">
        <v>217800000</v>
      </c>
      <c r="I20" s="323"/>
    </row>
    <row r="24" spans="1:13">
      <c r="A24" s="324"/>
    </row>
    <row r="25" spans="1:13" ht="13">
      <c r="A25" s="325" t="s">
        <v>1000</v>
      </c>
      <c r="C25" s="324"/>
    </row>
    <row r="26" spans="1:13" ht="13">
      <c r="A26" s="326" t="s">
        <v>1001</v>
      </c>
      <c r="B26" s="324"/>
      <c r="C26" s="324"/>
    </row>
    <row r="27" spans="1:13" ht="13">
      <c r="A27" s="326"/>
      <c r="B27" s="324"/>
      <c r="C27" s="324"/>
      <c r="D27" s="324"/>
    </row>
    <row r="28" spans="1:13" ht="13">
      <c r="A28" s="327" t="s">
        <v>1002</v>
      </c>
      <c r="B28" s="327" t="s">
        <v>1003</v>
      </c>
      <c r="C28" s="327" t="s">
        <v>1004</v>
      </c>
      <c r="D28" s="327" t="s">
        <v>1005</v>
      </c>
      <c r="E28" s="327" t="s">
        <v>1006</v>
      </c>
      <c r="F28" s="327" t="s">
        <v>1007</v>
      </c>
      <c r="G28" s="327" t="s">
        <v>1008</v>
      </c>
      <c r="H28" s="327" t="s">
        <v>1009</v>
      </c>
      <c r="I28" s="327" t="s">
        <v>1010</v>
      </c>
      <c r="J28" s="327" t="s">
        <v>1011</v>
      </c>
      <c r="K28" s="327" t="s">
        <v>1012</v>
      </c>
      <c r="L28" s="327" t="s">
        <v>1013</v>
      </c>
      <c r="M28" s="327" t="s">
        <v>1014</v>
      </c>
    </row>
    <row r="29" spans="1:13" ht="13">
      <c r="A29" s="328" t="s">
        <v>1015</v>
      </c>
      <c r="B29" s="329" t="s">
        <v>1016</v>
      </c>
      <c r="C29" s="330" t="s">
        <v>1016</v>
      </c>
      <c r="D29" s="330" t="s">
        <v>1016</v>
      </c>
      <c r="E29" s="330" t="s">
        <v>1016</v>
      </c>
      <c r="F29" s="330" t="s">
        <v>1016</v>
      </c>
      <c r="G29" s="331" t="s">
        <v>1017</v>
      </c>
      <c r="H29" s="330" t="s">
        <v>1018</v>
      </c>
      <c r="I29" s="330" t="s">
        <v>1018</v>
      </c>
      <c r="J29" s="330" t="s">
        <v>1019</v>
      </c>
      <c r="K29" s="330" t="s">
        <v>1019</v>
      </c>
      <c r="L29" s="330" t="s">
        <v>1019</v>
      </c>
      <c r="M29" s="330" t="s">
        <v>1019</v>
      </c>
    </row>
    <row r="30" spans="1:13" ht="13">
      <c r="A30" s="328" t="s">
        <v>1020</v>
      </c>
      <c r="B30" s="329" t="s">
        <v>1021</v>
      </c>
      <c r="C30" s="330" t="s">
        <v>1021</v>
      </c>
      <c r="D30" s="330" t="s">
        <v>1021</v>
      </c>
      <c r="E30" s="330" t="s">
        <v>1022</v>
      </c>
      <c r="F30" s="330" t="s">
        <v>1022</v>
      </c>
      <c r="G30" s="332" t="s">
        <v>1022</v>
      </c>
      <c r="H30" s="330" t="s">
        <v>1022</v>
      </c>
      <c r="I30" s="330" t="s">
        <v>1022</v>
      </c>
      <c r="J30" s="330" t="s">
        <v>1021</v>
      </c>
      <c r="K30" s="330" t="s">
        <v>1021</v>
      </c>
      <c r="L30" s="330" t="s">
        <v>1021</v>
      </c>
      <c r="M30" s="330" t="s">
        <v>1022</v>
      </c>
    </row>
    <row r="31" spans="1:13" ht="13">
      <c r="A31" s="328" t="s">
        <v>1023</v>
      </c>
      <c r="B31" s="329" t="s">
        <v>1024</v>
      </c>
      <c r="C31" s="330" t="s">
        <v>1025</v>
      </c>
      <c r="D31" s="330" t="s">
        <v>1026</v>
      </c>
      <c r="E31" s="330" t="s">
        <v>1024</v>
      </c>
      <c r="F31" s="330" t="s">
        <v>1025</v>
      </c>
      <c r="G31" s="332" t="s">
        <v>1026</v>
      </c>
      <c r="H31" s="330" t="s">
        <v>1024</v>
      </c>
      <c r="I31" s="330" t="s">
        <v>1026</v>
      </c>
      <c r="J31" s="330" t="s">
        <v>1024</v>
      </c>
      <c r="K31" s="330" t="s">
        <v>1025</v>
      </c>
      <c r="L31" s="330" t="s">
        <v>1026</v>
      </c>
      <c r="M31" s="330" t="s">
        <v>1024</v>
      </c>
    </row>
    <row r="32" spans="1:13" ht="26">
      <c r="A32" s="327" t="s">
        <v>1027</v>
      </c>
      <c r="B32" s="327" t="s">
        <v>1028</v>
      </c>
      <c r="C32" s="333" t="s">
        <v>1029</v>
      </c>
      <c r="D32" s="327" t="s">
        <v>1075</v>
      </c>
      <c r="E32" s="327" t="s">
        <v>1028</v>
      </c>
      <c r="F32" s="327" t="s">
        <v>1029</v>
      </c>
      <c r="G32" s="334" t="s">
        <v>1030</v>
      </c>
      <c r="H32" s="327" t="s">
        <v>1031</v>
      </c>
      <c r="I32" s="335" t="s">
        <v>1032</v>
      </c>
      <c r="J32" s="327" t="s">
        <v>1028</v>
      </c>
      <c r="K32" s="335" t="s">
        <v>1029</v>
      </c>
      <c r="L32" s="327" t="s">
        <v>1029</v>
      </c>
      <c r="M32" s="327" t="s">
        <v>1028</v>
      </c>
    </row>
    <row r="33" spans="1:13" ht="65">
      <c r="A33" s="336" t="s">
        <v>1033</v>
      </c>
      <c r="B33" s="337"/>
      <c r="C33" s="338" t="s">
        <v>1034</v>
      </c>
      <c r="D33" s="338" t="s">
        <v>1035</v>
      </c>
      <c r="E33" s="337"/>
      <c r="F33" s="338" t="s">
        <v>1035</v>
      </c>
      <c r="G33" s="338" t="s">
        <v>1035</v>
      </c>
      <c r="H33" s="337" t="s">
        <v>1036</v>
      </c>
      <c r="I33" s="337" t="s">
        <v>1036</v>
      </c>
      <c r="J33" s="337"/>
      <c r="K33" s="338" t="s">
        <v>1035</v>
      </c>
      <c r="L33" s="338" t="s">
        <v>1035</v>
      </c>
      <c r="M33" s="337"/>
    </row>
    <row r="34" spans="1:13" ht="13">
      <c r="A34" s="326"/>
      <c r="B34" s="326"/>
    </row>
    <row r="35" spans="1:13" ht="13">
      <c r="A35" s="326"/>
      <c r="B35" s="326"/>
    </row>
    <row r="36" spans="1:13" ht="13">
      <c r="A36" s="325" t="s">
        <v>1037</v>
      </c>
      <c r="B36" s="324"/>
      <c r="C36" s="324"/>
    </row>
    <row r="38" spans="1:13" ht="13">
      <c r="A38" s="339" t="s">
        <v>1038</v>
      </c>
      <c r="B38" s="339" t="s">
        <v>1039</v>
      </c>
      <c r="C38" s="339" t="s">
        <v>1040</v>
      </c>
      <c r="D38" s="340" t="s">
        <v>1041</v>
      </c>
    </row>
    <row r="39" spans="1:13" ht="13">
      <c r="A39" s="341">
        <v>9000000</v>
      </c>
      <c r="B39" s="341">
        <v>108000000</v>
      </c>
      <c r="C39" s="341" t="s">
        <v>1042</v>
      </c>
      <c r="D39" s="342" t="s">
        <v>1043</v>
      </c>
    </row>
    <row r="42" spans="1:13" ht="13">
      <c r="A42" s="343" t="s">
        <v>1044</v>
      </c>
      <c r="B42" s="344"/>
      <c r="C42" s="324"/>
      <c r="D42" s="324"/>
    </row>
    <row r="43" spans="1:13" ht="13">
      <c r="A43" s="326" t="s">
        <v>1045</v>
      </c>
      <c r="B43" s="344"/>
      <c r="C43" s="345"/>
      <c r="D43" s="346"/>
    </row>
    <row r="44" spans="1:13" ht="13">
      <c r="A44" s="326" t="s">
        <v>1046</v>
      </c>
      <c r="B44" s="344"/>
      <c r="C44" s="345"/>
      <c r="D44" s="346"/>
    </row>
    <row r="45" spans="1:13" ht="13">
      <c r="A45" s="324"/>
      <c r="B45" s="344"/>
      <c r="C45" s="347"/>
      <c r="D45" s="344"/>
    </row>
    <row r="46" spans="1:13" ht="13">
      <c r="A46" s="325" t="s">
        <v>1028</v>
      </c>
      <c r="B46" s="326"/>
      <c r="C46" s="348"/>
      <c r="D46" s="349"/>
      <c r="E46" s="344"/>
      <c r="F46" s="325" t="s">
        <v>1047</v>
      </c>
      <c r="G46" s="326"/>
      <c r="H46" s="324"/>
      <c r="I46" s="324"/>
      <c r="J46" s="324"/>
      <c r="K46" s="324"/>
      <c r="L46" s="324"/>
      <c r="M46" s="324"/>
    </row>
    <row r="47" spans="1:13" ht="13">
      <c r="A47" s="343" t="s">
        <v>1048</v>
      </c>
      <c r="B47" s="350" t="s">
        <v>1049</v>
      </c>
      <c r="C47" s="348"/>
      <c r="D47" s="344"/>
      <c r="E47" s="344"/>
      <c r="F47" s="343" t="s">
        <v>1048</v>
      </c>
      <c r="G47" s="350" t="s">
        <v>1049</v>
      </c>
    </row>
    <row r="48" spans="1:13">
      <c r="A48" s="324"/>
      <c r="B48" s="324"/>
      <c r="C48" s="324"/>
      <c r="D48" s="324"/>
      <c r="E48" s="324"/>
    </row>
    <row r="84" spans="1:9" ht="13">
      <c r="A84" s="326" t="s">
        <v>1050</v>
      </c>
    </row>
    <row r="89" spans="1:9">
      <c r="F89" s="374"/>
      <c r="G89" s="375"/>
      <c r="H89" s="375"/>
      <c r="I89" s="374"/>
    </row>
  </sheetData>
  <mergeCells count="1">
    <mergeCell ref="A3:B3"/>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2"/>
  <sheetViews>
    <sheetView topLeftCell="A10" zoomScale="85" workbookViewId="0">
      <selection activeCell="G62" sqref="G62:H69"/>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592</v>
      </c>
      <c r="B1" s="74"/>
      <c r="C1" s="74"/>
      <c r="D1" s="74"/>
      <c r="E1" s="74"/>
      <c r="F1" s="74"/>
      <c r="G1" s="74"/>
      <c r="H1" s="74"/>
      <c r="I1" s="74"/>
      <c r="J1" s="74"/>
      <c r="K1" s="74"/>
      <c r="L1" s="74"/>
      <c r="M1" s="74"/>
    </row>
    <row r="2" spans="1:13" ht="13">
      <c r="A2" s="168" t="s">
        <v>536</v>
      </c>
      <c r="B2" s="80" t="s">
        <v>537</v>
      </c>
      <c r="C2" s="167" t="s">
        <v>542</v>
      </c>
      <c r="D2" s="74"/>
      <c r="E2" s="74"/>
      <c r="F2" s="74"/>
      <c r="G2" s="74"/>
      <c r="H2" s="74"/>
      <c r="I2" s="74"/>
      <c r="J2" s="74"/>
      <c r="K2" s="74"/>
      <c r="L2" s="74"/>
      <c r="M2" s="74"/>
    </row>
    <row r="3" spans="1:13" ht="13" outlineLevel="1">
      <c r="A3" s="65"/>
      <c r="B3" s="555"/>
      <c r="C3" s="556"/>
      <c r="D3" s="74"/>
      <c r="E3" s="74"/>
      <c r="F3" s="74"/>
      <c r="G3" s="74"/>
      <c r="H3" s="74"/>
      <c r="I3" s="74"/>
      <c r="J3" s="74"/>
      <c r="K3" s="74"/>
      <c r="L3" s="74"/>
      <c r="M3" s="74"/>
    </row>
    <row r="4" spans="1:13">
      <c r="A4" s="557" t="s">
        <v>1087</v>
      </c>
      <c r="B4" s="553"/>
      <c r="C4" s="558"/>
      <c r="D4" s="74"/>
      <c r="E4" s="74"/>
      <c r="F4" s="74"/>
      <c r="G4" s="74"/>
      <c r="H4" s="74"/>
      <c r="I4" s="74"/>
      <c r="J4" s="74"/>
      <c r="K4" s="74"/>
      <c r="L4" s="74"/>
      <c r="M4" s="74"/>
    </row>
    <row r="5" spans="1:13">
      <c r="A5" s="361" t="s">
        <v>64</v>
      </c>
      <c r="B5" s="378" t="s">
        <v>538</v>
      </c>
      <c r="C5" s="378"/>
      <c r="D5" s="74"/>
      <c r="E5" s="74"/>
      <c r="F5" s="74"/>
      <c r="G5" s="74"/>
      <c r="H5" s="74"/>
      <c r="I5" s="74"/>
      <c r="J5" s="74"/>
      <c r="K5" s="74"/>
      <c r="L5" s="74"/>
      <c r="M5" s="74"/>
    </row>
    <row r="6" spans="1:13">
      <c r="A6" s="361" t="s">
        <v>65</v>
      </c>
      <c r="B6" s="378" t="s">
        <v>539</v>
      </c>
      <c r="C6" s="378"/>
      <c r="D6" s="74"/>
      <c r="E6" s="74"/>
      <c r="F6" s="74"/>
      <c r="G6" s="74"/>
      <c r="H6" s="74"/>
      <c r="I6" s="74"/>
      <c r="J6" s="74"/>
      <c r="K6" s="74"/>
      <c r="L6" s="74"/>
      <c r="M6" s="74"/>
    </row>
    <row r="7" spans="1:13" ht="13">
      <c r="A7" s="361" t="s">
        <v>126</v>
      </c>
      <c r="B7" s="378" t="s">
        <v>540</v>
      </c>
      <c r="C7" s="378"/>
      <c r="D7" s="74"/>
      <c r="E7" s="369"/>
      <c r="F7" s="74"/>
      <c r="G7" s="74"/>
      <c r="H7" s="74"/>
      <c r="I7" s="74"/>
      <c r="J7" s="74"/>
      <c r="K7" s="74"/>
      <c r="L7" s="74"/>
      <c r="M7" s="74"/>
    </row>
    <row r="8" spans="1:13" s="74" customFormat="1" ht="11.25" customHeight="1">
      <c r="A8" s="361" t="s">
        <v>407</v>
      </c>
      <c r="B8" s="378" t="s">
        <v>541</v>
      </c>
      <c r="C8" s="378"/>
    </row>
    <row r="9" spans="1:13" s="74" customFormat="1" ht="14.4" customHeight="1">
      <c r="A9" s="366" t="s">
        <v>1072</v>
      </c>
      <c r="B9" s="368" t="s">
        <v>1108</v>
      </c>
      <c r="C9" s="366"/>
      <c r="D9" s="380" t="s">
        <v>1101</v>
      </c>
    </row>
    <row r="10" spans="1:13" s="74" customFormat="1">
      <c r="A10" s="379"/>
      <c r="B10" s="379"/>
      <c r="C10" s="379"/>
    </row>
    <row r="11" spans="1:13" s="74" customFormat="1">
      <c r="A11" s="74" t="s">
        <v>593</v>
      </c>
      <c r="E11" s="370"/>
    </row>
    <row r="12" spans="1:13" s="74" customFormat="1" ht="13">
      <c r="A12" s="168" t="s">
        <v>536</v>
      </c>
      <c r="B12" s="80" t="s">
        <v>594</v>
      </c>
      <c r="C12" s="80" t="s">
        <v>537</v>
      </c>
      <c r="E12" s="370"/>
    </row>
    <row r="13" spans="1:13" s="74" customFormat="1" ht="13">
      <c r="A13" s="65"/>
      <c r="B13" s="555"/>
      <c r="C13" s="556"/>
    </row>
    <row r="14" spans="1:13" s="74" customFormat="1">
      <c r="A14" s="553" t="s">
        <v>595</v>
      </c>
      <c r="B14" s="553"/>
      <c r="C14" s="558"/>
      <c r="D14" s="2"/>
      <c r="E14" s="2"/>
      <c r="F14" s="2"/>
      <c r="G14" s="2"/>
      <c r="H14" s="2"/>
      <c r="I14" s="2"/>
      <c r="J14" s="2"/>
      <c r="K14" s="2"/>
      <c r="L14" s="2"/>
      <c r="M14" s="2"/>
    </row>
    <row r="15" spans="1:13" s="74" customFormat="1">
      <c r="A15" s="12" t="s">
        <v>64</v>
      </c>
      <c r="B15" s="12" t="s">
        <v>64</v>
      </c>
      <c r="C15" s="3" t="s">
        <v>538</v>
      </c>
      <c r="D15" s="2"/>
      <c r="E15" s="2"/>
      <c r="F15" s="2"/>
      <c r="G15" s="2"/>
      <c r="H15" s="2"/>
      <c r="I15" s="2"/>
      <c r="J15" s="2"/>
      <c r="K15" s="2"/>
      <c r="L15" s="2"/>
      <c r="M15" s="2"/>
    </row>
    <row r="16" spans="1:13" s="74" customFormat="1">
      <c r="A16" s="12" t="s">
        <v>65</v>
      </c>
      <c r="B16" s="12" t="s">
        <v>64</v>
      </c>
      <c r="C16" s="3" t="s">
        <v>539</v>
      </c>
      <c r="D16" s="2"/>
      <c r="E16" s="2"/>
      <c r="F16" s="2"/>
      <c r="G16" s="2"/>
      <c r="H16" s="2"/>
      <c r="I16" s="2"/>
      <c r="J16" s="2"/>
      <c r="K16" s="2"/>
      <c r="L16" s="2"/>
      <c r="M16" s="2"/>
    </row>
    <row r="17" spans="1:13" s="74" customFormat="1">
      <c r="A17" s="12" t="s">
        <v>126</v>
      </c>
      <c r="B17" s="12" t="s">
        <v>64</v>
      </c>
      <c r="C17" s="3" t="s">
        <v>540</v>
      </c>
      <c r="D17" s="2"/>
      <c r="E17" s="2"/>
      <c r="F17" s="2"/>
      <c r="G17" s="2"/>
      <c r="H17" s="2"/>
      <c r="I17" s="2"/>
      <c r="J17" s="2"/>
      <c r="K17" s="2"/>
      <c r="L17" s="2"/>
      <c r="M17" s="2"/>
    </row>
    <row r="18" spans="1:13" s="74" customFormat="1">
      <c r="A18" s="12" t="s">
        <v>407</v>
      </c>
      <c r="B18" s="12" t="s">
        <v>64</v>
      </c>
      <c r="C18" s="3" t="s">
        <v>541</v>
      </c>
      <c r="D18" s="2"/>
      <c r="E18" s="2"/>
      <c r="F18" s="2"/>
      <c r="G18" s="2"/>
      <c r="H18" s="2"/>
      <c r="I18" s="2"/>
      <c r="J18" s="2"/>
      <c r="K18" s="2"/>
      <c r="L18" s="2"/>
      <c r="M18" s="2"/>
    </row>
    <row r="19" spans="1:13" s="74" customFormat="1">
      <c r="A19" s="494" t="s">
        <v>1340</v>
      </c>
      <c r="B19" s="494" t="s">
        <v>64</v>
      </c>
      <c r="C19" s="495" t="s">
        <v>1073</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596</v>
      </c>
      <c r="D21" s="2"/>
      <c r="E21" s="2"/>
      <c r="F21" s="2"/>
      <c r="G21" s="2"/>
      <c r="H21" s="2"/>
      <c r="I21" s="2"/>
      <c r="J21" s="2"/>
      <c r="K21" s="2"/>
      <c r="L21" s="2"/>
      <c r="M21" s="2"/>
    </row>
    <row r="22" spans="1:13" s="74" customFormat="1" ht="13">
      <c r="A22" s="168" t="s">
        <v>536</v>
      </c>
      <c r="B22" s="80" t="s">
        <v>594</v>
      </c>
      <c r="C22" s="80" t="s">
        <v>597</v>
      </c>
      <c r="D22" s="80" t="s">
        <v>598</v>
      </c>
      <c r="E22" s="80" t="s">
        <v>599</v>
      </c>
      <c r="F22" s="80" t="s">
        <v>600</v>
      </c>
      <c r="G22" s="80" t="s">
        <v>601</v>
      </c>
      <c r="H22" s="80" t="s">
        <v>602</v>
      </c>
      <c r="I22" s="80" t="s">
        <v>603</v>
      </c>
      <c r="J22" s="80" t="s">
        <v>604</v>
      </c>
      <c r="K22" s="80" t="s">
        <v>605</v>
      </c>
      <c r="L22" s="80" t="s">
        <v>2</v>
      </c>
      <c r="M22" s="80" t="s">
        <v>606</v>
      </c>
    </row>
    <row r="23" spans="1:13" s="74" customFormat="1" ht="13">
      <c r="A23" s="65"/>
      <c r="B23" s="555"/>
      <c r="C23" s="556"/>
      <c r="D23" s="555"/>
      <c r="E23" s="556"/>
      <c r="F23" s="555"/>
      <c r="G23" s="556"/>
      <c r="H23" s="555"/>
      <c r="I23" s="556"/>
      <c r="J23" s="555"/>
      <c r="K23" s="556"/>
      <c r="L23" s="555"/>
      <c r="M23" s="556"/>
    </row>
    <row r="24" spans="1:13" s="74" customFormat="1">
      <c r="A24" s="559" t="s">
        <v>804</v>
      </c>
      <c r="B24" s="560"/>
      <c r="C24" s="561"/>
      <c r="D24" s="562"/>
      <c r="E24" s="562"/>
      <c r="F24" s="562"/>
      <c r="G24" s="562"/>
      <c r="H24" s="562"/>
      <c r="I24" s="562"/>
      <c r="J24" s="562"/>
      <c r="K24" s="562"/>
      <c r="L24" s="562"/>
      <c r="M24" s="562"/>
    </row>
    <row r="25" spans="1:13">
      <c r="A25" s="12" t="s">
        <v>64</v>
      </c>
      <c r="B25" s="12" t="s">
        <v>64</v>
      </c>
      <c r="C25" s="221" t="s">
        <v>806</v>
      </c>
      <c r="D25" s="3" t="s">
        <v>538</v>
      </c>
      <c r="E25" s="5"/>
      <c r="F25" s="170">
        <v>10000000000000</v>
      </c>
      <c r="G25" s="170">
        <v>10000000000000</v>
      </c>
      <c r="H25" s="5" t="s">
        <v>607</v>
      </c>
      <c r="I25" s="5" t="s">
        <v>557</v>
      </c>
      <c r="J25" s="5" t="s">
        <v>555</v>
      </c>
      <c r="K25" s="5" t="s">
        <v>608</v>
      </c>
      <c r="L25" s="5" t="s">
        <v>511</v>
      </c>
      <c r="M25" s="5" t="s">
        <v>499</v>
      </c>
    </row>
    <row r="26" spans="1:13">
      <c r="A26" s="12" t="s">
        <v>64</v>
      </c>
      <c r="B26" s="12" t="s">
        <v>64</v>
      </c>
      <c r="C26" s="367" t="s">
        <v>1336</v>
      </c>
      <c r="D26" s="86" t="s">
        <v>1338</v>
      </c>
      <c r="E26" s="5"/>
      <c r="F26" s="170">
        <v>10000000000000</v>
      </c>
      <c r="G26" s="170">
        <v>10000000000000</v>
      </c>
      <c r="H26" s="5" t="s">
        <v>607</v>
      </c>
      <c r="I26" s="5" t="s">
        <v>557</v>
      </c>
      <c r="J26" s="5" t="s">
        <v>555</v>
      </c>
      <c r="K26" s="5" t="s">
        <v>608</v>
      </c>
      <c r="L26" s="5" t="s">
        <v>511</v>
      </c>
      <c r="M26" s="5" t="s">
        <v>499</v>
      </c>
    </row>
    <row r="27" spans="1:13">
      <c r="A27" s="12" t="s">
        <v>126</v>
      </c>
      <c r="B27" s="12" t="s">
        <v>64</v>
      </c>
      <c r="C27" s="221" t="s">
        <v>806</v>
      </c>
      <c r="D27" s="3" t="s">
        <v>540</v>
      </c>
      <c r="E27" s="5"/>
      <c r="F27" s="170">
        <v>10000000000000</v>
      </c>
      <c r="G27" s="170">
        <v>10000000000000</v>
      </c>
      <c r="H27" s="5" t="s">
        <v>609</v>
      </c>
      <c r="I27" s="5" t="s">
        <v>567</v>
      </c>
      <c r="J27" s="5" t="s">
        <v>565</v>
      </c>
      <c r="K27" s="5" t="s">
        <v>610</v>
      </c>
      <c r="L27" s="5" t="s">
        <v>511</v>
      </c>
      <c r="M27" s="5" t="s">
        <v>499</v>
      </c>
    </row>
    <row r="28" spans="1:13">
      <c r="A28" s="12" t="s">
        <v>407</v>
      </c>
      <c r="B28" s="12" t="s">
        <v>64</v>
      </c>
      <c r="C28" s="221" t="s">
        <v>806</v>
      </c>
      <c r="D28" s="3" t="s">
        <v>541</v>
      </c>
      <c r="E28" s="5"/>
      <c r="F28" s="170">
        <v>10000000000000</v>
      </c>
      <c r="G28" s="170">
        <v>10000000000000</v>
      </c>
      <c r="H28" s="5" t="s">
        <v>611</v>
      </c>
      <c r="I28" s="5" t="s">
        <v>612</v>
      </c>
      <c r="J28" s="5" t="s">
        <v>613</v>
      </c>
      <c r="K28" s="5" t="s">
        <v>614</v>
      </c>
      <c r="L28" s="5" t="s">
        <v>511</v>
      </c>
      <c r="M28" s="5" t="s">
        <v>499</v>
      </c>
    </row>
    <row r="29" spans="1:13" s="233" customFormat="1">
      <c r="A29" s="229" t="s">
        <v>64</v>
      </c>
      <c r="B29" s="229" t="s">
        <v>64</v>
      </c>
      <c r="C29" s="230" t="s">
        <v>807</v>
      </c>
      <c r="D29" s="231" t="s">
        <v>538</v>
      </c>
      <c r="E29" s="231"/>
      <c r="F29" s="232">
        <v>10000000000000</v>
      </c>
      <c r="G29" s="232">
        <v>10000000000000</v>
      </c>
      <c r="H29" s="231" t="s">
        <v>607</v>
      </c>
      <c r="I29" s="231" t="s">
        <v>557</v>
      </c>
      <c r="J29" s="231" t="s">
        <v>555</v>
      </c>
      <c r="K29" s="231" t="s">
        <v>608</v>
      </c>
      <c r="L29" s="231" t="s">
        <v>511</v>
      </c>
      <c r="M29" s="231" t="s">
        <v>499</v>
      </c>
    </row>
    <row r="30" spans="1:13" s="233" customFormat="1">
      <c r="A30" s="229" t="s">
        <v>64</v>
      </c>
      <c r="B30" s="229" t="s">
        <v>64</v>
      </c>
      <c r="C30" s="376" t="s">
        <v>1337</v>
      </c>
      <c r="D30" s="493" t="s">
        <v>1339</v>
      </c>
      <c r="E30" s="231"/>
      <c r="F30" s="232">
        <v>10000000000000</v>
      </c>
      <c r="G30" s="232">
        <v>10000000000000</v>
      </c>
      <c r="H30" s="231" t="s">
        <v>607</v>
      </c>
      <c r="I30" s="231" t="s">
        <v>557</v>
      </c>
      <c r="J30" s="231" t="s">
        <v>555</v>
      </c>
      <c r="K30" s="231" t="s">
        <v>608</v>
      </c>
      <c r="L30" s="231" t="s">
        <v>511</v>
      </c>
      <c r="M30" s="231" t="s">
        <v>499</v>
      </c>
    </row>
    <row r="31" spans="1:13" s="233" customFormat="1">
      <c r="A31" s="229" t="s">
        <v>126</v>
      </c>
      <c r="B31" s="229" t="s">
        <v>64</v>
      </c>
      <c r="C31" s="230" t="s">
        <v>807</v>
      </c>
      <c r="D31" s="231" t="s">
        <v>540</v>
      </c>
      <c r="E31" s="231"/>
      <c r="F31" s="232">
        <v>10000000000000</v>
      </c>
      <c r="G31" s="232">
        <v>10000000000000</v>
      </c>
      <c r="H31" s="231" t="s">
        <v>609</v>
      </c>
      <c r="I31" s="231" t="s">
        <v>567</v>
      </c>
      <c r="J31" s="231" t="s">
        <v>565</v>
      </c>
      <c r="K31" s="231" t="s">
        <v>610</v>
      </c>
      <c r="L31" s="231" t="s">
        <v>511</v>
      </c>
      <c r="M31" s="231" t="s">
        <v>499</v>
      </c>
    </row>
    <row r="32" spans="1:13" s="233" customFormat="1">
      <c r="A32" s="229" t="s">
        <v>407</v>
      </c>
      <c r="B32" s="229" t="s">
        <v>64</v>
      </c>
      <c r="C32" s="230" t="s">
        <v>807</v>
      </c>
      <c r="D32" s="231" t="s">
        <v>541</v>
      </c>
      <c r="E32" s="231"/>
      <c r="F32" s="232">
        <v>10000000000000</v>
      </c>
      <c r="G32" s="232">
        <v>10000000000000</v>
      </c>
      <c r="H32" s="231" t="s">
        <v>611</v>
      </c>
      <c r="I32" s="231" t="s">
        <v>612</v>
      </c>
      <c r="J32" s="231" t="s">
        <v>613</v>
      </c>
      <c r="K32" s="231" t="s">
        <v>614</v>
      </c>
      <c r="L32" s="231" t="s">
        <v>511</v>
      </c>
      <c r="M32" s="231" t="s">
        <v>499</v>
      </c>
    </row>
    <row r="34" spans="1:5">
      <c r="A34" s="74" t="s">
        <v>615</v>
      </c>
      <c r="B34" s="74"/>
      <c r="C34" s="74"/>
    </row>
    <row r="35" spans="1:5" ht="13">
      <c r="A35" s="168" t="s">
        <v>536</v>
      </c>
      <c r="B35" s="80" t="s">
        <v>594</v>
      </c>
      <c r="C35" s="80" t="s">
        <v>597</v>
      </c>
      <c r="D35" s="80" t="s">
        <v>616</v>
      </c>
      <c r="E35" s="80" t="s">
        <v>616</v>
      </c>
    </row>
    <row r="36" spans="1:5" ht="13">
      <c r="A36" s="65"/>
      <c r="B36" s="555"/>
      <c r="C36" s="556"/>
      <c r="D36" s="555"/>
      <c r="E36" s="556"/>
    </row>
    <row r="37" spans="1:5">
      <c r="A37" s="565" t="s">
        <v>617</v>
      </c>
      <c r="B37" s="560"/>
      <c r="C37" s="561"/>
      <c r="D37" s="562"/>
      <c r="E37" s="562"/>
    </row>
    <row r="38" spans="1:5">
      <c r="A38" s="367" t="s">
        <v>1102</v>
      </c>
      <c r="B38" s="12" t="s">
        <v>64</v>
      </c>
      <c r="C38" s="12" t="s">
        <v>1103</v>
      </c>
      <c r="D38" s="12" t="s">
        <v>381</v>
      </c>
      <c r="E38" s="3" t="s">
        <v>538</v>
      </c>
    </row>
    <row r="39" spans="1:5">
      <c r="A39" s="367" t="s">
        <v>1104</v>
      </c>
      <c r="B39" s="12" t="s">
        <v>64</v>
      </c>
      <c r="C39" s="12" t="s">
        <v>1103</v>
      </c>
      <c r="D39" s="12" t="s">
        <v>381</v>
      </c>
      <c r="E39" s="3" t="s">
        <v>541</v>
      </c>
    </row>
    <row r="40" spans="1:5">
      <c r="A40" s="367" t="s">
        <v>1105</v>
      </c>
      <c r="B40" s="12" t="s">
        <v>64</v>
      </c>
      <c r="C40" s="12" t="s">
        <v>1103</v>
      </c>
      <c r="D40" s="12" t="s">
        <v>381</v>
      </c>
      <c r="E40" s="3" t="s">
        <v>540</v>
      </c>
    </row>
    <row r="41" spans="1:5">
      <c r="A41" s="494" t="s">
        <v>1093</v>
      </c>
      <c r="B41" s="494" t="s">
        <v>64</v>
      </c>
      <c r="C41" s="494" t="s">
        <v>1103</v>
      </c>
      <c r="D41" s="494" t="s">
        <v>381</v>
      </c>
      <c r="E41" s="495" t="s">
        <v>1107</v>
      </c>
    </row>
    <row r="42" spans="1:5">
      <c r="A42" s="367" t="s">
        <v>1102</v>
      </c>
      <c r="B42" s="12" t="s">
        <v>64</v>
      </c>
      <c r="C42" s="12" t="s">
        <v>1106</v>
      </c>
      <c r="D42" s="12" t="s">
        <v>381</v>
      </c>
      <c r="E42" s="3" t="s">
        <v>538</v>
      </c>
    </row>
    <row r="43" spans="1:5">
      <c r="A43" s="367" t="s">
        <v>1104</v>
      </c>
      <c r="B43" s="12" t="s">
        <v>64</v>
      </c>
      <c r="C43" s="12" t="s">
        <v>1106</v>
      </c>
      <c r="D43" s="12" t="s">
        <v>381</v>
      </c>
      <c r="E43" s="3" t="s">
        <v>541</v>
      </c>
    </row>
    <row r="44" spans="1:5">
      <c r="A44" s="12" t="s">
        <v>1105</v>
      </c>
      <c r="B44" s="12" t="s">
        <v>64</v>
      </c>
      <c r="C44" s="3" t="s">
        <v>1106</v>
      </c>
      <c r="D44" s="12" t="s">
        <v>381</v>
      </c>
      <c r="E44" s="3" t="s">
        <v>540</v>
      </c>
    </row>
    <row r="45" spans="1:5">
      <c r="A45" s="494" t="s">
        <v>1093</v>
      </c>
      <c r="B45" s="494" t="s">
        <v>64</v>
      </c>
      <c r="C45" s="495" t="s">
        <v>1106</v>
      </c>
      <c r="D45" s="494" t="s">
        <v>381</v>
      </c>
      <c r="E45" s="495" t="s">
        <v>1107</v>
      </c>
    </row>
    <row r="46" spans="1:5">
      <c r="A46" s="381"/>
      <c r="B46" s="381"/>
      <c r="C46" s="382"/>
      <c r="D46" s="382"/>
      <c r="E46" s="382"/>
    </row>
    <row r="47" spans="1:5">
      <c r="A47" s="381"/>
      <c r="B47" s="381"/>
      <c r="C47" s="382"/>
      <c r="D47" s="382"/>
      <c r="E47" s="382"/>
    </row>
    <row r="48" spans="1:5">
      <c r="A48" s="381"/>
      <c r="B48" s="381"/>
      <c r="C48" s="382"/>
      <c r="D48" s="382"/>
      <c r="E48" s="382"/>
    </row>
    <row r="51" spans="1:10">
      <c r="A51" s="2" t="s">
        <v>618</v>
      </c>
    </row>
    <row r="52" spans="1:10" ht="13">
      <c r="A52" s="168" t="s">
        <v>597</v>
      </c>
      <c r="B52" s="80" t="s">
        <v>619</v>
      </c>
      <c r="C52" s="80" t="s">
        <v>620</v>
      </c>
      <c r="D52" s="80" t="s">
        <v>621</v>
      </c>
      <c r="E52" s="80" t="s">
        <v>622</v>
      </c>
    </row>
    <row r="53" spans="1:10" ht="13">
      <c r="A53" s="65"/>
      <c r="B53" s="555"/>
      <c r="C53" s="556"/>
      <c r="D53" s="555"/>
      <c r="E53" s="556"/>
    </row>
    <row r="54" spans="1:10">
      <c r="A54" s="565" t="s">
        <v>623</v>
      </c>
      <c r="B54" s="560"/>
      <c r="C54" s="561"/>
      <c r="D54" s="562"/>
      <c r="E54" s="562"/>
    </row>
    <row r="55" spans="1:10">
      <c r="A55" s="221" t="s">
        <v>820</v>
      </c>
      <c r="B55" s="12"/>
      <c r="C55" s="12"/>
      <c r="D55" s="12"/>
      <c r="E55" s="3"/>
    </row>
    <row r="58" spans="1:10">
      <c r="A58" s="2" t="s">
        <v>624</v>
      </c>
    </row>
    <row r="59" spans="1:10" ht="13">
      <c r="A59" s="168" t="s">
        <v>536</v>
      </c>
      <c r="B59" s="80" t="s">
        <v>1345</v>
      </c>
      <c r="C59" s="80" t="s">
        <v>1344</v>
      </c>
      <c r="D59" s="80" t="s">
        <v>620</v>
      </c>
      <c r="E59" s="80" t="s">
        <v>625</v>
      </c>
      <c r="F59" s="80" t="s">
        <v>626</v>
      </c>
      <c r="G59" s="80" t="s">
        <v>627</v>
      </c>
      <c r="H59" s="80" t="s">
        <v>628</v>
      </c>
      <c r="I59" s="80" t="s">
        <v>2</v>
      </c>
    </row>
    <row r="60" spans="1:10" ht="13">
      <c r="A60" s="65"/>
      <c r="B60" s="555"/>
      <c r="C60" s="556"/>
      <c r="D60" s="555"/>
      <c r="E60" s="556"/>
      <c r="F60" s="555"/>
      <c r="G60" s="556"/>
      <c r="H60" s="555"/>
      <c r="I60" s="556"/>
      <c r="J60" s="171"/>
    </row>
    <row r="61" spans="1:10">
      <c r="A61" s="563" t="s">
        <v>1088</v>
      </c>
      <c r="B61" s="564"/>
      <c r="C61" s="564"/>
      <c r="D61" s="564"/>
      <c r="E61" s="564"/>
      <c r="F61" s="564"/>
      <c r="G61" s="564"/>
      <c r="H61" s="564"/>
      <c r="I61" s="564"/>
    </row>
    <row r="62" spans="1:10">
      <c r="A62" s="367" t="s">
        <v>1090</v>
      </c>
      <c r="B62" s="12" t="s">
        <v>64</v>
      </c>
      <c r="C62" s="384" t="s">
        <v>1074</v>
      </c>
      <c r="D62" s="12" t="s">
        <v>384</v>
      </c>
      <c r="E62" s="3"/>
      <c r="F62" s="3" t="s">
        <v>499</v>
      </c>
      <c r="G62" s="228">
        <v>0.17</v>
      </c>
      <c r="H62" s="228">
        <v>0.08</v>
      </c>
      <c r="I62" s="5" t="s">
        <v>511</v>
      </c>
    </row>
    <row r="63" spans="1:10">
      <c r="A63" s="367" t="s">
        <v>1091</v>
      </c>
      <c r="B63" s="12" t="s">
        <v>64</v>
      </c>
      <c r="C63" s="384" t="s">
        <v>1114</v>
      </c>
      <c r="D63" s="12" t="s">
        <v>805</v>
      </c>
      <c r="E63" s="3"/>
      <c r="F63" s="3" t="s">
        <v>499</v>
      </c>
      <c r="G63" s="228">
        <v>0.03</v>
      </c>
      <c r="H63" s="228">
        <v>1.4999999999999999E-2</v>
      </c>
      <c r="I63" s="5" t="s">
        <v>511</v>
      </c>
    </row>
    <row r="64" spans="1:10">
      <c r="A64" s="367" t="s">
        <v>1092</v>
      </c>
      <c r="B64" s="12" t="s">
        <v>64</v>
      </c>
      <c r="C64" s="384" t="s">
        <v>1114</v>
      </c>
      <c r="D64" s="12" t="s">
        <v>384</v>
      </c>
      <c r="E64" s="3"/>
      <c r="F64" s="3" t="s">
        <v>499</v>
      </c>
      <c r="G64" s="228">
        <v>0.01</v>
      </c>
      <c r="H64" s="228">
        <v>0.01</v>
      </c>
      <c r="I64" s="5" t="s">
        <v>511</v>
      </c>
    </row>
    <row r="65" spans="1:9">
      <c r="A65" s="367" t="s">
        <v>1341</v>
      </c>
      <c r="B65" s="12" t="s">
        <v>64</v>
      </c>
      <c r="C65" s="384" t="s">
        <v>1336</v>
      </c>
      <c r="D65" s="12" t="s">
        <v>384</v>
      </c>
      <c r="E65" s="3"/>
      <c r="F65" s="3" t="s">
        <v>499</v>
      </c>
      <c r="G65" s="228">
        <v>0.17499999999999999</v>
      </c>
      <c r="H65" s="228">
        <v>0.08</v>
      </c>
      <c r="I65" s="5" t="s">
        <v>511</v>
      </c>
    </row>
    <row r="66" spans="1:9">
      <c r="A66" s="376" t="s">
        <v>1094</v>
      </c>
      <c r="B66" s="229" t="s">
        <v>929</v>
      </c>
      <c r="C66" s="385" t="s">
        <v>807</v>
      </c>
      <c r="D66" s="229" t="s">
        <v>1095</v>
      </c>
      <c r="E66" s="231"/>
      <c r="F66" s="231" t="s">
        <v>1096</v>
      </c>
      <c r="G66" s="377">
        <v>0.03</v>
      </c>
      <c r="H66" s="377">
        <v>0</v>
      </c>
      <c r="I66" s="231" t="s">
        <v>1097</v>
      </c>
    </row>
    <row r="67" spans="1:9">
      <c r="A67" s="376" t="s">
        <v>1098</v>
      </c>
      <c r="B67" s="229" t="s">
        <v>1099</v>
      </c>
      <c r="C67" s="385" t="s">
        <v>807</v>
      </c>
      <c r="D67" s="229" t="s">
        <v>805</v>
      </c>
      <c r="E67" s="231"/>
      <c r="F67" s="231" t="s">
        <v>907</v>
      </c>
      <c r="G67" s="377">
        <v>0.03</v>
      </c>
      <c r="H67" s="377">
        <v>1.4999999999999999E-2</v>
      </c>
      <c r="I67" s="231" t="s">
        <v>1097</v>
      </c>
    </row>
    <row r="68" spans="1:9">
      <c r="A68" s="376" t="s">
        <v>1100</v>
      </c>
      <c r="B68" s="229" t="s">
        <v>1099</v>
      </c>
      <c r="C68" s="385" t="s">
        <v>807</v>
      </c>
      <c r="D68" s="229" t="s">
        <v>1095</v>
      </c>
      <c r="E68" s="231"/>
      <c r="F68" s="231" t="s">
        <v>907</v>
      </c>
      <c r="G68" s="377">
        <v>0</v>
      </c>
      <c r="H68" s="377">
        <v>0</v>
      </c>
      <c r="I68" s="231" t="s">
        <v>1097</v>
      </c>
    </row>
    <row r="69" spans="1:9">
      <c r="A69" s="376" t="s">
        <v>1342</v>
      </c>
      <c r="B69" s="229" t="s">
        <v>929</v>
      </c>
      <c r="C69" s="385" t="s">
        <v>1343</v>
      </c>
      <c r="D69" s="229" t="s">
        <v>805</v>
      </c>
      <c r="E69" s="231"/>
      <c r="F69" s="231" t="s">
        <v>907</v>
      </c>
      <c r="G69" s="228">
        <v>0.17499999999999999</v>
      </c>
      <c r="H69" s="228">
        <v>0.08</v>
      </c>
      <c r="I69" s="231" t="s">
        <v>1097</v>
      </c>
    </row>
    <row r="76" spans="1:9" ht="14">
      <c r="A76" s="234" t="s">
        <v>1109</v>
      </c>
      <c r="B76" s="197"/>
      <c r="C76" s="197"/>
      <c r="D76" s="197"/>
      <c r="E76" s="197"/>
    </row>
    <row r="77" spans="1:9" ht="15.5">
      <c r="A77" s="383" t="s">
        <v>1110</v>
      </c>
      <c r="B77" s="197"/>
      <c r="C77" s="197"/>
      <c r="D77" s="197"/>
      <c r="E77" s="197"/>
    </row>
    <row r="78" spans="1:9">
      <c r="A78" s="204" t="s">
        <v>1089</v>
      </c>
      <c r="B78" s="204"/>
      <c r="C78" s="204"/>
      <c r="D78" s="197"/>
      <c r="E78" s="197"/>
    </row>
    <row r="79" spans="1:9">
      <c r="A79" s="204" t="s">
        <v>808</v>
      </c>
      <c r="B79" s="204"/>
      <c r="C79" s="204"/>
      <c r="D79" s="197"/>
      <c r="E79" s="197"/>
    </row>
    <row r="80" spans="1:9" ht="13">
      <c r="A80" s="235" t="s">
        <v>809</v>
      </c>
      <c r="B80" s="235" t="s">
        <v>810</v>
      </c>
      <c r="C80" s="235" t="s">
        <v>811</v>
      </c>
      <c r="D80" s="197"/>
      <c r="E80" s="197"/>
    </row>
    <row r="81" spans="1:10">
      <c r="A81" s="236" t="s">
        <v>812</v>
      </c>
      <c r="B81" s="237" t="s">
        <v>813</v>
      </c>
      <c r="C81" s="238">
        <v>16600000</v>
      </c>
      <c r="D81" s="197"/>
      <c r="E81" s="197"/>
    </row>
    <row r="82" spans="1:10">
      <c r="A82" s="236" t="s">
        <v>814</v>
      </c>
      <c r="B82" s="237" t="s">
        <v>815</v>
      </c>
      <c r="C82" s="238">
        <v>83600000</v>
      </c>
      <c r="D82" s="197"/>
      <c r="E82" s="197"/>
    </row>
    <row r="83" spans="1:10" ht="13" thickBot="1">
      <c r="A83" s="197"/>
      <c r="B83" s="197"/>
      <c r="C83" s="197"/>
      <c r="D83" s="197"/>
      <c r="E83" s="197"/>
    </row>
    <row r="84" spans="1:10" ht="19" thickBot="1">
      <c r="A84" s="197"/>
      <c r="B84" s="197"/>
      <c r="C84" s="197"/>
      <c r="D84" s="197"/>
      <c r="E84" s="197"/>
      <c r="H84" s="448" t="s">
        <v>431</v>
      </c>
      <c r="I84" s="449" t="s">
        <v>1177</v>
      </c>
      <c r="J84" s="450"/>
    </row>
    <row r="85" spans="1:10" ht="29.5" thickTop="1">
      <c r="A85" s="457" t="s">
        <v>816</v>
      </c>
      <c r="B85" s="197"/>
      <c r="C85" s="197"/>
      <c r="D85" s="197"/>
      <c r="E85" s="197"/>
      <c r="H85" s="566" t="s">
        <v>1178</v>
      </c>
      <c r="I85" s="451" t="s">
        <v>1179</v>
      </c>
      <c r="J85" s="569"/>
    </row>
    <row r="86" spans="1:10" ht="29">
      <c r="A86" s="457" t="s">
        <v>817</v>
      </c>
      <c r="B86" s="197"/>
      <c r="C86" s="197"/>
      <c r="D86" s="197"/>
      <c r="E86" s="197"/>
      <c r="H86" s="567"/>
      <c r="I86" s="451" t="s">
        <v>1180</v>
      </c>
      <c r="J86" s="569"/>
    </row>
    <row r="87" spans="1:10" ht="15" thickBot="1">
      <c r="A87" s="457" t="s">
        <v>818</v>
      </c>
      <c r="B87" s="197"/>
      <c r="C87" s="197"/>
      <c r="D87" s="197"/>
      <c r="E87" s="197"/>
      <c r="H87" s="568"/>
      <c r="I87" s="452"/>
      <c r="J87" s="569"/>
    </row>
    <row r="88" spans="1:10" ht="14.5">
      <c r="A88" s="457" t="s">
        <v>819</v>
      </c>
      <c r="B88" s="197"/>
      <c r="C88" s="197"/>
      <c r="D88" s="197"/>
      <c r="E88" s="197"/>
      <c r="H88" s="570" t="s">
        <v>1184</v>
      </c>
      <c r="I88" s="451" t="s">
        <v>1181</v>
      </c>
      <c r="J88" s="450"/>
    </row>
    <row r="89" spans="1:10" ht="14.5">
      <c r="H89" s="571"/>
      <c r="I89" s="451" t="s">
        <v>1182</v>
      </c>
      <c r="J89" s="450"/>
    </row>
    <row r="90" spans="1:10" ht="15" thickBot="1">
      <c r="H90" s="572"/>
      <c r="I90" s="453" t="s">
        <v>1183</v>
      </c>
      <c r="J90" s="450"/>
    </row>
    <row r="91" spans="1:10" ht="29">
      <c r="H91" s="573" t="s">
        <v>1185</v>
      </c>
      <c r="I91" s="454" t="s">
        <v>1186</v>
      </c>
      <c r="J91" s="450"/>
    </row>
    <row r="92" spans="1:10" ht="29">
      <c r="A92" s="234" t="s">
        <v>1111</v>
      </c>
      <c r="B92" s="351"/>
      <c r="C92" s="352"/>
      <c r="D92" s="326"/>
      <c r="E92" s="326"/>
      <c r="F92" s="326"/>
      <c r="H92" s="567"/>
      <c r="I92" s="454" t="s">
        <v>1187</v>
      </c>
      <c r="J92" s="450"/>
    </row>
    <row r="93" spans="1:10" ht="15.5">
      <c r="A93" s="383" t="s">
        <v>1112</v>
      </c>
      <c r="B93" s="351"/>
      <c r="C93" s="352"/>
      <c r="D93" s="326"/>
      <c r="E93" s="326"/>
      <c r="F93" s="326"/>
      <c r="H93" s="567"/>
      <c r="I93" s="455"/>
      <c r="J93" s="450"/>
    </row>
    <row r="94" spans="1:10" ht="29">
      <c r="A94" s="353" t="s">
        <v>1052</v>
      </c>
      <c r="B94" s="353" t="s">
        <v>809</v>
      </c>
      <c r="C94" s="353" t="s">
        <v>810</v>
      </c>
      <c r="D94" s="353" t="s">
        <v>1053</v>
      </c>
      <c r="E94" s="353" t="s">
        <v>1054</v>
      </c>
      <c r="F94" s="353" t="s">
        <v>1055</v>
      </c>
      <c r="H94" s="567"/>
      <c r="I94" s="454" t="s">
        <v>1188</v>
      </c>
      <c r="J94" s="450"/>
    </row>
    <row r="95" spans="1:10" ht="15" thickBot="1">
      <c r="A95" s="354" t="s">
        <v>1113</v>
      </c>
      <c r="B95" s="354" t="s">
        <v>1056</v>
      </c>
      <c r="C95" s="355" t="s">
        <v>815</v>
      </c>
      <c r="D95" s="354">
        <v>4180000</v>
      </c>
      <c r="E95" s="356">
        <f>D95*20</f>
        <v>83600000</v>
      </c>
      <c r="F95" s="330" t="s">
        <v>1057</v>
      </c>
      <c r="G95" s="25"/>
      <c r="H95" s="568"/>
      <c r="I95" s="454" t="s">
        <v>1189</v>
      </c>
      <c r="J95" s="450"/>
    </row>
    <row r="96" spans="1:10" ht="29">
      <c r="A96" s="354"/>
      <c r="B96" s="354"/>
      <c r="C96" s="355"/>
      <c r="D96" s="354"/>
      <c r="E96" s="356"/>
      <c r="F96" s="330"/>
      <c r="G96" s="25"/>
      <c r="H96" s="570" t="s">
        <v>1190</v>
      </c>
      <c r="I96" s="456" t="s">
        <v>1179</v>
      </c>
      <c r="J96" s="569"/>
    </row>
    <row r="97" spans="1:10" ht="29">
      <c r="A97" s="354"/>
      <c r="B97" s="354"/>
      <c r="C97" s="355"/>
      <c r="D97" s="354"/>
      <c r="E97" s="356"/>
      <c r="F97" s="330"/>
      <c r="G97" s="25"/>
      <c r="H97" s="571"/>
      <c r="I97" s="451" t="s">
        <v>1180</v>
      </c>
      <c r="J97" s="569"/>
    </row>
    <row r="98" spans="1:10" ht="14.5">
      <c r="A98" s="354"/>
      <c r="B98" s="354"/>
      <c r="C98" s="355"/>
      <c r="D98" s="354"/>
      <c r="E98" s="356"/>
      <c r="F98" s="330"/>
      <c r="G98" s="25"/>
      <c r="H98" s="571"/>
      <c r="I98" s="452"/>
      <c r="J98" s="569"/>
    </row>
    <row r="99" spans="1:10" ht="15" thickBot="1">
      <c r="H99" s="572"/>
      <c r="I99" s="453" t="s">
        <v>1191</v>
      </c>
      <c r="J99" s="569"/>
    </row>
    <row r="110" spans="1:10" ht="13" thickBot="1">
      <c r="H110" s="2" t="s">
        <v>1192</v>
      </c>
    </row>
    <row r="111" spans="1:10" ht="13.5" thickBot="1">
      <c r="H111" s="458" t="s">
        <v>1193</v>
      </c>
      <c r="I111" s="459" t="s">
        <v>1194</v>
      </c>
    </row>
    <row r="112" spans="1:10" ht="13.5" thickBot="1">
      <c r="H112" s="460" t="s">
        <v>1195</v>
      </c>
      <c r="I112" s="461" t="s">
        <v>1194</v>
      </c>
    </row>
    <row r="113" spans="8:9" ht="13.5" thickBot="1">
      <c r="H113" s="460" t="s">
        <v>759</v>
      </c>
      <c r="I113" s="461" t="s">
        <v>1194</v>
      </c>
    </row>
    <row r="114" spans="8:9" ht="13.5" thickBot="1">
      <c r="H114" s="460" t="s">
        <v>1196</v>
      </c>
      <c r="I114" s="461" t="s">
        <v>1194</v>
      </c>
    </row>
    <row r="115" spans="8:9" ht="13.5" thickBot="1">
      <c r="H115" s="460" t="s">
        <v>1197</v>
      </c>
      <c r="I115" s="461" t="s">
        <v>1194</v>
      </c>
    </row>
    <row r="116" spans="8:9" ht="13.5" thickBot="1">
      <c r="H116" s="460" t="s">
        <v>1198</v>
      </c>
      <c r="I116" s="461" t="s">
        <v>1194</v>
      </c>
    </row>
    <row r="117" spans="8:9" ht="13.5" thickBot="1">
      <c r="H117" s="460" t="s">
        <v>1199</v>
      </c>
      <c r="I117" s="461" t="s">
        <v>1194</v>
      </c>
    </row>
    <row r="118" spans="8:9" ht="13.5" thickBot="1">
      <c r="H118" s="460" t="s">
        <v>1200</v>
      </c>
      <c r="I118" s="461" t="s">
        <v>1194</v>
      </c>
    </row>
    <row r="119" spans="8:9" ht="13.5" thickBot="1">
      <c r="H119" s="460" t="s">
        <v>1201</v>
      </c>
      <c r="I119" s="461" t="s">
        <v>1202</v>
      </c>
    </row>
    <row r="120" spans="8:9" ht="26.5" thickBot="1">
      <c r="H120" s="460" t="s">
        <v>1203</v>
      </c>
      <c r="I120" s="461" t="s">
        <v>1202</v>
      </c>
    </row>
    <row r="121" spans="8:9" ht="13.5" thickBot="1">
      <c r="H121" s="460" t="s">
        <v>62</v>
      </c>
      <c r="I121" s="461" t="s">
        <v>1202</v>
      </c>
    </row>
    <row r="122" spans="8:9" ht="26.5" thickBot="1">
      <c r="H122" s="460" t="s">
        <v>1204</v>
      </c>
      <c r="I122" s="461" t="s">
        <v>1202</v>
      </c>
    </row>
  </sheetData>
  <mergeCells count="28">
    <mergeCell ref="H85:H87"/>
    <mergeCell ref="J85:J87"/>
    <mergeCell ref="H88:H90"/>
    <mergeCell ref="H91:H95"/>
    <mergeCell ref="H96:H99"/>
    <mergeCell ref="J96:J99"/>
    <mergeCell ref="F60:G60"/>
    <mergeCell ref="H60:I60"/>
    <mergeCell ref="A61:I61"/>
    <mergeCell ref="A37:E37"/>
    <mergeCell ref="B53:C53"/>
    <mergeCell ref="D53:E53"/>
    <mergeCell ref="A54:E54"/>
    <mergeCell ref="B60:C60"/>
    <mergeCell ref="D60:E60"/>
    <mergeCell ref="F23:G23"/>
    <mergeCell ref="H23:I23"/>
    <mergeCell ref="J23:K23"/>
    <mergeCell ref="L23:M23"/>
    <mergeCell ref="A24:M24"/>
    <mergeCell ref="B36:C36"/>
    <mergeCell ref="D36:E36"/>
    <mergeCell ref="B3:C3"/>
    <mergeCell ref="A4:C4"/>
    <mergeCell ref="B13:C13"/>
    <mergeCell ref="A14:C14"/>
    <mergeCell ref="B23:C23"/>
    <mergeCell ref="D23:E23"/>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A4" sqref="A4"/>
    </sheetView>
  </sheetViews>
  <sheetFormatPr defaultColWidth="9.1796875" defaultRowHeight="12.5"/>
  <cols>
    <col min="1" max="1" width="115.1796875" style="179" customWidth="1"/>
    <col min="2" max="16384" width="9.1796875" style="179"/>
  </cols>
  <sheetData>
    <row r="1" spans="1:1" ht="72.75" customHeight="1"/>
    <row r="2" spans="1:1" ht="15.5">
      <c r="A2" s="191" t="s">
        <v>644</v>
      </c>
    </row>
    <row r="3" spans="1:1" ht="127">
      <c r="A3" s="192" t="s">
        <v>647</v>
      </c>
    </row>
    <row r="5" spans="1:1" ht="15.5">
      <c r="A5" s="191" t="s">
        <v>645</v>
      </c>
    </row>
    <row r="6" spans="1:1" ht="50">
      <c r="A6" s="192" t="s">
        <v>646</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190</v>
      </c>
      <c r="C1" s="50" t="s">
        <v>189</v>
      </c>
      <c r="D1" s="50" t="s">
        <v>191</v>
      </c>
      <c r="E1" s="50" t="s">
        <v>192</v>
      </c>
      <c r="F1" s="50" t="s">
        <v>193</v>
      </c>
    </row>
    <row r="2" spans="1:6" s="66" customFormat="1">
      <c r="A2" s="65"/>
      <c r="B2" s="65" t="s">
        <v>237</v>
      </c>
      <c r="C2" s="65" t="s">
        <v>33</v>
      </c>
      <c r="D2" s="65" t="s">
        <v>235</v>
      </c>
      <c r="E2" s="65" t="s">
        <v>238</v>
      </c>
      <c r="F2" s="65" t="s">
        <v>239</v>
      </c>
    </row>
    <row r="3" spans="1:6" outlineLevel="1">
      <c r="A3" s="497" t="s">
        <v>236</v>
      </c>
      <c r="B3" s="498"/>
      <c r="C3" s="498"/>
      <c r="D3" s="498"/>
      <c r="E3" s="498"/>
      <c r="F3" s="499"/>
    </row>
    <row r="4" spans="1:6">
      <c r="A4" s="85" t="s">
        <v>492</v>
      </c>
      <c r="B4" s="93" t="s">
        <v>1</v>
      </c>
      <c r="C4" s="3" t="s">
        <v>510</v>
      </c>
      <c r="D4" s="3">
        <v>111111</v>
      </c>
      <c r="E4" s="91">
        <v>12345678</v>
      </c>
      <c r="F4" s="3" t="s">
        <v>194</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580" t="s">
        <v>469</v>
      </c>
      <c r="E2" s="583" t="s">
        <v>433</v>
      </c>
      <c r="F2" s="584"/>
      <c r="G2" s="584"/>
      <c r="H2" s="585"/>
      <c r="I2" s="145"/>
      <c r="J2" s="586">
        <v>3400</v>
      </c>
      <c r="K2" s="586"/>
      <c r="L2" s="145"/>
      <c r="M2" s="586">
        <v>3400</v>
      </c>
      <c r="N2" s="586"/>
      <c r="O2" s="146"/>
      <c r="P2" s="146"/>
      <c r="Q2" s="146"/>
      <c r="R2" s="146"/>
      <c r="S2" s="146"/>
      <c r="T2" s="146"/>
      <c r="U2" s="146"/>
      <c r="V2" s="146"/>
    </row>
    <row r="3" spans="1:22" ht="12.75" customHeight="1">
      <c r="D3" s="581"/>
      <c r="E3" s="574" t="s">
        <v>470</v>
      </c>
      <c r="F3" s="575"/>
      <c r="G3" s="575"/>
      <c r="H3" s="576"/>
      <c r="I3" s="147"/>
      <c r="J3" s="577"/>
      <c r="K3" s="577"/>
      <c r="L3" s="147"/>
      <c r="M3" s="577"/>
      <c r="N3" s="577"/>
      <c r="O3" s="148"/>
      <c r="P3" s="148"/>
      <c r="Q3" s="148"/>
      <c r="R3" s="148"/>
      <c r="S3" s="148"/>
      <c r="T3" s="148"/>
      <c r="U3" s="148"/>
      <c r="V3" s="148"/>
    </row>
    <row r="4" spans="1:22" ht="20.5">
      <c r="A4" s="465" t="s">
        <v>1227</v>
      </c>
      <c r="D4" s="581"/>
      <c r="E4" s="583" t="s">
        <v>471</v>
      </c>
      <c r="F4" s="584"/>
      <c r="G4" s="584"/>
      <c r="H4" s="585"/>
      <c r="I4" s="145"/>
      <c r="J4" s="586" t="s">
        <v>313</v>
      </c>
      <c r="K4" s="586"/>
      <c r="L4" s="145"/>
      <c r="M4" s="586" t="s">
        <v>472</v>
      </c>
      <c r="N4" s="586"/>
      <c r="O4" s="146"/>
      <c r="P4" s="146"/>
      <c r="Q4" s="146"/>
      <c r="R4" s="146"/>
      <c r="S4" s="146"/>
      <c r="T4" s="146"/>
      <c r="U4" s="146"/>
      <c r="V4" s="146"/>
    </row>
    <row r="5" spans="1:22">
      <c r="D5" s="581"/>
      <c r="E5" s="574" t="s">
        <v>300</v>
      </c>
      <c r="F5" s="575"/>
      <c r="G5" s="575"/>
      <c r="H5" s="576"/>
      <c r="I5" s="147"/>
      <c r="J5" s="577"/>
      <c r="K5" s="577"/>
      <c r="L5" s="147"/>
      <c r="M5" s="577"/>
      <c r="N5" s="577"/>
      <c r="O5" s="148"/>
      <c r="P5" s="148"/>
      <c r="Q5" s="148"/>
      <c r="R5" s="148"/>
      <c r="S5" s="148"/>
      <c r="T5" s="148"/>
      <c r="U5" s="148"/>
      <c r="V5" s="148"/>
    </row>
    <row r="6" spans="1:22">
      <c r="D6" s="581"/>
      <c r="E6" s="583" t="s">
        <v>473</v>
      </c>
      <c r="F6" s="584"/>
      <c r="G6" s="584"/>
      <c r="H6" s="585"/>
      <c r="I6" s="145"/>
      <c r="J6" s="586"/>
      <c r="K6" s="586"/>
      <c r="L6" s="145"/>
      <c r="M6" s="586"/>
      <c r="N6" s="586"/>
      <c r="O6" s="146"/>
      <c r="P6" s="146"/>
      <c r="Q6" s="146"/>
      <c r="R6" s="146"/>
      <c r="S6" s="146"/>
      <c r="T6" s="146"/>
      <c r="U6" s="146"/>
      <c r="V6" s="146"/>
    </row>
    <row r="7" spans="1:22">
      <c r="D7" s="581"/>
      <c r="E7" s="574" t="s">
        <v>474</v>
      </c>
      <c r="F7" s="575"/>
      <c r="G7" s="575"/>
      <c r="H7" s="576"/>
      <c r="I7" s="147"/>
      <c r="J7" s="577"/>
      <c r="K7" s="577"/>
      <c r="L7" s="147"/>
      <c r="M7" s="577"/>
      <c r="N7" s="577"/>
      <c r="O7" s="148"/>
      <c r="P7" s="148"/>
      <c r="Q7" s="148"/>
      <c r="R7" s="148"/>
      <c r="S7" s="148"/>
      <c r="T7" s="148"/>
      <c r="U7" s="148"/>
      <c r="V7" s="148"/>
    </row>
    <row r="8" spans="1:22">
      <c r="D8" s="581"/>
      <c r="E8" s="583" t="s">
        <v>475</v>
      </c>
      <c r="F8" s="584"/>
      <c r="G8" s="584"/>
      <c r="H8" s="585"/>
      <c r="I8" s="145"/>
      <c r="J8" s="586"/>
      <c r="K8" s="586"/>
      <c r="L8" s="145"/>
      <c r="M8" s="586"/>
      <c r="N8" s="586"/>
      <c r="O8" s="146"/>
      <c r="P8" s="146"/>
      <c r="Q8" s="146"/>
      <c r="R8" s="146"/>
      <c r="S8" s="146"/>
      <c r="T8" s="146"/>
      <c r="U8" s="146"/>
      <c r="V8" s="146"/>
    </row>
    <row r="9" spans="1:22">
      <c r="D9" s="582"/>
      <c r="E9" s="574"/>
      <c r="F9" s="575"/>
      <c r="G9" s="575"/>
      <c r="H9" s="576"/>
      <c r="I9" s="147"/>
      <c r="J9" s="577"/>
      <c r="K9" s="577"/>
      <c r="L9" s="147"/>
      <c r="M9" s="577"/>
      <c r="N9" s="577"/>
      <c r="O9" s="148"/>
      <c r="P9" s="148"/>
      <c r="Q9" s="148"/>
      <c r="R9" s="148"/>
      <c r="S9" s="148"/>
      <c r="T9" s="148"/>
      <c r="U9" s="148"/>
      <c r="V9" s="148"/>
    </row>
    <row r="10" spans="1:22" ht="18">
      <c r="C10" s="116"/>
      <c r="F10" s="578" t="s">
        <v>476</v>
      </c>
      <c r="G10" s="578"/>
      <c r="H10" s="578"/>
      <c r="I10" s="578"/>
      <c r="J10" s="579" t="s">
        <v>477</v>
      </c>
      <c r="K10" s="579"/>
      <c r="L10" s="149"/>
      <c r="M10" s="579" t="s">
        <v>478</v>
      </c>
      <c r="N10" s="579"/>
      <c r="O10" s="150"/>
      <c r="P10" s="150"/>
      <c r="Q10" s="150"/>
      <c r="R10" s="150"/>
      <c r="S10" s="150"/>
      <c r="T10" s="150"/>
      <c r="U10" s="150"/>
      <c r="V10" s="150"/>
    </row>
    <row r="11" spans="1:22" ht="26">
      <c r="A11" s="128" t="s">
        <v>479</v>
      </c>
      <c r="B11" s="8" t="s">
        <v>27</v>
      </c>
      <c r="C11" s="128" t="s">
        <v>480</v>
      </c>
      <c r="D11" s="128" t="s">
        <v>481</v>
      </c>
      <c r="E11" s="151" t="s">
        <v>482</v>
      </c>
      <c r="F11" s="152" t="s">
        <v>483</v>
      </c>
      <c r="G11" s="151" t="s">
        <v>482</v>
      </c>
      <c r="H11" s="8" t="s">
        <v>366</v>
      </c>
      <c r="I11" s="140"/>
      <c r="J11" s="128" t="s">
        <v>484</v>
      </c>
      <c r="K11" s="128" t="s">
        <v>485</v>
      </c>
      <c r="L11" s="140"/>
      <c r="M11" s="128" t="s">
        <v>484</v>
      </c>
      <c r="N11" s="128" t="s">
        <v>485</v>
      </c>
    </row>
    <row r="12" spans="1:22">
      <c r="A12" s="65" t="s">
        <v>28</v>
      </c>
      <c r="B12" s="65" t="s">
        <v>30</v>
      </c>
      <c r="C12" s="65"/>
      <c r="D12" s="117" t="s">
        <v>28</v>
      </c>
      <c r="E12" s="65" t="s">
        <v>367</v>
      </c>
      <c r="F12" s="65" t="s">
        <v>28</v>
      </c>
      <c r="G12" s="118" t="s">
        <v>367</v>
      </c>
      <c r="H12" s="65" t="s">
        <v>368</v>
      </c>
      <c r="I12" s="72"/>
      <c r="J12" s="65" t="s">
        <v>234</v>
      </c>
      <c r="K12" s="65" t="s">
        <v>234</v>
      </c>
      <c r="L12" s="72"/>
      <c r="M12" s="65" t="s">
        <v>234</v>
      </c>
      <c r="N12" s="65" t="s">
        <v>234</v>
      </c>
    </row>
    <row r="13" spans="1:22" s="11" customFormat="1" ht="12.5" outlineLevel="1">
      <c r="A13" s="553" t="s">
        <v>486</v>
      </c>
      <c r="B13" s="553"/>
      <c r="C13" s="553"/>
      <c r="D13" s="553"/>
      <c r="E13" s="553"/>
      <c r="F13" s="553"/>
      <c r="G13" s="553"/>
      <c r="H13" s="79"/>
      <c r="I13" s="90"/>
      <c r="J13" s="553" t="s">
        <v>261</v>
      </c>
      <c r="K13" s="553"/>
      <c r="L13" s="90"/>
      <c r="M13" s="553" t="s">
        <v>261</v>
      </c>
      <c r="N13" s="553"/>
    </row>
    <row r="14" spans="1:22">
      <c r="A14" s="160">
        <v>1101</v>
      </c>
      <c r="B14" s="16" t="s">
        <v>54</v>
      </c>
      <c r="C14" s="130"/>
      <c r="D14" s="119" t="s">
        <v>546</v>
      </c>
      <c r="E14" s="153" t="s">
        <v>17</v>
      </c>
      <c r="F14" s="154"/>
      <c r="G14" s="155"/>
      <c r="H14" s="137"/>
      <c r="J14" s="41">
        <v>10000100</v>
      </c>
      <c r="K14" s="157"/>
      <c r="M14" s="41">
        <v>10000100</v>
      </c>
      <c r="N14" s="157"/>
    </row>
    <row r="15" spans="1:22">
      <c r="A15" s="160">
        <v>2115</v>
      </c>
      <c r="B15" s="16" t="s">
        <v>55</v>
      </c>
      <c r="C15" s="130"/>
      <c r="D15" s="119" t="s">
        <v>546</v>
      </c>
      <c r="E15" s="153" t="s">
        <v>17</v>
      </c>
      <c r="F15" s="154"/>
      <c r="G15" s="155"/>
      <c r="H15" s="137"/>
      <c r="J15" s="41">
        <v>10000100</v>
      </c>
      <c r="K15" s="157"/>
      <c r="M15" s="41">
        <v>10000100</v>
      </c>
      <c r="N15" s="157"/>
    </row>
    <row r="16" spans="1:22">
      <c r="A16" s="160">
        <v>2120</v>
      </c>
      <c r="B16" s="16" t="s">
        <v>56</v>
      </c>
      <c r="C16" s="130"/>
      <c r="D16" s="119" t="s">
        <v>546</v>
      </c>
      <c r="E16" s="153" t="s">
        <v>17</v>
      </c>
      <c r="F16" s="154"/>
      <c r="G16" s="155"/>
      <c r="H16" s="137"/>
      <c r="J16" s="41">
        <v>10000100</v>
      </c>
      <c r="K16" s="156"/>
      <c r="M16" s="41">
        <v>10000100</v>
      </c>
      <c r="N16" s="156"/>
    </row>
    <row r="17" spans="1:15">
      <c r="A17" s="160">
        <v>2130</v>
      </c>
      <c r="B17" s="16" t="s">
        <v>387</v>
      </c>
      <c r="C17" s="130"/>
      <c r="D17" s="119" t="s">
        <v>546</v>
      </c>
      <c r="E17" s="153" t="s">
        <v>17</v>
      </c>
      <c r="F17" s="154"/>
      <c r="G17" s="155"/>
      <c r="H17" s="137"/>
      <c r="J17" s="41">
        <v>10000100</v>
      </c>
      <c r="K17" s="156"/>
      <c r="M17" s="41">
        <v>10000100</v>
      </c>
      <c r="N17" s="156"/>
    </row>
    <row r="18" spans="1:15">
      <c r="A18" s="160">
        <v>2300</v>
      </c>
      <c r="B18" s="16" t="s">
        <v>386</v>
      </c>
      <c r="C18" s="130"/>
      <c r="D18" s="119" t="s">
        <v>546</v>
      </c>
      <c r="E18" s="153" t="s">
        <v>17</v>
      </c>
      <c r="F18" s="154"/>
      <c r="G18" s="155"/>
      <c r="H18" s="137"/>
      <c r="J18" s="41">
        <v>10000100</v>
      </c>
      <c r="K18" s="157"/>
      <c r="M18" s="41">
        <v>10000100</v>
      </c>
      <c r="N18" s="157"/>
    </row>
    <row r="19" spans="1:15">
      <c r="A19" s="160">
        <v>2501</v>
      </c>
      <c r="B19" s="16" t="s">
        <v>60</v>
      </c>
      <c r="C19" s="130"/>
      <c r="D19" s="119" t="s">
        <v>546</v>
      </c>
      <c r="E19" s="153" t="s">
        <v>17</v>
      </c>
      <c r="F19" s="154"/>
      <c r="G19" s="155"/>
      <c r="H19" s="137"/>
      <c r="J19" s="41">
        <v>10000100</v>
      </c>
      <c r="K19" s="156"/>
      <c r="M19" s="41">
        <v>10000100</v>
      </c>
      <c r="N19" s="156"/>
    </row>
    <row r="20" spans="1:15">
      <c r="A20" s="160">
        <v>2800</v>
      </c>
      <c r="B20" s="16" t="s">
        <v>553</v>
      </c>
      <c r="C20" s="130" t="s">
        <v>142</v>
      </c>
      <c r="D20" s="119" t="s">
        <v>546</v>
      </c>
      <c r="E20" s="153" t="s">
        <v>17</v>
      </c>
      <c r="F20" s="154"/>
      <c r="G20" s="155"/>
      <c r="H20" s="137"/>
      <c r="J20" s="41">
        <v>10000100</v>
      </c>
      <c r="K20" s="156"/>
      <c r="M20" s="41">
        <v>10000100</v>
      </c>
      <c r="N20" s="156"/>
      <c r="O20" s="133" t="s">
        <v>59</v>
      </c>
    </row>
    <row r="21" spans="1:15">
      <c r="A21" s="160">
        <v>2801</v>
      </c>
      <c r="B21" s="16" t="s">
        <v>554</v>
      </c>
      <c r="C21" s="130" t="s">
        <v>142</v>
      </c>
      <c r="D21" s="119" t="s">
        <v>546</v>
      </c>
      <c r="E21" s="153" t="s">
        <v>17</v>
      </c>
      <c r="F21" s="154"/>
      <c r="G21" s="155"/>
      <c r="H21" s="137"/>
      <c r="J21" s="41">
        <v>10000100</v>
      </c>
      <c r="K21" s="156"/>
      <c r="M21" s="41">
        <v>10000100</v>
      </c>
      <c r="N21" s="156"/>
    </row>
    <row r="22" spans="1:15">
      <c r="A22" s="160">
        <v>2910</v>
      </c>
      <c r="B22" s="16" t="s">
        <v>62</v>
      </c>
      <c r="C22" s="130" t="s">
        <v>142</v>
      </c>
      <c r="D22" s="119" t="s">
        <v>546</v>
      </c>
      <c r="E22" s="153" t="s">
        <v>17</v>
      </c>
      <c r="F22" s="154"/>
      <c r="G22" s="155"/>
      <c r="H22" s="137"/>
      <c r="J22" s="41">
        <v>10000100</v>
      </c>
      <c r="K22" s="156"/>
      <c r="M22" s="41">
        <v>10000100</v>
      </c>
      <c r="N22" s="156"/>
    </row>
    <row r="23" spans="1:15">
      <c r="A23" s="161">
        <v>3000</v>
      </c>
      <c r="B23" s="18" t="s">
        <v>392</v>
      </c>
      <c r="C23" s="130" t="s">
        <v>142</v>
      </c>
      <c r="D23" s="119" t="s">
        <v>546</v>
      </c>
      <c r="E23" s="153" t="s">
        <v>17</v>
      </c>
      <c r="F23" s="154"/>
      <c r="G23" s="155"/>
      <c r="H23" s="137"/>
      <c r="J23" s="41">
        <v>10000100</v>
      </c>
      <c r="K23" s="156"/>
      <c r="M23" s="41">
        <v>10000100</v>
      </c>
      <c r="N23" s="156"/>
    </row>
    <row r="24" spans="1:15">
      <c r="A24" s="160">
        <v>3010</v>
      </c>
      <c r="B24" s="16" t="s">
        <v>393</v>
      </c>
      <c r="C24" s="130" t="s">
        <v>142</v>
      </c>
      <c r="D24" s="119" t="s">
        <v>546</v>
      </c>
      <c r="E24" s="153" t="s">
        <v>17</v>
      </c>
      <c r="F24" s="154"/>
      <c r="G24" s="155"/>
      <c r="H24" s="137"/>
      <c r="J24" s="41">
        <v>10000100</v>
      </c>
      <c r="K24" s="156"/>
      <c r="M24" s="41">
        <v>10000100</v>
      </c>
      <c r="N24" s="156"/>
    </row>
    <row r="25" spans="1:15">
      <c r="A25" s="160">
        <v>3020</v>
      </c>
      <c r="B25" s="16" t="s">
        <v>394</v>
      </c>
      <c r="C25" s="130"/>
      <c r="D25" s="119" t="s">
        <v>546</v>
      </c>
      <c r="E25" s="153" t="s">
        <v>17</v>
      </c>
      <c r="F25" s="154"/>
      <c r="G25" s="155"/>
      <c r="H25" s="137"/>
      <c r="J25" s="41">
        <v>10000100</v>
      </c>
      <c r="K25" s="156"/>
      <c r="M25" s="41">
        <v>10000100</v>
      </c>
      <c r="N25" s="156"/>
    </row>
    <row r="26" spans="1:15">
      <c r="A26" s="160">
        <v>3030</v>
      </c>
      <c r="B26" s="16" t="s">
        <v>395</v>
      </c>
      <c r="C26" s="130"/>
      <c r="D26" s="119" t="s">
        <v>546</v>
      </c>
      <c r="E26" s="153" t="s">
        <v>17</v>
      </c>
      <c r="F26" s="154"/>
      <c r="G26" s="155"/>
      <c r="H26" s="137"/>
      <c r="J26" s="41">
        <v>10000100</v>
      </c>
      <c r="K26" s="156"/>
      <c r="M26" s="41">
        <v>10000100</v>
      </c>
      <c r="N26" s="156"/>
    </row>
    <row r="27" spans="1:15">
      <c r="A27" s="160">
        <v>3331</v>
      </c>
      <c r="B27" s="16" t="s">
        <v>388</v>
      </c>
      <c r="C27" s="130"/>
      <c r="D27" s="119" t="s">
        <v>546</v>
      </c>
      <c r="E27" s="153" t="s">
        <v>17</v>
      </c>
      <c r="F27" s="154"/>
      <c r="G27" s="155"/>
      <c r="H27" s="137"/>
      <c r="J27" s="41">
        <v>10000100</v>
      </c>
      <c r="K27" s="156"/>
      <c r="M27" s="41">
        <v>10000100</v>
      </c>
      <c r="N27" s="156"/>
    </row>
    <row r="28" spans="1:15" ht="12.75" customHeight="1">
      <c r="A28" s="160">
        <v>3600</v>
      </c>
      <c r="B28" s="16" t="s">
        <v>57</v>
      </c>
      <c r="C28" s="130">
        <v>101</v>
      </c>
      <c r="D28" s="119" t="s">
        <v>546</v>
      </c>
      <c r="E28" s="153" t="s">
        <v>17</v>
      </c>
      <c r="F28" s="154"/>
      <c r="G28" s="155"/>
      <c r="H28" s="137"/>
      <c r="J28" s="41">
        <v>10000100</v>
      </c>
      <c r="K28" s="156"/>
      <c r="M28" s="41">
        <v>10000100</v>
      </c>
      <c r="N28" s="156"/>
    </row>
    <row r="29" spans="1:15" ht="12.75" customHeight="1">
      <c r="A29" s="160">
        <v>4400</v>
      </c>
      <c r="B29" s="16" t="s">
        <v>389</v>
      </c>
      <c r="C29" s="130"/>
      <c r="D29" s="119" t="s">
        <v>546</v>
      </c>
      <c r="E29" s="153" t="s">
        <v>17</v>
      </c>
      <c r="F29" s="154"/>
      <c r="G29" s="155"/>
      <c r="H29" s="137"/>
      <c r="J29" s="41">
        <v>10000100</v>
      </c>
      <c r="K29" s="156"/>
      <c r="M29" s="41">
        <v>10000100</v>
      </c>
      <c r="N29" s="156"/>
    </row>
    <row r="30" spans="1:15" ht="12.75" customHeight="1">
      <c r="A30" s="160">
        <v>4800</v>
      </c>
      <c r="B30" s="16" t="s">
        <v>416</v>
      </c>
      <c r="C30" s="15"/>
      <c r="D30" s="119" t="s">
        <v>546</v>
      </c>
      <c r="E30" s="153" t="s">
        <v>17</v>
      </c>
      <c r="F30" s="154" t="s">
        <v>59</v>
      </c>
      <c r="G30" s="155"/>
      <c r="H30" s="137"/>
      <c r="J30" s="41"/>
      <c r="K30" s="156"/>
      <c r="M30" s="41"/>
      <c r="N30" s="156"/>
    </row>
    <row r="31" spans="1:15">
      <c r="A31" s="160">
        <v>4810</v>
      </c>
      <c r="B31" s="126" t="s">
        <v>417</v>
      </c>
      <c r="C31" s="15"/>
      <c r="D31" s="119" t="s">
        <v>546</v>
      </c>
      <c r="E31" s="153" t="s">
        <v>17</v>
      </c>
      <c r="F31" s="154" t="s">
        <v>59</v>
      </c>
      <c r="G31" s="155"/>
      <c r="H31" s="137"/>
      <c r="J31" s="41"/>
      <c r="K31" s="156"/>
      <c r="M31" s="41"/>
      <c r="N31" s="156"/>
    </row>
    <row r="32" spans="1:15">
      <c r="A32" s="160">
        <v>4815</v>
      </c>
      <c r="B32" s="126" t="s">
        <v>418</v>
      </c>
      <c r="C32" s="15"/>
      <c r="D32" s="119" t="s">
        <v>546</v>
      </c>
      <c r="E32" s="153" t="s">
        <v>17</v>
      </c>
      <c r="F32" s="154" t="s">
        <v>59</v>
      </c>
      <c r="G32" s="155"/>
      <c r="H32" s="137"/>
      <c r="J32" s="41"/>
      <c r="K32" s="156"/>
      <c r="M32" s="41"/>
      <c r="N32" s="156"/>
    </row>
    <row r="33" spans="1:17" ht="12.75" customHeight="1">
      <c r="A33" s="160">
        <v>5060</v>
      </c>
      <c r="B33" s="16" t="s">
        <v>390</v>
      </c>
      <c r="C33" s="130">
        <v>180</v>
      </c>
      <c r="D33" s="119" t="s">
        <v>546</v>
      </c>
      <c r="E33" s="153" t="s">
        <v>17</v>
      </c>
      <c r="F33" s="154"/>
      <c r="G33" s="154"/>
      <c r="H33" s="137"/>
      <c r="J33" s="41">
        <v>10000100</v>
      </c>
      <c r="K33" s="156"/>
      <c r="M33" s="41">
        <v>10000100</v>
      </c>
      <c r="N33" s="156"/>
    </row>
    <row r="34" spans="1:17" ht="12.75" customHeight="1">
      <c r="A34" s="160">
        <v>5080</v>
      </c>
      <c r="B34" s="16" t="s">
        <v>391</v>
      </c>
      <c r="C34" s="130">
        <v>190</v>
      </c>
      <c r="D34" s="119" t="s">
        <v>546</v>
      </c>
      <c r="E34" s="153" t="s">
        <v>17</v>
      </c>
      <c r="F34" s="154"/>
      <c r="G34" s="154"/>
      <c r="H34" s="137"/>
      <c r="J34" s="41">
        <v>10000100</v>
      </c>
      <c r="K34" s="156"/>
      <c r="M34" s="41">
        <v>10000100</v>
      </c>
      <c r="N34" s="156"/>
    </row>
    <row r="35" spans="1:17" ht="12.75" customHeight="1">
      <c r="A35" s="160">
        <v>7020</v>
      </c>
      <c r="B35" s="16" t="s">
        <v>398</v>
      </c>
      <c r="C35" s="130">
        <v>200</v>
      </c>
      <c r="D35" s="119" t="s">
        <v>546</v>
      </c>
      <c r="E35" s="119" t="s">
        <v>17</v>
      </c>
      <c r="F35" s="158"/>
      <c r="G35" s="158"/>
      <c r="H35" s="137"/>
      <c r="J35" s="41">
        <v>10000100</v>
      </c>
      <c r="K35" s="156"/>
      <c r="M35" s="41">
        <v>10000100</v>
      </c>
      <c r="N35" s="156"/>
    </row>
    <row r="36" spans="1:17" ht="12.75" customHeight="1">
      <c r="A36" s="160">
        <v>7025</v>
      </c>
      <c r="B36" s="16" t="s">
        <v>399</v>
      </c>
      <c r="C36" s="130">
        <v>210</v>
      </c>
      <c r="D36" s="119" t="s">
        <v>546</v>
      </c>
      <c r="E36" s="119" t="s">
        <v>17</v>
      </c>
      <c r="F36" s="158"/>
      <c r="G36" s="158"/>
      <c r="H36" s="137"/>
      <c r="J36" s="41">
        <v>10000100</v>
      </c>
      <c r="K36" s="156"/>
      <c r="M36" s="41">
        <v>10000100</v>
      </c>
      <c r="N36" s="156"/>
      <c r="Q36" s="133" t="s">
        <v>59</v>
      </c>
    </row>
    <row r="37" spans="1:17" ht="12.75" customHeight="1">
      <c r="A37" s="160">
        <v>7060</v>
      </c>
      <c r="B37" s="16" t="s">
        <v>397</v>
      </c>
      <c r="C37" s="130">
        <v>250</v>
      </c>
      <c r="D37" s="119" t="s">
        <v>546</v>
      </c>
      <c r="E37" s="119" t="s">
        <v>17</v>
      </c>
      <c r="F37" s="158"/>
      <c r="G37" s="158"/>
      <c r="H37" s="137"/>
      <c r="J37" s="41">
        <v>10000100</v>
      </c>
      <c r="K37" s="3"/>
      <c r="M37" s="41">
        <v>10000100</v>
      </c>
      <c r="N37" s="3"/>
    </row>
    <row r="38" spans="1:17" ht="12.75" customHeight="1">
      <c r="A38" s="160">
        <v>7065</v>
      </c>
      <c r="B38" s="16" t="s">
        <v>396</v>
      </c>
      <c r="C38" s="130">
        <v>260</v>
      </c>
      <c r="D38" s="119"/>
      <c r="E38" s="119"/>
      <c r="F38" s="158" t="s">
        <v>551</v>
      </c>
      <c r="G38" s="158" t="s">
        <v>413</v>
      </c>
      <c r="H38" s="137"/>
      <c r="J38" s="3"/>
      <c r="K38" s="17" t="s">
        <v>142</v>
      </c>
      <c r="M38" s="3"/>
      <c r="N38" s="17" t="s">
        <v>142</v>
      </c>
    </row>
    <row r="39" spans="1:17" ht="12.75" customHeight="1">
      <c r="A39" s="160">
        <v>7070</v>
      </c>
      <c r="B39" s="16" t="s">
        <v>401</v>
      </c>
      <c r="C39" s="130">
        <v>270</v>
      </c>
      <c r="D39" s="119" t="s">
        <v>546</v>
      </c>
      <c r="E39" s="119" t="s">
        <v>17</v>
      </c>
      <c r="F39" s="158"/>
      <c r="G39" s="158"/>
      <c r="H39" s="137"/>
      <c r="J39" s="41">
        <v>10000100</v>
      </c>
      <c r="K39" s="3"/>
      <c r="M39" s="41">
        <v>10000100</v>
      </c>
      <c r="N39" s="3"/>
    </row>
    <row r="40" spans="1:17" ht="12.75" customHeight="1">
      <c r="A40" s="160">
        <v>7075</v>
      </c>
      <c r="B40" s="16" t="s">
        <v>402</v>
      </c>
      <c r="C40" s="130">
        <v>280</v>
      </c>
      <c r="D40" s="119"/>
      <c r="E40" s="119"/>
      <c r="F40" s="158" t="s">
        <v>551</v>
      </c>
      <c r="G40" s="158" t="s">
        <v>413</v>
      </c>
      <c r="H40" s="137"/>
      <c r="J40" s="3"/>
      <c r="K40" s="3">
        <v>10000200</v>
      </c>
      <c r="M40" s="3"/>
      <c r="N40" s="3">
        <v>10000200</v>
      </c>
    </row>
    <row r="41" spans="1:17" ht="12.75" customHeight="1">
      <c r="A41" s="160">
        <v>7080</v>
      </c>
      <c r="B41" s="16" t="s">
        <v>403</v>
      </c>
      <c r="C41" s="130">
        <v>290</v>
      </c>
      <c r="D41" s="119" t="s">
        <v>546</v>
      </c>
      <c r="E41" s="119" t="s">
        <v>17</v>
      </c>
      <c r="F41" s="158"/>
      <c r="G41" s="158"/>
      <c r="H41" s="137"/>
      <c r="J41" s="41">
        <v>10000100</v>
      </c>
      <c r="K41" s="3"/>
      <c r="M41" s="41">
        <v>10000100</v>
      </c>
      <c r="N41" s="3"/>
    </row>
    <row r="42" spans="1:17" ht="12.75" customHeight="1">
      <c r="A42" s="160">
        <v>7085</v>
      </c>
      <c r="B42" s="16" t="s">
        <v>404</v>
      </c>
      <c r="C42" s="130">
        <v>300</v>
      </c>
      <c r="D42" s="119"/>
      <c r="E42" s="119"/>
      <c r="F42" s="158" t="s">
        <v>551</v>
      </c>
      <c r="G42" s="158" t="s">
        <v>413</v>
      </c>
      <c r="H42" s="137"/>
      <c r="J42" s="3"/>
      <c r="K42" s="3">
        <v>10000200</v>
      </c>
      <c r="M42" s="3"/>
      <c r="N42" s="3">
        <v>10000200</v>
      </c>
    </row>
    <row r="43" spans="1:17" ht="12.75" customHeight="1">
      <c r="A43" s="160">
        <v>7100</v>
      </c>
      <c r="B43" s="16" t="s">
        <v>419</v>
      </c>
      <c r="C43" s="130">
        <v>310</v>
      </c>
      <c r="D43" s="119"/>
      <c r="E43" s="119"/>
      <c r="F43" s="158" t="s">
        <v>552</v>
      </c>
      <c r="G43" s="158"/>
      <c r="H43" s="137"/>
      <c r="J43" s="3"/>
      <c r="K43" s="3"/>
      <c r="M43" s="3"/>
      <c r="N43" s="3"/>
    </row>
    <row r="44" spans="1:17" ht="12.75" customHeight="1">
      <c r="A44" s="160">
        <v>7105</v>
      </c>
      <c r="B44" s="16" t="s">
        <v>420</v>
      </c>
      <c r="C44" s="130">
        <v>320</v>
      </c>
      <c r="D44" s="119"/>
      <c r="E44" s="119"/>
      <c r="F44" s="158" t="s">
        <v>552</v>
      </c>
      <c r="G44" s="158"/>
      <c r="H44" s="137"/>
      <c r="J44" s="3"/>
      <c r="K44" s="3">
        <v>10000200</v>
      </c>
      <c r="M44" s="3"/>
      <c r="N44" s="3">
        <v>10000200</v>
      </c>
    </row>
    <row r="45" spans="1:17" ht="12.75" customHeight="1">
      <c r="A45" s="160">
        <v>7701</v>
      </c>
      <c r="B45" s="16" t="s">
        <v>297</v>
      </c>
      <c r="C45" s="130">
        <v>330</v>
      </c>
      <c r="D45" s="119" t="s">
        <v>546</v>
      </c>
      <c r="E45" s="119" t="s">
        <v>17</v>
      </c>
      <c r="F45" s="158"/>
      <c r="G45" s="158"/>
      <c r="H45" s="137"/>
      <c r="J45" s="41">
        <v>10000100</v>
      </c>
      <c r="K45" s="3"/>
      <c r="M45" s="41">
        <v>10000100</v>
      </c>
      <c r="N45" s="3"/>
    </row>
    <row r="46" spans="1:17" ht="12.75" customHeight="1">
      <c r="A46" s="160">
        <v>7710</v>
      </c>
      <c r="B46" s="16" t="s">
        <v>400</v>
      </c>
      <c r="C46" s="130">
        <v>340</v>
      </c>
      <c r="D46" s="119" t="s">
        <v>546</v>
      </c>
      <c r="E46" s="119" t="s">
        <v>17</v>
      </c>
      <c r="F46" s="158"/>
      <c r="G46" s="158"/>
      <c r="H46" s="137"/>
      <c r="J46" s="41">
        <v>10000100</v>
      </c>
      <c r="K46" s="3"/>
      <c r="M46" s="41">
        <v>10000100</v>
      </c>
      <c r="N46" s="3"/>
    </row>
    <row r="47" spans="1:17">
      <c r="A47" s="159" t="s">
        <v>555</v>
      </c>
      <c r="B47" s="3" t="s">
        <v>556</v>
      </c>
      <c r="C47" s="130">
        <v>350</v>
      </c>
      <c r="D47" s="119"/>
      <c r="E47" s="153"/>
      <c r="F47" s="158" t="s">
        <v>547</v>
      </c>
      <c r="G47" s="154" t="s">
        <v>413</v>
      </c>
      <c r="H47" s="137"/>
      <c r="J47" s="156"/>
      <c r="K47" s="156"/>
      <c r="M47" s="156"/>
      <c r="N47" s="156"/>
    </row>
    <row r="48" spans="1:17">
      <c r="A48" s="159" t="s">
        <v>557</v>
      </c>
      <c r="B48" s="3" t="s">
        <v>558</v>
      </c>
      <c r="C48" s="130">
        <v>370</v>
      </c>
      <c r="D48" s="119" t="s">
        <v>545</v>
      </c>
      <c r="E48" s="153" t="s">
        <v>17</v>
      </c>
      <c r="F48" s="158" t="s">
        <v>548</v>
      </c>
      <c r="G48" s="154" t="s">
        <v>413</v>
      </c>
      <c r="H48" s="137"/>
      <c r="J48" s="156"/>
      <c r="K48" s="156"/>
      <c r="M48" s="156"/>
      <c r="N48" s="156"/>
    </row>
    <row r="49" spans="1:14">
      <c r="A49" s="159" t="s">
        <v>561</v>
      </c>
      <c r="B49" s="3" t="s">
        <v>562</v>
      </c>
      <c r="C49" s="130">
        <v>350</v>
      </c>
      <c r="D49" s="119"/>
      <c r="E49" s="153"/>
      <c r="F49" s="158" t="s">
        <v>547</v>
      </c>
      <c r="G49" s="154" t="s">
        <v>413</v>
      </c>
      <c r="H49" s="137"/>
      <c r="J49" s="156"/>
      <c r="K49" s="156"/>
      <c r="M49" s="156"/>
      <c r="N49" s="156"/>
    </row>
    <row r="50" spans="1:14">
      <c r="A50" s="159" t="s">
        <v>563</v>
      </c>
      <c r="B50" s="3" t="s">
        <v>564</v>
      </c>
      <c r="C50" s="130">
        <v>370</v>
      </c>
      <c r="D50" s="119" t="s">
        <v>545</v>
      </c>
      <c r="E50" s="153" t="s">
        <v>17</v>
      </c>
      <c r="F50" s="158" t="s">
        <v>548</v>
      </c>
      <c r="G50" s="154" t="s">
        <v>413</v>
      </c>
      <c r="H50" s="137"/>
      <c r="J50" s="156"/>
      <c r="K50" s="156"/>
      <c r="M50" s="156"/>
      <c r="N50" s="156"/>
    </row>
    <row r="51" spans="1:14">
      <c r="A51" s="159" t="s">
        <v>565</v>
      </c>
      <c r="B51" s="3" t="s">
        <v>566</v>
      </c>
      <c r="C51" s="130">
        <v>350</v>
      </c>
      <c r="D51" s="119"/>
      <c r="E51" s="153"/>
      <c r="F51" s="158" t="s">
        <v>547</v>
      </c>
      <c r="G51" s="154" t="s">
        <v>413</v>
      </c>
      <c r="H51" s="137"/>
      <c r="J51" s="156"/>
      <c r="K51" s="156"/>
      <c r="M51" s="156"/>
      <c r="N51" s="156"/>
    </row>
    <row r="52" spans="1:14">
      <c r="A52" s="159" t="s">
        <v>567</v>
      </c>
      <c r="B52" s="3" t="s">
        <v>568</v>
      </c>
      <c r="C52" s="130">
        <v>370</v>
      </c>
      <c r="D52" s="119" t="s">
        <v>545</v>
      </c>
      <c r="E52" s="153" t="s">
        <v>17</v>
      </c>
      <c r="F52" s="158" t="s">
        <v>548</v>
      </c>
      <c r="G52" s="154" t="s">
        <v>413</v>
      </c>
      <c r="H52" s="137"/>
      <c r="J52" s="156"/>
      <c r="K52" s="156"/>
      <c r="M52" s="156"/>
      <c r="N52" s="156"/>
    </row>
    <row r="53" spans="1:14">
      <c r="A53" s="159" t="s">
        <v>569</v>
      </c>
      <c r="B53" s="3" t="s">
        <v>570</v>
      </c>
      <c r="C53" s="130">
        <v>350</v>
      </c>
      <c r="D53" s="119"/>
      <c r="E53" s="153"/>
      <c r="F53" s="158" t="s">
        <v>547</v>
      </c>
      <c r="G53" s="154" t="s">
        <v>413</v>
      </c>
      <c r="H53" s="137"/>
      <c r="J53" s="156"/>
      <c r="K53" s="156"/>
      <c r="M53" s="156"/>
      <c r="N53" s="156"/>
    </row>
    <row r="54" spans="1:14">
      <c r="A54" s="159" t="s">
        <v>571</v>
      </c>
      <c r="B54" s="3" t="s">
        <v>572</v>
      </c>
      <c r="C54" s="130">
        <v>370</v>
      </c>
      <c r="D54" s="119" t="s">
        <v>545</v>
      </c>
      <c r="E54" s="153" t="s">
        <v>17</v>
      </c>
      <c r="F54" s="158" t="s">
        <v>548</v>
      </c>
      <c r="G54" s="154" t="s">
        <v>413</v>
      </c>
      <c r="H54" s="137"/>
      <c r="J54" s="156"/>
      <c r="K54" s="156"/>
      <c r="M54" s="156"/>
      <c r="N54" s="156"/>
    </row>
    <row r="55" spans="1:14" ht="12.75" customHeight="1">
      <c r="A55" s="159" t="s">
        <v>559</v>
      </c>
      <c r="B55" s="3" t="s">
        <v>560</v>
      </c>
      <c r="C55" s="130">
        <v>410</v>
      </c>
      <c r="D55" s="119"/>
      <c r="E55" s="153"/>
      <c r="F55" s="158" t="s">
        <v>549</v>
      </c>
      <c r="G55" s="154" t="s">
        <v>413</v>
      </c>
      <c r="H55" s="137"/>
      <c r="J55" s="156"/>
      <c r="K55" s="156"/>
      <c r="M55" s="156"/>
      <c r="N55" s="156"/>
    </row>
    <row r="56" spans="1:14" ht="12.75" customHeight="1">
      <c r="A56" s="159" t="s">
        <v>245</v>
      </c>
      <c r="B56" s="3" t="s">
        <v>246</v>
      </c>
      <c r="C56" s="130">
        <v>420</v>
      </c>
      <c r="D56" s="119" t="s">
        <v>550</v>
      </c>
      <c r="E56" s="153" t="s">
        <v>17</v>
      </c>
      <c r="F56" s="158"/>
      <c r="G56" s="154"/>
      <c r="H56" s="137"/>
      <c r="J56" s="156"/>
      <c r="K56" s="156"/>
      <c r="M56" s="156"/>
      <c r="N56" s="156"/>
    </row>
    <row r="57" spans="1:14" ht="12.75" customHeight="1">
      <c r="A57" s="159" t="s">
        <v>247</v>
      </c>
      <c r="B57" s="3" t="s">
        <v>248</v>
      </c>
      <c r="C57" s="130">
        <v>430</v>
      </c>
      <c r="D57" s="119" t="s">
        <v>550</v>
      </c>
      <c r="E57" s="153" t="s">
        <v>17</v>
      </c>
      <c r="F57" s="158"/>
      <c r="G57" s="154"/>
      <c r="H57" s="137"/>
      <c r="J57" s="156"/>
      <c r="K57" s="156"/>
      <c r="M57" s="156"/>
      <c r="N57" s="156"/>
    </row>
    <row r="58" spans="1:14" ht="12.75" customHeight="1">
      <c r="A58" s="103" t="s">
        <v>414</v>
      </c>
      <c r="B58" s="3" t="s">
        <v>415</v>
      </c>
      <c r="C58" s="130">
        <v>440</v>
      </c>
      <c r="D58" s="119"/>
      <c r="E58" s="153"/>
      <c r="F58" s="158" t="s">
        <v>550</v>
      </c>
      <c r="G58" s="154" t="s">
        <v>413</v>
      </c>
      <c r="H58" s="137"/>
      <c r="J58" s="156"/>
      <c r="K58" s="156"/>
      <c r="M58" s="156"/>
      <c r="N58" s="156"/>
    </row>
    <row r="59" spans="1:14">
      <c r="A59" s="103" t="s">
        <v>249</v>
      </c>
      <c r="B59" s="3" t="s">
        <v>253</v>
      </c>
      <c r="C59" s="130">
        <v>450</v>
      </c>
      <c r="D59" s="119"/>
      <c r="E59" s="153"/>
      <c r="F59" s="158" t="s">
        <v>550</v>
      </c>
      <c r="G59" s="154" t="s">
        <v>413</v>
      </c>
      <c r="H59" s="137"/>
      <c r="J59" s="156"/>
      <c r="K59" s="156"/>
      <c r="M59" s="156"/>
      <c r="N59" s="156"/>
    </row>
    <row r="60" spans="1:14">
      <c r="A60" s="103" t="s">
        <v>250</v>
      </c>
      <c r="B60" s="3" t="s">
        <v>254</v>
      </c>
      <c r="C60" s="130">
        <v>460</v>
      </c>
      <c r="D60" s="119"/>
      <c r="E60" s="153"/>
      <c r="F60" s="158" t="s">
        <v>550</v>
      </c>
      <c r="G60" s="154" t="s">
        <v>413</v>
      </c>
      <c r="H60" s="137"/>
      <c r="J60" s="156"/>
      <c r="K60" s="156"/>
      <c r="M60" s="156"/>
      <c r="N60" s="156"/>
    </row>
    <row r="61" spans="1:14" ht="12.75" customHeight="1">
      <c r="A61" s="103" t="s">
        <v>251</v>
      </c>
      <c r="B61" s="3" t="s">
        <v>255</v>
      </c>
      <c r="C61" s="130">
        <v>470</v>
      </c>
      <c r="D61" s="119" t="s">
        <v>550</v>
      </c>
      <c r="E61" s="153" t="s">
        <v>17</v>
      </c>
      <c r="F61" s="158"/>
      <c r="G61" s="154" t="s">
        <v>413</v>
      </c>
      <c r="H61" s="137"/>
      <c r="J61" s="156"/>
      <c r="K61" s="156"/>
      <c r="M61" s="156"/>
      <c r="N61" s="156"/>
    </row>
    <row r="62" spans="1:14">
      <c r="A62" s="103" t="s">
        <v>252</v>
      </c>
      <c r="B62" s="3" t="s">
        <v>256</v>
      </c>
      <c r="C62" s="130">
        <v>480</v>
      </c>
      <c r="D62" s="119"/>
      <c r="E62" s="153"/>
      <c r="F62" s="158" t="s">
        <v>550</v>
      </c>
      <c r="G62" s="154" t="s">
        <v>413</v>
      </c>
      <c r="H62" s="137"/>
      <c r="J62" s="156"/>
      <c r="K62" s="156"/>
      <c r="M62" s="156"/>
      <c r="N62" s="156"/>
    </row>
    <row r="63" spans="1:14" ht="12.75" customHeight="1">
      <c r="A63" s="159" t="s">
        <v>257</v>
      </c>
      <c r="B63" s="40" t="s">
        <v>259</v>
      </c>
      <c r="C63" s="130">
        <v>490</v>
      </c>
      <c r="D63" s="119"/>
      <c r="E63" s="153"/>
      <c r="F63" s="158" t="s">
        <v>550</v>
      </c>
      <c r="G63" s="154" t="s">
        <v>413</v>
      </c>
      <c r="H63" s="137"/>
      <c r="J63" s="156"/>
      <c r="K63" s="156"/>
      <c r="M63" s="156"/>
      <c r="N63" s="156"/>
    </row>
    <row r="64" spans="1:14">
      <c r="A64" s="159" t="s">
        <v>258</v>
      </c>
      <c r="B64" s="40" t="s">
        <v>260</v>
      </c>
      <c r="C64" s="130">
        <v>480</v>
      </c>
      <c r="D64" s="119" t="s">
        <v>550</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2" type="noConversion"/>
  <dataValidations count="1">
    <dataValidation type="list" showInputMessage="1" showErrorMessage="1" sqref="D65:I65535 L65:L65535">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421</v>
      </c>
      <c r="B1" s="8" t="s">
        <v>242</v>
      </c>
      <c r="C1" s="8" t="s">
        <v>423</v>
      </c>
      <c r="D1" s="128" t="s">
        <v>424</v>
      </c>
    </row>
    <row r="2" spans="1:4">
      <c r="A2" s="65" t="s">
        <v>28</v>
      </c>
      <c r="B2" s="65" t="s">
        <v>239</v>
      </c>
      <c r="C2" s="65" t="s">
        <v>33</v>
      </c>
      <c r="D2" s="65" t="s">
        <v>32</v>
      </c>
    </row>
    <row r="3" spans="1:4">
      <c r="A3" s="503" t="s">
        <v>425</v>
      </c>
      <c r="B3" s="501"/>
      <c r="C3" s="501"/>
      <c r="D3" s="125" t="s">
        <v>369</v>
      </c>
    </row>
    <row r="4" spans="1:4">
      <c r="A4" s="143" t="s">
        <v>545</v>
      </c>
      <c r="B4" s="144" t="s">
        <v>409</v>
      </c>
      <c r="C4" s="144" t="s">
        <v>17</v>
      </c>
      <c r="D4" s="144"/>
    </row>
    <row r="5" spans="1:4">
      <c r="A5" s="144" t="s">
        <v>546</v>
      </c>
      <c r="B5" s="144" t="s">
        <v>408</v>
      </c>
      <c r="C5" s="144" t="s">
        <v>17</v>
      </c>
      <c r="D5" s="144"/>
    </row>
    <row r="6" spans="1:4">
      <c r="A6" s="144" t="s">
        <v>547</v>
      </c>
      <c r="B6" s="144" t="s">
        <v>410</v>
      </c>
      <c r="C6" s="144" t="s">
        <v>413</v>
      </c>
      <c r="D6" s="144"/>
    </row>
    <row r="7" spans="1:4">
      <c r="A7" s="144" t="s">
        <v>548</v>
      </c>
      <c r="B7" s="144" t="s">
        <v>412</v>
      </c>
      <c r="C7" s="144" t="s">
        <v>413</v>
      </c>
      <c r="D7" s="144"/>
    </row>
    <row r="8" spans="1:4">
      <c r="A8" s="144" t="s">
        <v>549</v>
      </c>
      <c r="B8" s="144" t="s">
        <v>243</v>
      </c>
      <c r="C8" s="144" t="s">
        <v>413</v>
      </c>
      <c r="D8" s="144"/>
    </row>
    <row r="9" spans="1:4">
      <c r="A9" s="144" t="s">
        <v>550</v>
      </c>
      <c r="B9" s="144" t="s">
        <v>244</v>
      </c>
      <c r="C9" s="144" t="s">
        <v>413</v>
      </c>
      <c r="D9" s="144"/>
    </row>
    <row r="10" spans="1:4">
      <c r="A10" s="144" t="s">
        <v>551</v>
      </c>
      <c r="B10" s="144" t="s">
        <v>411</v>
      </c>
      <c r="C10" s="144" t="s">
        <v>413</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444</v>
      </c>
      <c r="B1" s="8" t="s">
        <v>240</v>
      </c>
      <c r="C1" s="8" t="s">
        <v>242</v>
      </c>
      <c r="D1" s="8" t="s">
        <v>445</v>
      </c>
    </row>
    <row r="2" spans="1:5" ht="12.5">
      <c r="A2" s="65" t="s">
        <v>28</v>
      </c>
      <c r="B2" s="65" t="s">
        <v>234</v>
      </c>
      <c r="C2" s="65" t="s">
        <v>239</v>
      </c>
      <c r="D2" s="65"/>
    </row>
    <row r="3" spans="1:5" ht="12.5">
      <c r="A3" s="503" t="s">
        <v>446</v>
      </c>
      <c r="B3" s="501"/>
      <c r="C3" s="501"/>
      <c r="D3" s="502"/>
    </row>
    <row r="4" spans="1:5" ht="20">
      <c r="A4" s="135" t="s">
        <v>11</v>
      </c>
      <c r="B4" s="136">
        <v>1000000000</v>
      </c>
      <c r="C4" s="137" t="s">
        <v>447</v>
      </c>
      <c r="D4" s="137" t="s">
        <v>241</v>
      </c>
      <c r="E4" s="466" t="s">
        <v>1228</v>
      </c>
    </row>
    <row r="5" spans="1:5">
      <c r="A5" s="135" t="s">
        <v>11</v>
      </c>
      <c r="B5" s="137">
        <v>1000000001</v>
      </c>
      <c r="C5" s="137" t="s">
        <v>448</v>
      </c>
      <c r="D5" s="137" t="s">
        <v>241</v>
      </c>
    </row>
    <row r="6" spans="1:5">
      <c r="A6" s="135" t="s">
        <v>11</v>
      </c>
      <c r="B6" s="137">
        <v>1000000002</v>
      </c>
      <c r="C6" s="137" t="s">
        <v>449</v>
      </c>
      <c r="D6" s="137" t="s">
        <v>241</v>
      </c>
    </row>
    <row r="7" spans="1:5">
      <c r="A7" s="135" t="s">
        <v>11</v>
      </c>
      <c r="B7" s="136">
        <v>1000000003</v>
      </c>
      <c r="C7" s="137" t="s">
        <v>450</v>
      </c>
      <c r="D7" s="137" t="s">
        <v>241</v>
      </c>
    </row>
    <row r="8" spans="1:5">
      <c r="A8" s="135" t="s">
        <v>11</v>
      </c>
      <c r="B8" s="137">
        <v>1000000004</v>
      </c>
      <c r="C8" s="137" t="s">
        <v>451</v>
      </c>
      <c r="D8" s="137" t="s">
        <v>241</v>
      </c>
    </row>
    <row r="9" spans="1:5">
      <c r="A9" s="135" t="s">
        <v>11</v>
      </c>
      <c r="B9" s="137">
        <v>1000000005</v>
      </c>
      <c r="C9" s="137" t="s">
        <v>452</v>
      </c>
      <c r="D9" s="137" t="s">
        <v>241</v>
      </c>
    </row>
    <row r="10" spans="1:5">
      <c r="A10" s="135" t="s">
        <v>11</v>
      </c>
      <c r="B10" s="137">
        <v>1000000006</v>
      </c>
      <c r="C10" s="137" t="s">
        <v>453</v>
      </c>
      <c r="D10" s="137" t="s">
        <v>241</v>
      </c>
    </row>
    <row r="11" spans="1:5">
      <c r="A11" s="135" t="s">
        <v>11</v>
      </c>
      <c r="B11" s="136">
        <v>1000000020</v>
      </c>
      <c r="C11" s="137" t="s">
        <v>454</v>
      </c>
      <c r="D11" s="137" t="s">
        <v>241</v>
      </c>
    </row>
    <row r="12" spans="1:5">
      <c r="A12" s="135" t="s">
        <v>11</v>
      </c>
      <c r="B12" s="137">
        <v>1000000021</v>
      </c>
      <c r="C12" s="137" t="s">
        <v>455</v>
      </c>
      <c r="D12" s="137" t="s">
        <v>241</v>
      </c>
    </row>
    <row r="13" spans="1:5">
      <c r="A13" s="135" t="s">
        <v>11</v>
      </c>
      <c r="B13" s="137">
        <v>5000000000</v>
      </c>
      <c r="C13" s="137" t="s">
        <v>456</v>
      </c>
      <c r="D13" s="137" t="s">
        <v>457</v>
      </c>
    </row>
    <row r="14" spans="1:5">
      <c r="A14" s="135" t="s">
        <v>11</v>
      </c>
      <c r="B14" s="137">
        <v>5000000001</v>
      </c>
      <c r="C14" s="137" t="s">
        <v>458</v>
      </c>
      <c r="D14" s="137" t="s">
        <v>457</v>
      </c>
    </row>
    <row r="15" spans="1:5">
      <c r="A15" s="135" t="s">
        <v>11</v>
      </c>
      <c r="B15" s="137">
        <v>5000000002</v>
      </c>
      <c r="C15" s="137" t="s">
        <v>459</v>
      </c>
      <c r="D15" s="137" t="s">
        <v>457</v>
      </c>
    </row>
    <row r="16" spans="1:5">
      <c r="A16" s="135" t="s">
        <v>11</v>
      </c>
      <c r="B16" s="137">
        <v>5000000003</v>
      </c>
      <c r="C16" s="137" t="s">
        <v>460</v>
      </c>
      <c r="D16" s="137" t="s">
        <v>457</v>
      </c>
    </row>
    <row r="17" spans="1:4">
      <c r="A17" s="135" t="s">
        <v>11</v>
      </c>
      <c r="B17" s="137">
        <v>5000000004</v>
      </c>
      <c r="C17" s="137" t="s">
        <v>461</v>
      </c>
      <c r="D17" s="137" t="s">
        <v>457</v>
      </c>
    </row>
    <row r="18" spans="1:4">
      <c r="A18" s="135" t="s">
        <v>11</v>
      </c>
      <c r="B18" s="137">
        <v>5000000005</v>
      </c>
      <c r="C18" s="137" t="s">
        <v>462</v>
      </c>
      <c r="D18" s="137" t="s">
        <v>457</v>
      </c>
    </row>
    <row r="19" spans="1:4">
      <c r="A19" s="135" t="s">
        <v>11</v>
      </c>
      <c r="B19" s="137">
        <v>5000000006</v>
      </c>
      <c r="C19" s="137" t="s">
        <v>463</v>
      </c>
      <c r="D19" s="137" t="s">
        <v>457</v>
      </c>
    </row>
    <row r="20" spans="1:4">
      <c r="A20" s="135" t="s">
        <v>11</v>
      </c>
      <c r="B20" s="137">
        <v>5000000007</v>
      </c>
      <c r="C20" s="137" t="s">
        <v>464</v>
      </c>
      <c r="D20" s="137" t="s">
        <v>457</v>
      </c>
    </row>
    <row r="21" spans="1:4">
      <c r="A21" s="135" t="s">
        <v>11</v>
      </c>
      <c r="B21" s="137">
        <v>5000000008</v>
      </c>
      <c r="C21" s="137" t="s">
        <v>465</v>
      </c>
      <c r="D21" s="137" t="s">
        <v>457</v>
      </c>
    </row>
    <row r="22" spans="1:4">
      <c r="A22" s="135" t="s">
        <v>11</v>
      </c>
      <c r="B22" s="137">
        <v>5000000009</v>
      </c>
      <c r="C22" s="137" t="s">
        <v>466</v>
      </c>
      <c r="D22" s="137" t="s">
        <v>457</v>
      </c>
    </row>
    <row r="23" spans="1:4">
      <c r="A23" s="135" t="s">
        <v>11</v>
      </c>
      <c r="B23" s="137">
        <v>5000000010</v>
      </c>
      <c r="C23" s="137" t="s">
        <v>467</v>
      </c>
      <c r="D23" s="137" t="s">
        <v>457</v>
      </c>
    </row>
    <row r="24" spans="1:4">
      <c r="A24" s="135" t="s">
        <v>11</v>
      </c>
      <c r="B24" s="137">
        <v>5000000011</v>
      </c>
      <c r="C24" s="137" t="s">
        <v>468</v>
      </c>
      <c r="D24" s="137" t="s">
        <v>457</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587"/>
      <c r="D58" s="587"/>
    </row>
    <row r="59" spans="1:4" ht="12.5">
      <c r="A59" s="72"/>
      <c r="B59" s="72"/>
      <c r="C59" s="72"/>
      <c r="D59" s="72"/>
    </row>
    <row r="60" spans="1:4" ht="12.5">
      <c r="A60" s="90"/>
      <c r="B60" s="90"/>
      <c r="C60" s="587"/>
      <c r="D60" s="587"/>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587"/>
      <c r="D79" s="587"/>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426</v>
      </c>
      <c r="B1" s="8" t="s">
        <v>427</v>
      </c>
      <c r="C1" s="8" t="s">
        <v>428</v>
      </c>
      <c r="D1" s="8" t="s">
        <v>429</v>
      </c>
      <c r="E1" s="8" t="s">
        <v>430</v>
      </c>
      <c r="F1" s="8" t="s">
        <v>431</v>
      </c>
      <c r="G1" s="128" t="s">
        <v>432</v>
      </c>
      <c r="H1" s="8" t="s">
        <v>433</v>
      </c>
      <c r="I1" s="8" t="s">
        <v>434</v>
      </c>
    </row>
    <row r="2" spans="1:9" ht="12.5">
      <c r="A2" s="65" t="s">
        <v>28</v>
      </c>
      <c r="B2" s="482" t="s">
        <v>1319</v>
      </c>
      <c r="C2" s="65" t="s">
        <v>68</v>
      </c>
      <c r="D2" s="65" t="s">
        <v>29</v>
      </c>
      <c r="E2" s="65" t="s">
        <v>68</v>
      </c>
      <c r="F2" s="65" t="s">
        <v>32</v>
      </c>
      <c r="G2" s="65" t="s">
        <v>234</v>
      </c>
      <c r="H2" s="65" t="s">
        <v>28</v>
      </c>
      <c r="I2" s="65" t="s">
        <v>28</v>
      </c>
    </row>
    <row r="3" spans="1:9" ht="12.5">
      <c r="A3" s="127" t="s">
        <v>435</v>
      </c>
      <c r="B3" s="127" t="s">
        <v>436</v>
      </c>
      <c r="C3" s="127" t="s">
        <v>437</v>
      </c>
      <c r="D3" s="127" t="s">
        <v>438</v>
      </c>
      <c r="E3" s="127" t="s">
        <v>439</v>
      </c>
      <c r="F3" s="127" t="s">
        <v>440</v>
      </c>
      <c r="G3" s="127" t="s">
        <v>441</v>
      </c>
      <c r="H3" s="127" t="s">
        <v>442</v>
      </c>
      <c r="I3" s="79" t="s">
        <v>443</v>
      </c>
    </row>
    <row r="4" spans="1:9">
      <c r="A4" s="129" t="s">
        <v>380</v>
      </c>
      <c r="B4" s="129"/>
      <c r="C4" s="129"/>
      <c r="D4" s="130"/>
      <c r="E4" s="130"/>
      <c r="F4" s="130"/>
      <c r="G4" s="130"/>
      <c r="H4" s="129"/>
      <c r="I4" s="130"/>
    </row>
    <row r="5" spans="1:9">
      <c r="A5" s="129" t="s">
        <v>380</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271</v>
      </c>
      <c r="B1" s="50" t="s">
        <v>272</v>
      </c>
      <c r="C1" s="50" t="s">
        <v>273</v>
      </c>
      <c r="D1" s="50" t="s">
        <v>274</v>
      </c>
      <c r="E1" s="8" t="s">
        <v>657</v>
      </c>
      <c r="F1" s="8" t="s">
        <v>275</v>
      </c>
      <c r="G1" s="8" t="s">
        <v>276</v>
      </c>
      <c r="H1" s="8" t="s">
        <v>277</v>
      </c>
      <c r="I1" s="8" t="s">
        <v>278</v>
      </c>
      <c r="J1" s="8" t="s">
        <v>279</v>
      </c>
      <c r="K1" s="8" t="s">
        <v>280</v>
      </c>
      <c r="L1" s="8" t="s">
        <v>281</v>
      </c>
    </row>
    <row r="2" spans="1:12" s="72" customFormat="1">
      <c r="A2" s="551"/>
      <c r="B2" s="551"/>
      <c r="C2" s="551"/>
      <c r="D2" s="551"/>
      <c r="E2" s="551"/>
      <c r="F2" s="551"/>
      <c r="G2" s="551"/>
      <c r="H2" s="551"/>
      <c r="I2" s="551"/>
      <c r="J2" s="551"/>
      <c r="K2" s="551"/>
      <c r="L2" s="551"/>
    </row>
    <row r="3" spans="1:12" s="72" customFormat="1" outlineLevel="1">
      <c r="A3" s="88"/>
      <c r="B3" s="87"/>
      <c r="C3" s="88"/>
      <c r="D3" s="87"/>
      <c r="E3" s="88"/>
      <c r="F3" s="87"/>
      <c r="G3" s="88"/>
      <c r="H3" s="87"/>
      <c r="I3" s="88"/>
      <c r="J3" s="87"/>
      <c r="K3" s="88"/>
      <c r="L3" s="87"/>
    </row>
    <row r="4" spans="1:12" s="90" customFormat="1">
      <c r="A4" s="86" t="s">
        <v>282</v>
      </c>
      <c r="B4" s="86" t="s">
        <v>283</v>
      </c>
      <c r="C4" s="86" t="s">
        <v>284</v>
      </c>
      <c r="D4" s="86" t="s">
        <v>292</v>
      </c>
      <c r="E4" s="89" t="s">
        <v>58</v>
      </c>
      <c r="F4" s="89" t="s">
        <v>58</v>
      </c>
      <c r="G4" s="89" t="s">
        <v>58</v>
      </c>
      <c r="H4" s="89" t="s">
        <v>58</v>
      </c>
      <c r="I4" s="89" t="s">
        <v>58</v>
      </c>
      <c r="J4" s="89" t="s">
        <v>58</v>
      </c>
      <c r="K4" s="89" t="s">
        <v>58</v>
      </c>
      <c r="L4" s="89" t="s">
        <v>58</v>
      </c>
    </row>
    <row r="5" spans="1:12">
      <c r="A5" s="3" t="s">
        <v>285</v>
      </c>
      <c r="B5" s="3" t="s">
        <v>286</v>
      </c>
      <c r="C5" s="3" t="s">
        <v>287</v>
      </c>
      <c r="D5" s="3" t="s">
        <v>293</v>
      </c>
      <c r="E5" s="89" t="s">
        <v>58</v>
      </c>
      <c r="F5" s="89" t="s">
        <v>59</v>
      </c>
      <c r="G5" s="89" t="s">
        <v>59</v>
      </c>
      <c r="H5" s="89" t="s">
        <v>59</v>
      </c>
      <c r="I5" s="89" t="s">
        <v>59</v>
      </c>
      <c r="J5" s="89" t="s">
        <v>58</v>
      </c>
      <c r="K5" s="89" t="s">
        <v>58</v>
      </c>
      <c r="L5" s="89" t="s">
        <v>59</v>
      </c>
    </row>
    <row r="6" spans="1:12">
      <c r="A6" s="3" t="s">
        <v>288</v>
      </c>
      <c r="B6" s="3" t="s">
        <v>289</v>
      </c>
      <c r="C6" s="3" t="s">
        <v>290</v>
      </c>
      <c r="D6" s="3" t="s">
        <v>294</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4" sqref="A4:B4"/>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197</v>
      </c>
      <c r="I1" s="8" t="s">
        <v>372</v>
      </c>
      <c r="J1" s="8" t="s">
        <v>373</v>
      </c>
      <c r="K1" s="8" t="s">
        <v>374</v>
      </c>
      <c r="L1" s="8" t="s">
        <v>375</v>
      </c>
      <c r="M1" s="8" t="s">
        <v>376</v>
      </c>
      <c r="N1" s="8" t="s">
        <v>377</v>
      </c>
      <c r="O1" s="8" t="s">
        <v>378</v>
      </c>
      <c r="P1" s="8" t="s">
        <v>379</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497" t="s">
        <v>205</v>
      </c>
      <c r="B3" s="498"/>
      <c r="C3" s="498"/>
      <c r="D3" s="498"/>
      <c r="E3" s="499"/>
      <c r="F3" s="500" t="s">
        <v>206</v>
      </c>
      <c r="G3" s="501"/>
      <c r="H3" s="502"/>
      <c r="I3" s="120"/>
      <c r="J3" s="120"/>
      <c r="K3" s="120"/>
      <c r="L3" s="121"/>
      <c r="M3" s="121"/>
      <c r="N3" s="121"/>
      <c r="O3" s="121"/>
      <c r="P3" s="121"/>
    </row>
    <row r="4" spans="1:16" ht="13">
      <c r="A4" s="241" t="s">
        <v>919</v>
      </c>
      <c r="B4" s="40" t="s">
        <v>831</v>
      </c>
      <c r="C4" s="3" t="s">
        <v>493</v>
      </c>
      <c r="D4" s="215" t="s">
        <v>662</v>
      </c>
      <c r="E4" s="3"/>
      <c r="F4" s="85" t="s">
        <v>380</v>
      </c>
      <c r="G4" s="85" t="s">
        <v>11</v>
      </c>
      <c r="H4" s="5" t="s">
        <v>198</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G6"/>
  <sheetViews>
    <sheetView zoomScale="115" zoomScaleNormal="115" workbookViewId="0">
      <selection activeCell="C14" sqref="C14"/>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235</v>
      </c>
    </row>
    <row r="3" spans="1:7" s="66" customFormat="1" ht="12.75" customHeight="1" outlineLevel="1">
      <c r="A3" s="280"/>
      <c r="B3" s="503" t="s">
        <v>207</v>
      </c>
      <c r="C3" s="501"/>
      <c r="D3" s="502"/>
      <c r="E3" s="504" t="s">
        <v>208</v>
      </c>
      <c r="F3" s="499"/>
    </row>
    <row r="4" spans="1:7" ht="12.5" customHeight="1">
      <c r="A4" s="505" t="str">
        <f>'Company Code'!A4</f>
        <v>VN10(legacy code = RUV)</v>
      </c>
      <c r="B4" s="508" t="s">
        <v>663</v>
      </c>
      <c r="C4" s="511" t="s">
        <v>664</v>
      </c>
      <c r="D4" s="514" t="s">
        <v>667</v>
      </c>
      <c r="E4" s="123" t="s">
        <v>381</v>
      </c>
      <c r="F4" s="3" t="s">
        <v>544</v>
      </c>
      <c r="G4" s="11" t="s">
        <v>668</v>
      </c>
    </row>
    <row r="5" spans="1:7">
      <c r="A5" s="506"/>
      <c r="B5" s="509"/>
      <c r="C5" s="512"/>
      <c r="D5" s="512"/>
      <c r="E5" s="123" t="s">
        <v>383</v>
      </c>
      <c r="F5" s="3" t="s">
        <v>665</v>
      </c>
      <c r="G5" s="11" t="s">
        <v>669</v>
      </c>
    </row>
    <row r="6" spans="1:7">
      <c r="A6" s="507"/>
      <c r="B6" s="510"/>
      <c r="C6" s="513"/>
      <c r="D6" s="513"/>
      <c r="E6" s="123" t="s">
        <v>382</v>
      </c>
      <c r="F6" s="3" t="s">
        <v>666</v>
      </c>
      <c r="G6" s="11" t="s">
        <v>670</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F108"/>
  <sheetViews>
    <sheetView topLeftCell="A34" zoomScale="130" zoomScaleNormal="130" workbookViewId="0">
      <selection activeCell="C49" sqref="C49"/>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265</v>
      </c>
    </row>
    <row r="2" spans="1:6" s="11" customFormat="1">
      <c r="A2" s="65" t="s">
        <v>32</v>
      </c>
      <c r="B2" s="65" t="s">
        <v>30</v>
      </c>
      <c r="C2" s="65" t="s">
        <v>33</v>
      </c>
      <c r="D2" s="65" t="s">
        <v>68</v>
      </c>
      <c r="E2" s="65"/>
    </row>
    <row r="3" spans="1:6" s="11" customFormat="1" outlineLevel="1">
      <c r="A3" s="504" t="s">
        <v>209</v>
      </c>
      <c r="B3" s="499"/>
      <c r="C3" s="503" t="s">
        <v>210</v>
      </c>
      <c r="D3" s="502"/>
      <c r="E3" s="59"/>
    </row>
    <row r="4" spans="1:6">
      <c r="A4" s="103">
        <v>1</v>
      </c>
      <c r="B4" s="104" t="s">
        <v>302</v>
      </c>
      <c r="C4" s="161" t="s">
        <v>677</v>
      </c>
      <c r="D4" s="3" t="s">
        <v>671</v>
      </c>
      <c r="E4" s="17" t="s">
        <v>510</v>
      </c>
    </row>
    <row r="5" spans="1:6">
      <c r="A5" s="103">
        <v>1</v>
      </c>
      <c r="B5" s="5" t="s">
        <v>302</v>
      </c>
      <c r="C5" s="161" t="s">
        <v>676</v>
      </c>
      <c r="D5" s="3" t="s">
        <v>672</v>
      </c>
      <c r="E5" s="17" t="s">
        <v>510</v>
      </c>
      <c r="F5" s="2" t="s">
        <v>59</v>
      </c>
    </row>
    <row r="6" spans="1:6">
      <c r="A6" s="103">
        <v>1</v>
      </c>
      <c r="B6" s="5" t="s">
        <v>302</v>
      </c>
      <c r="C6" s="161" t="s">
        <v>675</v>
      </c>
      <c r="D6" s="3" t="s">
        <v>673</v>
      </c>
      <c r="E6" s="17" t="s">
        <v>510</v>
      </c>
    </row>
    <row r="7" spans="1:6">
      <c r="A7" s="103">
        <v>1</v>
      </c>
      <c r="B7" s="5" t="s">
        <v>302</v>
      </c>
      <c r="C7" s="161" t="s">
        <v>678</v>
      </c>
      <c r="D7" s="3" t="s">
        <v>674</v>
      </c>
      <c r="E7" s="213" t="s">
        <v>510</v>
      </c>
    </row>
    <row r="8" spans="1:6">
      <c r="A8" s="103">
        <v>3</v>
      </c>
      <c r="B8" s="104" t="s">
        <v>306</v>
      </c>
      <c r="C8" s="103" t="s">
        <v>679</v>
      </c>
      <c r="D8" s="3" t="s">
        <v>671</v>
      </c>
      <c r="E8" s="17" t="s">
        <v>510</v>
      </c>
    </row>
    <row r="9" spans="1:6">
      <c r="A9" s="103">
        <v>3</v>
      </c>
      <c r="B9" s="104" t="s">
        <v>306</v>
      </c>
      <c r="C9" s="103" t="s">
        <v>680</v>
      </c>
      <c r="D9" s="3" t="s">
        <v>672</v>
      </c>
      <c r="E9" s="213" t="s">
        <v>510</v>
      </c>
    </row>
    <row r="10" spans="1:6" s="219" customFormat="1">
      <c r="A10" s="103">
        <v>3</v>
      </c>
      <c r="B10" s="104" t="s">
        <v>306</v>
      </c>
      <c r="C10" s="103" t="s">
        <v>681</v>
      </c>
      <c r="D10" s="3" t="s">
        <v>673</v>
      </c>
      <c r="E10" s="213" t="s">
        <v>510</v>
      </c>
    </row>
    <row r="11" spans="1:6" s="219" customFormat="1">
      <c r="A11" s="103">
        <v>3</v>
      </c>
      <c r="B11" s="104" t="s">
        <v>306</v>
      </c>
      <c r="C11" s="103" t="s">
        <v>508</v>
      </c>
      <c r="D11" s="3" t="s">
        <v>674</v>
      </c>
      <c r="E11" s="213" t="s">
        <v>510</v>
      </c>
    </row>
    <row r="12" spans="1:6" s="219" customFormat="1" hidden="1">
      <c r="A12" s="216">
        <v>4</v>
      </c>
      <c r="B12" s="217" t="s">
        <v>307</v>
      </c>
      <c r="C12" s="216" t="s">
        <v>509</v>
      </c>
      <c r="D12" s="218" t="s">
        <v>304</v>
      </c>
      <c r="E12" s="239" t="s">
        <v>510</v>
      </c>
    </row>
    <row r="13" spans="1:6" s="219" customFormat="1" hidden="1">
      <c r="A13" s="216">
        <v>8</v>
      </c>
      <c r="B13" s="217" t="s">
        <v>308</v>
      </c>
      <c r="C13" s="216" t="s">
        <v>508</v>
      </c>
      <c r="D13" s="218" t="s">
        <v>303</v>
      </c>
      <c r="E13" s="239" t="s">
        <v>510</v>
      </c>
    </row>
    <row r="14" spans="1:6" s="219" customFormat="1" hidden="1">
      <c r="A14" s="216">
        <v>9</v>
      </c>
      <c r="B14" s="217" t="s">
        <v>309</v>
      </c>
      <c r="C14" s="216" t="s">
        <v>508</v>
      </c>
      <c r="D14" s="218" t="s">
        <v>303</v>
      </c>
      <c r="E14" s="239" t="s">
        <v>510</v>
      </c>
    </row>
    <row r="15" spans="1:6" s="219" customFormat="1" hidden="1">
      <c r="A15" s="216" t="s">
        <v>494</v>
      </c>
      <c r="B15" s="217" t="s">
        <v>495</v>
      </c>
      <c r="C15" s="216" t="s">
        <v>508</v>
      </c>
      <c r="D15" s="218" t="s">
        <v>303</v>
      </c>
      <c r="E15" s="239" t="s">
        <v>510</v>
      </c>
    </row>
    <row r="16" spans="1:6" s="219" customFormat="1" hidden="1">
      <c r="A16" s="216" t="s">
        <v>494</v>
      </c>
      <c r="B16" s="217" t="s">
        <v>495</v>
      </c>
      <c r="C16" s="216" t="s">
        <v>509</v>
      </c>
      <c r="D16" s="218" t="s">
        <v>304</v>
      </c>
      <c r="E16" s="239" t="s">
        <v>510</v>
      </c>
      <c r="F16" s="219" t="s">
        <v>59</v>
      </c>
    </row>
    <row r="17" spans="1:5" s="219" customFormat="1" hidden="1">
      <c r="A17" s="216" t="s">
        <v>17</v>
      </c>
      <c r="B17" s="217" t="s">
        <v>496</v>
      </c>
      <c r="C17" s="216" t="s">
        <v>508</v>
      </c>
      <c r="D17" s="218" t="s">
        <v>303</v>
      </c>
      <c r="E17" s="239" t="s">
        <v>510</v>
      </c>
    </row>
    <row r="18" spans="1:5" s="219" customFormat="1" hidden="1">
      <c r="A18" s="216" t="s">
        <v>17</v>
      </c>
      <c r="B18" s="217" t="s">
        <v>496</v>
      </c>
      <c r="C18" s="216" t="s">
        <v>509</v>
      </c>
      <c r="D18" s="218" t="s">
        <v>304</v>
      </c>
      <c r="E18" s="239" t="s">
        <v>510</v>
      </c>
    </row>
    <row r="19" spans="1:5" s="219" customFormat="1" hidden="1">
      <c r="A19" s="216" t="s">
        <v>497</v>
      </c>
      <c r="B19" s="217" t="s">
        <v>498</v>
      </c>
      <c r="C19" s="216" t="s">
        <v>509</v>
      </c>
      <c r="D19" s="218" t="s">
        <v>304</v>
      </c>
      <c r="E19" s="239" t="s">
        <v>510</v>
      </c>
    </row>
    <row r="20" spans="1:5" s="219" customFormat="1" hidden="1">
      <c r="A20" s="216" t="s">
        <v>310</v>
      </c>
      <c r="B20" s="217" t="s">
        <v>311</v>
      </c>
      <c r="C20" s="216" t="s">
        <v>509</v>
      </c>
      <c r="D20" s="218" t="s">
        <v>304</v>
      </c>
      <c r="E20" s="239" t="s">
        <v>510</v>
      </c>
    </row>
    <row r="21" spans="1:5" s="219" customFormat="1" hidden="1">
      <c r="A21" s="216" t="s">
        <v>499</v>
      </c>
      <c r="B21" s="217" t="s">
        <v>500</v>
      </c>
      <c r="C21" s="216" t="s">
        <v>509</v>
      </c>
      <c r="D21" s="218" t="s">
        <v>304</v>
      </c>
      <c r="E21" s="239" t="s">
        <v>510</v>
      </c>
    </row>
    <row r="22" spans="1:5" s="219" customFormat="1" hidden="1">
      <c r="A22" s="216" t="s">
        <v>501</v>
      </c>
      <c r="B22" s="217" t="s">
        <v>502</v>
      </c>
      <c r="C22" s="216" t="s">
        <v>509</v>
      </c>
      <c r="D22" s="218" t="s">
        <v>304</v>
      </c>
      <c r="E22" s="239" t="s">
        <v>510</v>
      </c>
    </row>
    <row r="23" spans="1:5" s="219" customFormat="1" hidden="1">
      <c r="A23" s="216" t="s">
        <v>503</v>
      </c>
      <c r="B23" s="217" t="s">
        <v>504</v>
      </c>
      <c r="C23" s="216" t="s">
        <v>509</v>
      </c>
      <c r="D23" s="218" t="s">
        <v>304</v>
      </c>
      <c r="E23" s="239" t="s">
        <v>510</v>
      </c>
    </row>
    <row r="24" spans="1:5" s="219" customFormat="1" hidden="1">
      <c r="A24" s="216" t="s">
        <v>58</v>
      </c>
      <c r="B24" s="217" t="s">
        <v>312</v>
      </c>
      <c r="C24" s="216" t="s">
        <v>509</v>
      </c>
      <c r="D24" s="218" t="s">
        <v>304</v>
      </c>
      <c r="E24" s="239" t="s">
        <v>510</v>
      </c>
    </row>
    <row r="25" spans="1:5" hidden="1">
      <c r="A25" s="216" t="s">
        <v>505</v>
      </c>
      <c r="B25" s="217" t="s">
        <v>506</v>
      </c>
      <c r="C25" s="216" t="s">
        <v>509</v>
      </c>
      <c r="D25" s="218" t="s">
        <v>304</v>
      </c>
      <c r="E25" s="239" t="s">
        <v>510</v>
      </c>
    </row>
    <row r="26" spans="1:5" hidden="1">
      <c r="A26" s="216">
        <v>2</v>
      </c>
      <c r="B26" s="217" t="s">
        <v>305</v>
      </c>
      <c r="C26" s="216" t="s">
        <v>508</v>
      </c>
      <c r="D26" s="218" t="s">
        <v>303</v>
      </c>
      <c r="E26" s="239" t="s">
        <v>510</v>
      </c>
    </row>
    <row r="27" spans="1:5" hidden="1">
      <c r="A27" s="220">
        <v>2</v>
      </c>
      <c r="B27" s="217" t="s">
        <v>305</v>
      </c>
      <c r="C27" s="216" t="s">
        <v>509</v>
      </c>
      <c r="D27" s="218" t="s">
        <v>304</v>
      </c>
      <c r="E27" s="239" t="s">
        <v>510</v>
      </c>
    </row>
    <row r="28" spans="1:5">
      <c r="A28" s="103">
        <v>4</v>
      </c>
      <c r="B28" s="104" t="s">
        <v>832</v>
      </c>
      <c r="C28" s="161" t="s">
        <v>910</v>
      </c>
      <c r="D28" s="3" t="s">
        <v>671</v>
      </c>
      <c r="E28" s="239" t="s">
        <v>510</v>
      </c>
    </row>
    <row r="29" spans="1:5">
      <c r="A29" s="103">
        <v>4</v>
      </c>
      <c r="B29" s="104" t="s">
        <v>832</v>
      </c>
      <c r="C29" s="161" t="s">
        <v>911</v>
      </c>
      <c r="D29" s="3" t="s">
        <v>672</v>
      </c>
      <c r="E29" s="239" t="s">
        <v>510</v>
      </c>
    </row>
    <row r="30" spans="1:5">
      <c r="A30" s="103">
        <v>4</v>
      </c>
      <c r="B30" s="104" t="s">
        <v>832</v>
      </c>
      <c r="C30" s="161" t="s">
        <v>912</v>
      </c>
      <c r="D30" s="3" t="s">
        <v>673</v>
      </c>
      <c r="E30" s="239" t="s">
        <v>510</v>
      </c>
    </row>
    <row r="31" spans="1:5">
      <c r="A31" s="103">
        <v>4</v>
      </c>
      <c r="B31" s="104" t="s">
        <v>832</v>
      </c>
      <c r="C31" s="161" t="s">
        <v>913</v>
      </c>
      <c r="D31" s="3" t="s">
        <v>674</v>
      </c>
      <c r="E31" s="239" t="s">
        <v>510</v>
      </c>
    </row>
    <row r="32" spans="1:5">
      <c r="A32" s="103" t="s">
        <v>905</v>
      </c>
      <c r="B32" s="104" t="s">
        <v>906</v>
      </c>
      <c r="C32" s="161" t="s">
        <v>910</v>
      </c>
      <c r="D32" s="3" t="s">
        <v>671</v>
      </c>
      <c r="E32" s="239" t="s">
        <v>510</v>
      </c>
    </row>
    <row r="33" spans="1:5">
      <c r="A33" s="103" t="s">
        <v>905</v>
      </c>
      <c r="B33" s="104" t="s">
        <v>906</v>
      </c>
      <c r="C33" s="161" t="s">
        <v>914</v>
      </c>
      <c r="D33" s="3" t="s">
        <v>672</v>
      </c>
      <c r="E33" s="239" t="s">
        <v>510</v>
      </c>
    </row>
    <row r="34" spans="1:5">
      <c r="A34" s="103" t="s">
        <v>905</v>
      </c>
      <c r="B34" s="104" t="s">
        <v>906</v>
      </c>
      <c r="C34" s="161" t="s">
        <v>912</v>
      </c>
      <c r="D34" s="3" t="s">
        <v>673</v>
      </c>
      <c r="E34" s="239" t="s">
        <v>510</v>
      </c>
    </row>
    <row r="35" spans="1:5">
      <c r="A35" s="103" t="s">
        <v>905</v>
      </c>
      <c r="B35" s="104" t="s">
        <v>906</v>
      </c>
      <c r="C35" s="161" t="s">
        <v>915</v>
      </c>
      <c r="D35" s="3" t="s">
        <v>674</v>
      </c>
      <c r="E35" s="239" t="s">
        <v>510</v>
      </c>
    </row>
    <row r="36" spans="1:5">
      <c r="A36" s="103" t="s">
        <v>907</v>
      </c>
      <c r="B36" s="104" t="s">
        <v>908</v>
      </c>
      <c r="C36" s="161" t="s">
        <v>910</v>
      </c>
      <c r="D36" s="3" t="s">
        <v>671</v>
      </c>
      <c r="E36" s="239" t="s">
        <v>510</v>
      </c>
    </row>
    <row r="37" spans="1:5">
      <c r="A37" s="103" t="s">
        <v>907</v>
      </c>
      <c r="B37" s="104" t="s">
        <v>908</v>
      </c>
      <c r="C37" s="161" t="s">
        <v>914</v>
      </c>
      <c r="D37" s="3" t="s">
        <v>672</v>
      </c>
      <c r="E37" s="239" t="s">
        <v>510</v>
      </c>
    </row>
    <row r="38" spans="1:5">
      <c r="A38" s="103" t="s">
        <v>907</v>
      </c>
      <c r="B38" s="104" t="s">
        <v>908</v>
      </c>
      <c r="C38" s="161" t="s">
        <v>912</v>
      </c>
      <c r="D38" s="3" t="s">
        <v>673</v>
      </c>
      <c r="E38" s="239" t="s">
        <v>510</v>
      </c>
    </row>
    <row r="39" spans="1:5">
      <c r="A39" s="103" t="s">
        <v>907</v>
      </c>
      <c r="B39" s="104" t="s">
        <v>908</v>
      </c>
      <c r="C39" s="161" t="s">
        <v>915</v>
      </c>
      <c r="D39" s="3" t="s">
        <v>674</v>
      </c>
      <c r="E39" s="239" t="s">
        <v>510</v>
      </c>
    </row>
    <row r="40" spans="1:5" s="306" customFormat="1">
      <c r="A40" s="303" t="s">
        <v>909</v>
      </c>
      <c r="B40" s="304" t="s">
        <v>851</v>
      </c>
      <c r="C40" s="303" t="s">
        <v>949</v>
      </c>
      <c r="D40" s="305" t="s">
        <v>853</v>
      </c>
      <c r="E40" s="303" t="s">
        <v>510</v>
      </c>
    </row>
    <row r="41" spans="1:5" s="311" customFormat="1">
      <c r="A41" s="307" t="s">
        <v>909</v>
      </c>
      <c r="B41" s="308" t="s">
        <v>851</v>
      </c>
      <c r="C41" s="309" t="s">
        <v>679</v>
      </c>
      <c r="D41" s="310" t="s">
        <v>671</v>
      </c>
      <c r="E41" s="307" t="s">
        <v>510</v>
      </c>
    </row>
    <row r="42" spans="1:5" s="311" customFormat="1">
      <c r="A42" s="307" t="s">
        <v>909</v>
      </c>
      <c r="B42" s="308" t="s">
        <v>851</v>
      </c>
      <c r="C42" s="309" t="s">
        <v>680</v>
      </c>
      <c r="D42" s="310" t="s">
        <v>672</v>
      </c>
      <c r="E42" s="307" t="s">
        <v>510</v>
      </c>
    </row>
    <row r="43" spans="1:5" s="311" customFormat="1">
      <c r="A43" s="307" t="s">
        <v>909</v>
      </c>
      <c r="B43" s="308" t="s">
        <v>851</v>
      </c>
      <c r="C43" s="309" t="s">
        <v>681</v>
      </c>
      <c r="D43" s="310" t="s">
        <v>673</v>
      </c>
      <c r="E43" s="307" t="s">
        <v>510</v>
      </c>
    </row>
    <row r="44" spans="1:5" s="311" customFormat="1">
      <c r="A44" s="307" t="s">
        <v>909</v>
      </c>
      <c r="B44" s="308" t="s">
        <v>851</v>
      </c>
      <c r="C44" s="309" t="s">
        <v>508</v>
      </c>
      <c r="D44" s="310" t="s">
        <v>674</v>
      </c>
      <c r="E44" s="307" t="s">
        <v>510</v>
      </c>
    </row>
    <row r="45" spans="1:5">
      <c r="A45" s="103" t="s">
        <v>916</v>
      </c>
      <c r="B45" s="104" t="s">
        <v>854</v>
      </c>
      <c r="C45" s="279" t="s">
        <v>917</v>
      </c>
      <c r="D45" s="3" t="s">
        <v>852</v>
      </c>
      <c r="E45" s="239" t="s">
        <v>510</v>
      </c>
    </row>
    <row r="46" spans="1:5">
      <c r="A46" s="250">
        <v>9</v>
      </c>
      <c r="B46" s="242" t="s">
        <v>855</v>
      </c>
      <c r="C46" s="242" t="s">
        <v>918</v>
      </c>
    </row>
    <row r="52" spans="2:3">
      <c r="B52" s="271" t="s">
        <v>902</v>
      </c>
      <c r="C52" s="271"/>
    </row>
    <row r="53" spans="2:3">
      <c r="B53" s="272" t="s">
        <v>903</v>
      </c>
      <c r="C53" s="273" t="s">
        <v>834</v>
      </c>
    </row>
    <row r="54" spans="2:3">
      <c r="B54" s="272">
        <v>2</v>
      </c>
      <c r="C54" s="273" t="s">
        <v>835</v>
      </c>
    </row>
    <row r="55" spans="2:3">
      <c r="B55" s="272">
        <v>3</v>
      </c>
      <c r="C55" s="273" t="s">
        <v>836</v>
      </c>
    </row>
    <row r="56" spans="2:3">
      <c r="B56" s="272">
        <v>4</v>
      </c>
      <c r="C56" s="273" t="s">
        <v>837</v>
      </c>
    </row>
    <row r="57" spans="2:3">
      <c r="B57" s="274">
        <v>5</v>
      </c>
      <c r="C57" s="275" t="s">
        <v>838</v>
      </c>
    </row>
    <row r="58" spans="2:3">
      <c r="B58" s="274">
        <v>8</v>
      </c>
      <c r="C58" s="278" t="s">
        <v>904</v>
      </c>
    </row>
    <row r="59" spans="2:3">
      <c r="B59" s="272">
        <v>9</v>
      </c>
      <c r="C59" s="273" t="s">
        <v>309</v>
      </c>
    </row>
    <row r="60" spans="2:3">
      <c r="B60" s="274" t="s">
        <v>494</v>
      </c>
      <c r="C60" s="275" t="s">
        <v>495</v>
      </c>
    </row>
    <row r="61" spans="2:3">
      <c r="B61" s="274" t="s">
        <v>839</v>
      </c>
      <c r="C61" s="275" t="s">
        <v>840</v>
      </c>
    </row>
    <row r="62" spans="2:3">
      <c r="B62" s="274" t="s">
        <v>17</v>
      </c>
      <c r="C62" s="275" t="s">
        <v>496</v>
      </c>
    </row>
    <row r="63" spans="2:3">
      <c r="B63" s="274" t="s">
        <v>841</v>
      </c>
      <c r="C63" s="275" t="s">
        <v>842</v>
      </c>
    </row>
    <row r="64" spans="2:3">
      <c r="B64" s="274" t="s">
        <v>497</v>
      </c>
      <c r="C64" s="275" t="s">
        <v>843</v>
      </c>
    </row>
    <row r="65" spans="2:3">
      <c r="B65" s="274" t="s">
        <v>413</v>
      </c>
      <c r="C65" s="275" t="s">
        <v>844</v>
      </c>
    </row>
    <row r="66" spans="2:3">
      <c r="B66" s="274" t="s">
        <v>845</v>
      </c>
      <c r="C66" s="275" t="s">
        <v>846</v>
      </c>
    </row>
    <row r="67" spans="2:3">
      <c r="B67" s="272" t="s">
        <v>310</v>
      </c>
      <c r="C67" s="273" t="s">
        <v>311</v>
      </c>
    </row>
    <row r="68" spans="2:3">
      <c r="B68" s="272" t="s">
        <v>847</v>
      </c>
      <c r="C68" s="273" t="s">
        <v>848</v>
      </c>
    </row>
    <row r="69" spans="2:3">
      <c r="B69" s="272" t="s">
        <v>499</v>
      </c>
      <c r="C69" s="276" t="s">
        <v>849</v>
      </c>
    </row>
    <row r="70" spans="2:3">
      <c r="B70" s="274" t="s">
        <v>501</v>
      </c>
      <c r="C70" s="275" t="s">
        <v>502</v>
      </c>
    </row>
    <row r="71" spans="2:3">
      <c r="B71" s="274" t="s">
        <v>503</v>
      </c>
      <c r="C71" s="275" t="s">
        <v>504</v>
      </c>
    </row>
    <row r="72" spans="2:3">
      <c r="B72" s="272" t="s">
        <v>58</v>
      </c>
      <c r="C72" s="273" t="s">
        <v>312</v>
      </c>
    </row>
    <row r="73" spans="2:3">
      <c r="B73" s="274" t="s">
        <v>505</v>
      </c>
      <c r="C73" s="277" t="s">
        <v>850</v>
      </c>
    </row>
    <row r="87" spans="1:2">
      <c r="A87" s="244" t="s">
        <v>833</v>
      </c>
      <c r="B87" s="244"/>
    </row>
    <row r="88" spans="1:2">
      <c r="A88" s="245">
        <v>1</v>
      </c>
      <c r="B88" s="240" t="s">
        <v>834</v>
      </c>
    </row>
    <row r="89" spans="1:2">
      <c r="A89" s="245">
        <v>2</v>
      </c>
      <c r="B89" s="240" t="s">
        <v>835</v>
      </c>
    </row>
    <row r="90" spans="1:2">
      <c r="A90" s="245">
        <v>3</v>
      </c>
      <c r="B90" s="240" t="s">
        <v>836</v>
      </c>
    </row>
    <row r="91" spans="1:2">
      <c r="A91" s="245">
        <v>4</v>
      </c>
      <c r="B91" s="240" t="s">
        <v>837</v>
      </c>
    </row>
    <row r="92" spans="1:2">
      <c r="A92" s="246">
        <v>5</v>
      </c>
      <c r="B92" s="247" t="s">
        <v>838</v>
      </c>
    </row>
    <row r="93" spans="1:2">
      <c r="A93" s="246">
        <v>8</v>
      </c>
      <c r="B93" s="246" t="s">
        <v>308</v>
      </c>
    </row>
    <row r="94" spans="1:2">
      <c r="A94" s="245">
        <v>9</v>
      </c>
      <c r="B94" s="240" t="s">
        <v>309</v>
      </c>
    </row>
    <row r="95" spans="1:2">
      <c r="A95" s="246" t="s">
        <v>494</v>
      </c>
      <c r="B95" s="247" t="s">
        <v>495</v>
      </c>
    </row>
    <row r="96" spans="1:2">
      <c r="A96" s="246" t="s">
        <v>839</v>
      </c>
      <c r="B96" s="247" t="s">
        <v>840</v>
      </c>
    </row>
    <row r="97" spans="1:2">
      <c r="A97" s="246" t="s">
        <v>17</v>
      </c>
      <c r="B97" s="247" t="s">
        <v>496</v>
      </c>
    </row>
    <row r="98" spans="1:2">
      <c r="A98" s="246" t="s">
        <v>841</v>
      </c>
      <c r="B98" s="247" t="s">
        <v>842</v>
      </c>
    </row>
    <row r="99" spans="1:2">
      <c r="A99" s="246" t="s">
        <v>497</v>
      </c>
      <c r="B99" s="247" t="s">
        <v>843</v>
      </c>
    </row>
    <row r="100" spans="1:2">
      <c r="A100" s="246" t="s">
        <v>413</v>
      </c>
      <c r="B100" s="247" t="s">
        <v>844</v>
      </c>
    </row>
    <row r="101" spans="1:2">
      <c r="A101" s="246" t="s">
        <v>845</v>
      </c>
      <c r="B101" s="247" t="s">
        <v>846</v>
      </c>
    </row>
    <row r="102" spans="1:2">
      <c r="A102" s="245" t="s">
        <v>310</v>
      </c>
      <c r="B102" s="240" t="s">
        <v>311</v>
      </c>
    </row>
    <row r="103" spans="1:2">
      <c r="A103" s="245" t="s">
        <v>847</v>
      </c>
      <c r="B103" s="240" t="s">
        <v>848</v>
      </c>
    </row>
    <row r="104" spans="1:2">
      <c r="A104" s="245" t="s">
        <v>499</v>
      </c>
      <c r="B104" s="248" t="s">
        <v>849</v>
      </c>
    </row>
    <row r="105" spans="1:2">
      <c r="A105" s="246" t="s">
        <v>501</v>
      </c>
      <c r="B105" s="247" t="s">
        <v>502</v>
      </c>
    </row>
    <row r="106" spans="1:2">
      <c r="A106" s="246" t="s">
        <v>503</v>
      </c>
      <c r="B106" s="247" t="s">
        <v>504</v>
      </c>
    </row>
    <row r="107" spans="1:2">
      <c r="A107" s="245" t="s">
        <v>58</v>
      </c>
      <c r="B107" s="240" t="s">
        <v>312</v>
      </c>
    </row>
    <row r="108" spans="1:2">
      <c r="A108" s="246" t="s">
        <v>505</v>
      </c>
      <c r="B108" s="249" t="s">
        <v>850</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I12"/>
  <sheetViews>
    <sheetView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263</v>
      </c>
      <c r="F1" s="8" t="s">
        <v>264</v>
      </c>
      <c r="G1" s="8" t="s">
        <v>24</v>
      </c>
      <c r="H1" s="128" t="s">
        <v>25</v>
      </c>
    </row>
    <row r="2" spans="1:9" s="11" customFormat="1">
      <c r="A2" s="65" t="s">
        <v>33</v>
      </c>
      <c r="B2" s="65" t="s">
        <v>68</v>
      </c>
      <c r="C2" s="56"/>
      <c r="D2" s="56"/>
      <c r="E2" s="253"/>
      <c r="F2" s="56"/>
      <c r="G2" s="56"/>
      <c r="H2" s="253"/>
    </row>
    <row r="3" spans="1:9" s="11" customFormat="1" outlineLevel="1">
      <c r="A3" s="503" t="s">
        <v>211</v>
      </c>
      <c r="B3" s="502"/>
      <c r="C3" s="57" t="s">
        <v>212</v>
      </c>
      <c r="D3" s="58"/>
      <c r="E3" s="258"/>
      <c r="F3" s="58"/>
      <c r="G3" s="59"/>
      <c r="H3" s="254"/>
    </row>
    <row r="4" spans="1:9" ht="38">
      <c r="A4" s="85" t="s">
        <v>507</v>
      </c>
      <c r="B4" s="243" t="s">
        <v>856</v>
      </c>
      <c r="C4" s="251" t="s">
        <v>858</v>
      </c>
      <c r="D4" s="5" t="s">
        <v>23</v>
      </c>
      <c r="E4" s="252" t="s">
        <v>723</v>
      </c>
      <c r="F4" s="38" t="s">
        <v>724</v>
      </c>
      <c r="G4" s="256" t="s">
        <v>860</v>
      </c>
      <c r="H4" s="256" t="s">
        <v>859</v>
      </c>
      <c r="I4" s="2" t="s">
        <v>21</v>
      </c>
    </row>
    <row r="5" spans="1:9">
      <c r="A5" s="85" t="s">
        <v>509</v>
      </c>
      <c r="B5" s="243" t="s">
        <v>857</v>
      </c>
      <c r="C5" s="5"/>
      <c r="D5" s="5" t="s">
        <v>23</v>
      </c>
      <c r="E5" s="255"/>
      <c r="F5" s="5"/>
      <c r="G5" s="5"/>
      <c r="H5" s="255"/>
    </row>
    <row r="6" spans="1:9">
      <c r="A6" s="85" t="s">
        <v>314</v>
      </c>
      <c r="B6" s="5" t="s">
        <v>315</v>
      </c>
      <c r="C6" s="5"/>
      <c r="D6" s="5"/>
      <c r="E6" s="255"/>
      <c r="F6" s="5"/>
      <c r="G6" s="5"/>
      <c r="H6" s="255"/>
    </row>
    <row r="8" spans="1:9">
      <c r="G8" s="25"/>
    </row>
    <row r="10" spans="1:9">
      <c r="G10" s="257"/>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41"/>
  <sheetViews>
    <sheetView topLeftCell="A19" zoomScale="110" zoomScaleNormal="110" workbookViewId="0">
      <pane xSplit="5" topLeftCell="F1" activePane="topRight" state="frozen"/>
      <selection activeCell="E20" sqref="E20"/>
      <selection pane="topRight" activeCell="E30" sqref="E30"/>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301</v>
      </c>
      <c r="G1" s="95" t="s">
        <v>69</v>
      </c>
      <c r="H1" s="95" t="s">
        <v>145</v>
      </c>
      <c r="I1" s="96" t="s">
        <v>164</v>
      </c>
      <c r="J1" s="265" t="s">
        <v>862</v>
      </c>
    </row>
    <row r="2" spans="1:10" s="64" customFormat="1">
      <c r="A2" s="60"/>
      <c r="B2" s="61"/>
      <c r="C2" s="61"/>
      <c r="D2" s="61"/>
      <c r="E2" s="62" t="s">
        <v>32</v>
      </c>
      <c r="F2" s="62"/>
      <c r="G2" s="63" t="s">
        <v>32</v>
      </c>
      <c r="H2" s="63" t="s">
        <v>32</v>
      </c>
      <c r="I2" s="63" t="s">
        <v>32</v>
      </c>
    </row>
    <row r="3" spans="1:10" s="64" customFormat="1" outlineLevel="1">
      <c r="A3" s="515" t="s">
        <v>213</v>
      </c>
      <c r="B3" s="516"/>
      <c r="C3" s="516"/>
      <c r="D3" s="516"/>
      <c r="E3" s="516"/>
      <c r="F3" s="516"/>
      <c r="G3" s="516"/>
      <c r="H3" s="516"/>
      <c r="I3" s="517"/>
    </row>
    <row r="4" spans="1:10">
      <c r="A4" s="103">
        <v>1</v>
      </c>
      <c r="B4" s="104" t="s">
        <v>302</v>
      </c>
      <c r="C4" s="161" t="s">
        <v>677</v>
      </c>
      <c r="D4" s="3" t="s">
        <v>671</v>
      </c>
      <c r="E4" s="3">
        <v>1</v>
      </c>
      <c r="F4" s="3">
        <v>3</v>
      </c>
      <c r="G4" s="3">
        <v>3</v>
      </c>
      <c r="H4" s="3">
        <v>3</v>
      </c>
      <c r="I4" s="3">
        <v>3</v>
      </c>
    </row>
    <row r="5" spans="1:10">
      <c r="A5" s="103">
        <v>1</v>
      </c>
      <c r="B5" s="5" t="s">
        <v>302</v>
      </c>
      <c r="C5" s="161" t="s">
        <v>676</v>
      </c>
      <c r="D5" s="3" t="s">
        <v>672</v>
      </c>
      <c r="E5" s="3">
        <v>1</v>
      </c>
      <c r="F5" s="3">
        <v>3</v>
      </c>
      <c r="G5" s="3">
        <v>3</v>
      </c>
      <c r="H5" s="3">
        <v>3</v>
      </c>
      <c r="I5" s="3">
        <v>3</v>
      </c>
    </row>
    <row r="6" spans="1:10">
      <c r="A6" s="103">
        <v>1</v>
      </c>
      <c r="B6" s="5" t="s">
        <v>302</v>
      </c>
      <c r="C6" s="161" t="s">
        <v>675</v>
      </c>
      <c r="D6" s="3" t="s">
        <v>673</v>
      </c>
      <c r="E6" s="3">
        <v>1</v>
      </c>
      <c r="F6" s="3">
        <v>3</v>
      </c>
      <c r="G6" s="3">
        <v>3</v>
      </c>
      <c r="H6" s="3">
        <v>3</v>
      </c>
      <c r="I6" s="3">
        <v>3</v>
      </c>
      <c r="J6" s="2">
        <v>3</v>
      </c>
    </row>
    <row r="7" spans="1:10">
      <c r="A7" s="103">
        <v>1</v>
      </c>
      <c r="B7" s="5" t="s">
        <v>302</v>
      </c>
      <c r="C7" s="161" t="s">
        <v>678</v>
      </c>
      <c r="D7" s="3" t="s">
        <v>674</v>
      </c>
      <c r="E7" s="3">
        <v>1</v>
      </c>
      <c r="F7" s="3">
        <v>3</v>
      </c>
      <c r="G7" s="3">
        <v>3</v>
      </c>
      <c r="H7" s="3">
        <v>3</v>
      </c>
      <c r="I7" s="3">
        <v>3</v>
      </c>
    </row>
    <row r="8" spans="1:10">
      <c r="A8" s="103">
        <v>3</v>
      </c>
      <c r="B8" s="104" t="s">
        <v>306</v>
      </c>
      <c r="C8" s="103" t="s">
        <v>679</v>
      </c>
      <c r="D8" s="3" t="s">
        <v>671</v>
      </c>
      <c r="E8" s="3">
        <v>1</v>
      </c>
      <c r="F8" s="3">
        <v>3</v>
      </c>
      <c r="G8" s="3">
        <v>3</v>
      </c>
      <c r="H8" s="3">
        <v>3</v>
      </c>
      <c r="I8" s="3">
        <v>3</v>
      </c>
    </row>
    <row r="9" spans="1:10">
      <c r="A9" s="103">
        <v>3</v>
      </c>
      <c r="B9" s="104" t="s">
        <v>306</v>
      </c>
      <c r="C9" s="103" t="s">
        <v>680</v>
      </c>
      <c r="D9" s="3" t="s">
        <v>672</v>
      </c>
      <c r="E9" s="3">
        <v>1</v>
      </c>
      <c r="F9" s="3">
        <v>3</v>
      </c>
      <c r="G9" s="3">
        <v>3</v>
      </c>
      <c r="H9" s="3">
        <v>3</v>
      </c>
      <c r="I9" s="3">
        <v>3</v>
      </c>
    </row>
    <row r="10" spans="1:10">
      <c r="A10" s="103">
        <v>3</v>
      </c>
      <c r="B10" s="104" t="s">
        <v>306</v>
      </c>
      <c r="C10" s="103" t="s">
        <v>681</v>
      </c>
      <c r="D10" s="3" t="s">
        <v>673</v>
      </c>
      <c r="E10" s="3">
        <v>1</v>
      </c>
      <c r="F10" s="3">
        <v>3</v>
      </c>
      <c r="G10" s="3">
        <v>3</v>
      </c>
      <c r="H10" s="3">
        <v>3</v>
      </c>
      <c r="I10" s="3">
        <v>3</v>
      </c>
    </row>
    <row r="11" spans="1:10">
      <c r="A11" s="103">
        <v>3</v>
      </c>
      <c r="B11" s="104" t="s">
        <v>306</v>
      </c>
      <c r="C11" s="103" t="s">
        <v>508</v>
      </c>
      <c r="D11" s="3" t="s">
        <v>674</v>
      </c>
      <c r="E11" s="3">
        <v>1</v>
      </c>
      <c r="F11" s="3">
        <v>3</v>
      </c>
      <c r="G11" s="3">
        <v>3</v>
      </c>
      <c r="H11" s="3">
        <v>3</v>
      </c>
      <c r="I11" s="3">
        <v>3</v>
      </c>
    </row>
    <row r="12" spans="1:10">
      <c r="A12" s="103">
        <v>4</v>
      </c>
      <c r="B12" s="104" t="s">
        <v>832</v>
      </c>
      <c r="C12" s="161" t="s">
        <v>910</v>
      </c>
      <c r="D12" s="3" t="s">
        <v>671</v>
      </c>
      <c r="E12" s="3">
        <v>1</v>
      </c>
      <c r="F12" s="3">
        <v>3</v>
      </c>
      <c r="G12" s="3">
        <v>3</v>
      </c>
      <c r="H12" s="3">
        <v>3</v>
      </c>
      <c r="I12" s="3">
        <v>3</v>
      </c>
    </row>
    <row r="13" spans="1:10">
      <c r="A13" s="103">
        <v>4</v>
      </c>
      <c r="B13" s="104" t="s">
        <v>832</v>
      </c>
      <c r="C13" s="161" t="s">
        <v>911</v>
      </c>
      <c r="D13" s="3" t="s">
        <v>672</v>
      </c>
      <c r="E13" s="3">
        <v>1</v>
      </c>
      <c r="F13" s="3">
        <v>3</v>
      </c>
      <c r="G13" s="3">
        <v>3</v>
      </c>
      <c r="H13" s="3">
        <v>3</v>
      </c>
      <c r="I13" s="3">
        <v>3</v>
      </c>
    </row>
    <row r="14" spans="1:10">
      <c r="A14" s="103">
        <v>4</v>
      </c>
      <c r="B14" s="104" t="s">
        <v>832</v>
      </c>
      <c r="C14" s="161" t="s">
        <v>912</v>
      </c>
      <c r="D14" s="3" t="s">
        <v>673</v>
      </c>
      <c r="E14" s="3">
        <v>1</v>
      </c>
      <c r="F14" s="3">
        <v>3</v>
      </c>
      <c r="G14" s="3">
        <v>3</v>
      </c>
      <c r="H14" s="3">
        <v>3</v>
      </c>
      <c r="I14" s="3">
        <v>3</v>
      </c>
    </row>
    <row r="15" spans="1:10">
      <c r="A15" s="103">
        <v>4</v>
      </c>
      <c r="B15" s="104" t="s">
        <v>832</v>
      </c>
      <c r="C15" s="161" t="s">
        <v>913</v>
      </c>
      <c r="D15" s="3" t="s">
        <v>674</v>
      </c>
      <c r="E15" s="3">
        <v>1</v>
      </c>
      <c r="F15" s="3">
        <v>3</v>
      </c>
      <c r="G15" s="3">
        <v>3</v>
      </c>
      <c r="H15" s="3">
        <v>3</v>
      </c>
      <c r="I15" s="3">
        <v>3</v>
      </c>
      <c r="J15" s="2">
        <v>1</v>
      </c>
    </row>
    <row r="16" spans="1:10">
      <c r="A16" s="103" t="s">
        <v>905</v>
      </c>
      <c r="B16" s="104" t="s">
        <v>906</v>
      </c>
      <c r="C16" s="161" t="s">
        <v>910</v>
      </c>
      <c r="D16" s="3" t="s">
        <v>671</v>
      </c>
      <c r="E16" s="3">
        <v>1</v>
      </c>
      <c r="F16" s="3">
        <v>3</v>
      </c>
      <c r="G16" s="3">
        <v>1</v>
      </c>
      <c r="H16" s="3">
        <v>3</v>
      </c>
      <c r="I16" s="3">
        <v>3</v>
      </c>
    </row>
    <row r="17" spans="1:9">
      <c r="A17" s="103" t="s">
        <v>905</v>
      </c>
      <c r="B17" s="104" t="s">
        <v>906</v>
      </c>
      <c r="C17" s="161" t="s">
        <v>911</v>
      </c>
      <c r="D17" s="3" t="s">
        <v>672</v>
      </c>
      <c r="E17" s="3">
        <v>1</v>
      </c>
      <c r="F17" s="3">
        <v>3</v>
      </c>
      <c r="G17" s="3">
        <v>1</v>
      </c>
      <c r="H17" s="3">
        <v>3</v>
      </c>
      <c r="I17" s="3">
        <v>3</v>
      </c>
    </row>
    <row r="18" spans="1:9">
      <c r="A18" s="103" t="s">
        <v>905</v>
      </c>
      <c r="B18" s="104" t="s">
        <v>906</v>
      </c>
      <c r="C18" s="161" t="s">
        <v>912</v>
      </c>
      <c r="D18" s="3" t="s">
        <v>673</v>
      </c>
      <c r="E18" s="3">
        <v>1</v>
      </c>
      <c r="F18" s="3">
        <v>3</v>
      </c>
      <c r="G18" s="3">
        <v>1</v>
      </c>
      <c r="H18" s="3">
        <v>3</v>
      </c>
      <c r="I18" s="3">
        <v>3</v>
      </c>
    </row>
    <row r="19" spans="1:9">
      <c r="A19" s="103" t="s">
        <v>905</v>
      </c>
      <c r="B19" s="104" t="s">
        <v>906</v>
      </c>
      <c r="C19" s="161" t="s">
        <v>913</v>
      </c>
      <c r="D19" s="3" t="s">
        <v>674</v>
      </c>
      <c r="E19" s="3">
        <v>1</v>
      </c>
      <c r="F19" s="3">
        <v>3</v>
      </c>
      <c r="G19" s="3">
        <v>1</v>
      </c>
      <c r="H19" s="3">
        <v>3</v>
      </c>
      <c r="I19" s="3">
        <v>3</v>
      </c>
    </row>
    <row r="20" spans="1:9">
      <c r="A20" s="103" t="s">
        <v>907</v>
      </c>
      <c r="B20" s="104" t="s">
        <v>908</v>
      </c>
      <c r="C20" s="161" t="s">
        <v>910</v>
      </c>
      <c r="D20" s="3" t="s">
        <v>671</v>
      </c>
      <c r="E20" s="3">
        <v>1</v>
      </c>
      <c r="F20" s="3">
        <v>3</v>
      </c>
      <c r="G20" s="3">
        <v>3</v>
      </c>
      <c r="H20" s="3">
        <v>3</v>
      </c>
      <c r="I20" s="3">
        <v>3</v>
      </c>
    </row>
    <row r="21" spans="1:9">
      <c r="A21" s="103" t="s">
        <v>907</v>
      </c>
      <c r="B21" s="104" t="s">
        <v>908</v>
      </c>
      <c r="C21" s="161" t="s">
        <v>911</v>
      </c>
      <c r="D21" s="3" t="s">
        <v>672</v>
      </c>
      <c r="E21" s="3">
        <v>1</v>
      </c>
      <c r="F21" s="3">
        <v>3</v>
      </c>
      <c r="G21" s="3">
        <v>3</v>
      </c>
      <c r="H21" s="3">
        <v>3</v>
      </c>
      <c r="I21" s="3">
        <v>3</v>
      </c>
    </row>
    <row r="22" spans="1:9">
      <c r="A22" s="103" t="s">
        <v>907</v>
      </c>
      <c r="B22" s="104" t="s">
        <v>908</v>
      </c>
      <c r="C22" s="161" t="s">
        <v>912</v>
      </c>
      <c r="D22" s="3" t="s">
        <v>673</v>
      </c>
      <c r="E22" s="3">
        <v>1</v>
      </c>
      <c r="F22" s="3">
        <v>3</v>
      </c>
      <c r="G22" s="3">
        <v>3</v>
      </c>
      <c r="H22" s="3">
        <v>3</v>
      </c>
      <c r="I22" s="3">
        <v>3</v>
      </c>
    </row>
    <row r="23" spans="1:9">
      <c r="A23" s="103" t="s">
        <v>907</v>
      </c>
      <c r="B23" s="104" t="s">
        <v>908</v>
      </c>
      <c r="C23" s="161" t="s">
        <v>913</v>
      </c>
      <c r="D23" s="3" t="s">
        <v>674</v>
      </c>
      <c r="E23" s="3">
        <v>1</v>
      </c>
      <c r="F23" s="3">
        <v>3</v>
      </c>
      <c r="G23" s="3">
        <v>3</v>
      </c>
      <c r="H23" s="3">
        <v>3</v>
      </c>
      <c r="I23" s="3">
        <v>3</v>
      </c>
    </row>
    <row r="24" spans="1:9">
      <c r="A24" s="103" t="s">
        <v>1224</v>
      </c>
      <c r="B24" s="104" t="s">
        <v>1225</v>
      </c>
      <c r="C24" s="161" t="s">
        <v>910</v>
      </c>
      <c r="D24" s="3" t="s">
        <v>671</v>
      </c>
      <c r="E24" s="3">
        <v>1</v>
      </c>
      <c r="F24" s="3">
        <v>3</v>
      </c>
      <c r="G24" s="3">
        <v>3</v>
      </c>
      <c r="H24" s="3">
        <v>3</v>
      </c>
      <c r="I24" s="3">
        <v>3</v>
      </c>
    </row>
    <row r="25" spans="1:9">
      <c r="A25" s="103" t="s">
        <v>1224</v>
      </c>
      <c r="B25" s="104" t="s">
        <v>1225</v>
      </c>
      <c r="C25" s="161" t="s">
        <v>911</v>
      </c>
      <c r="D25" s="3" t="s">
        <v>672</v>
      </c>
      <c r="E25" s="3">
        <v>1</v>
      </c>
      <c r="F25" s="3">
        <v>3</v>
      </c>
      <c r="G25" s="3">
        <v>3</v>
      </c>
      <c r="H25" s="3">
        <v>3</v>
      </c>
      <c r="I25" s="3">
        <v>3</v>
      </c>
    </row>
    <row r="26" spans="1:9">
      <c r="A26" s="103" t="s">
        <v>1224</v>
      </c>
      <c r="B26" s="104" t="s">
        <v>1225</v>
      </c>
      <c r="C26" s="161" t="s">
        <v>912</v>
      </c>
      <c r="D26" s="3" t="s">
        <v>673</v>
      </c>
      <c r="E26" s="3">
        <v>1</v>
      </c>
      <c r="F26" s="3">
        <v>3</v>
      </c>
      <c r="G26" s="3">
        <v>3</v>
      </c>
      <c r="H26" s="3">
        <v>3</v>
      </c>
      <c r="I26" s="3">
        <v>3</v>
      </c>
    </row>
    <row r="27" spans="1:9">
      <c r="A27" s="103" t="s">
        <v>1224</v>
      </c>
      <c r="B27" s="104" t="s">
        <v>1225</v>
      </c>
      <c r="C27" s="161" t="s">
        <v>913</v>
      </c>
      <c r="D27" s="3" t="s">
        <v>674</v>
      </c>
      <c r="E27" s="3">
        <v>1</v>
      </c>
      <c r="F27" s="3">
        <v>3</v>
      </c>
      <c r="G27" s="3">
        <v>3</v>
      </c>
      <c r="H27" s="3">
        <v>3</v>
      </c>
      <c r="I27" s="3">
        <v>3</v>
      </c>
    </row>
    <row r="28" spans="1:9">
      <c r="A28" s="103" t="s">
        <v>916</v>
      </c>
      <c r="B28" s="104" t="s">
        <v>854</v>
      </c>
      <c r="C28" s="279" t="s">
        <v>917</v>
      </c>
      <c r="D28" s="3" t="s">
        <v>852</v>
      </c>
      <c r="E28" s="3">
        <v>1</v>
      </c>
      <c r="F28" s="3">
        <v>3</v>
      </c>
      <c r="G28" s="3">
        <v>3</v>
      </c>
      <c r="H28" s="3">
        <v>3</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129</v>
      </c>
      <c r="H35" s="163" t="s">
        <v>146</v>
      </c>
      <c r="I35" s="163" t="s">
        <v>217</v>
      </c>
      <c r="J35" s="164" t="s">
        <v>165</v>
      </c>
    </row>
    <row r="36" spans="1:10" s="11" customFormat="1">
      <c r="A36" s="60"/>
      <c r="B36" s="61"/>
      <c r="C36" s="61"/>
      <c r="D36" s="61"/>
      <c r="E36" s="61"/>
      <c r="F36" s="67" t="s">
        <v>32</v>
      </c>
      <c r="G36" s="67" t="s">
        <v>33</v>
      </c>
      <c r="H36" s="67" t="s">
        <v>33</v>
      </c>
      <c r="I36" s="67" t="s">
        <v>33</v>
      </c>
      <c r="J36" s="67" t="s">
        <v>33</v>
      </c>
    </row>
    <row r="37" spans="1:10" s="11" customFormat="1" outlineLevel="1">
      <c r="A37" s="515" t="s">
        <v>216</v>
      </c>
      <c r="B37" s="516"/>
      <c r="C37" s="516"/>
      <c r="D37" s="516"/>
      <c r="E37" s="516"/>
      <c r="F37" s="516"/>
      <c r="G37" s="516"/>
      <c r="H37" s="516"/>
      <c r="I37" s="516"/>
      <c r="J37" s="517"/>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508</v>
      </c>
      <c r="I38" s="6">
        <v>98</v>
      </c>
      <c r="J38" s="6">
        <v>98</v>
      </c>
    </row>
    <row r="39" spans="1:10">
      <c r="D39" s="3" t="str">
        <f>'Enterprise Structure'!E5</f>
        <v>0002</v>
      </c>
      <c r="E39" s="3" t="str">
        <f>'Enterprise Structure'!F5</f>
        <v>Ha Noi</v>
      </c>
      <c r="F39" s="3">
        <v>1</v>
      </c>
      <c r="G39" s="6">
        <v>98</v>
      </c>
      <c r="H39" s="6" t="s">
        <v>508</v>
      </c>
      <c r="I39" s="6">
        <v>98</v>
      </c>
      <c r="J39" s="6">
        <v>98</v>
      </c>
    </row>
    <row r="40" spans="1:10">
      <c r="D40" s="3" t="str">
        <f>'Enterprise Structure'!E6</f>
        <v>0003</v>
      </c>
      <c r="E40" s="3" t="str">
        <f>'Enterprise Structure'!F6</f>
        <v>Da Nang</v>
      </c>
      <c r="F40" s="3">
        <v>1</v>
      </c>
      <c r="G40" s="6">
        <v>98</v>
      </c>
      <c r="H40" s="6" t="s">
        <v>508</v>
      </c>
      <c r="I40" s="6">
        <v>98</v>
      </c>
      <c r="J40" s="6">
        <v>98</v>
      </c>
    </row>
    <row r="41" spans="1:10">
      <c r="B41" s="2" t="s">
        <v>59</v>
      </c>
    </row>
  </sheetData>
  <mergeCells count="2">
    <mergeCell ref="A37:J37"/>
    <mergeCell ref="A3:I3"/>
  </mergeCells>
  <phoneticPr fontId="0" type="noConversion"/>
  <hyperlinks>
    <hyperlink ref="E1" location="PaymentESG" display="ESG Grouping (Wagetype)"/>
    <hyperlink ref="F35" location="PaymentPSG" display="PSG Grouping (Wagetype)"/>
    <hyperlink ref="G1" location="CAPESG" display="ESG for CAP"/>
    <hyperlink ref="G35" location="WSRULEPSG" display="PSG Grouping (WSRule)"/>
    <hyperlink ref="H35" location="PHCALENDARPSG" display="PSG Grouping PH Calendar"/>
    <hyperlink ref="I35" location="LEAVEPSG" display="PSG Leave"/>
    <hyperlink ref="J35"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I159"/>
  <sheetViews>
    <sheetView zoomScale="110" zoomScaleNormal="110" workbookViewId="0">
      <pane ySplit="3" topLeftCell="A4" activePane="bottomLeft" state="frozen"/>
      <selection pane="bottomLeft" activeCell="B9" sqref="B9"/>
    </sheetView>
  </sheetViews>
  <sheetFormatPr defaultColWidth="9.1796875" defaultRowHeight="12.5" outlineLevelRow="1"/>
  <cols>
    <col min="1" max="1" width="7.36328125" style="14" customWidth="1"/>
    <col min="2" max="2" width="12.54296875" style="260" customWidth="1"/>
    <col min="3" max="3" width="12.90625" style="260" customWidth="1"/>
    <col min="4" max="4" width="20" style="260" customWidth="1"/>
    <col min="5" max="5" width="9.1796875" style="14" bestFit="1" customWidth="1"/>
    <col min="6" max="6" width="22.6328125" style="14" customWidth="1"/>
    <col min="7" max="7" width="14.81640625" style="260"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877</v>
      </c>
      <c r="D1" s="128" t="s">
        <v>67</v>
      </c>
      <c r="E1" s="481"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497" t="s">
        <v>218</v>
      </c>
      <c r="B3" s="499"/>
      <c r="C3" s="503" t="s">
        <v>219</v>
      </c>
      <c r="D3" s="502"/>
      <c r="E3" s="497" t="s">
        <v>220</v>
      </c>
      <c r="F3" s="498"/>
      <c r="G3" s="498"/>
      <c r="H3" s="498"/>
      <c r="I3" s="499"/>
    </row>
    <row r="4" spans="1:9">
      <c r="A4" s="13" t="s">
        <v>64</v>
      </c>
      <c r="B4" s="263" t="s">
        <v>1061</v>
      </c>
      <c r="C4" s="261" t="s">
        <v>64</v>
      </c>
      <c r="D4" s="12" t="s">
        <v>682</v>
      </c>
      <c r="E4" s="266" t="s">
        <v>881</v>
      </c>
      <c r="F4" s="259" t="s">
        <v>683</v>
      </c>
      <c r="G4" s="263" t="s">
        <v>878</v>
      </c>
      <c r="H4" s="12"/>
      <c r="I4" s="221"/>
    </row>
    <row r="5" spans="1:9">
      <c r="A5" s="13" t="s">
        <v>64</v>
      </c>
      <c r="B5" s="263" t="s">
        <v>1061</v>
      </c>
      <c r="C5" s="261" t="s">
        <v>64</v>
      </c>
      <c r="D5" s="12" t="s">
        <v>682</v>
      </c>
      <c r="E5" s="266" t="s">
        <v>881</v>
      </c>
      <c r="F5" s="262" t="s">
        <v>685</v>
      </c>
      <c r="G5" s="263" t="s">
        <v>878</v>
      </c>
      <c r="H5" s="12"/>
      <c r="I5" s="221"/>
    </row>
    <row r="6" spans="1:9">
      <c r="A6" s="13" t="s">
        <v>64</v>
      </c>
      <c r="B6" s="263" t="s">
        <v>1061</v>
      </c>
      <c r="C6" s="261" t="s">
        <v>64</v>
      </c>
      <c r="D6" s="12" t="s">
        <v>682</v>
      </c>
      <c r="E6" s="266" t="s">
        <v>881</v>
      </c>
      <c r="F6" s="259" t="s">
        <v>686</v>
      </c>
      <c r="G6" s="263" t="s">
        <v>878</v>
      </c>
      <c r="H6" s="12"/>
      <c r="I6" s="221"/>
    </row>
    <row r="7" spans="1:9">
      <c r="A7" s="13" t="s">
        <v>64</v>
      </c>
      <c r="B7" s="263" t="s">
        <v>1061</v>
      </c>
      <c r="C7" s="261" t="s">
        <v>64</v>
      </c>
      <c r="D7" s="12" t="s">
        <v>682</v>
      </c>
      <c r="E7" s="266" t="s">
        <v>881</v>
      </c>
      <c r="F7" s="262" t="s">
        <v>687</v>
      </c>
      <c r="G7" s="263" t="s">
        <v>878</v>
      </c>
      <c r="H7" s="12"/>
      <c r="I7" s="221"/>
    </row>
    <row r="8" spans="1:9">
      <c r="A8" s="13" t="s">
        <v>64</v>
      </c>
      <c r="B8" s="263" t="s">
        <v>1061</v>
      </c>
      <c r="C8" s="261" t="s">
        <v>64</v>
      </c>
      <c r="D8" s="12" t="s">
        <v>682</v>
      </c>
      <c r="E8" s="266" t="s">
        <v>881</v>
      </c>
      <c r="F8" s="259" t="s">
        <v>688</v>
      </c>
      <c r="G8" s="263" t="s">
        <v>878</v>
      </c>
      <c r="H8" s="12"/>
      <c r="I8" s="221"/>
    </row>
    <row r="9" spans="1:9">
      <c r="A9" s="13" t="s">
        <v>64</v>
      </c>
      <c r="B9" s="263" t="s">
        <v>1061</v>
      </c>
      <c r="C9" s="261" t="s">
        <v>64</v>
      </c>
      <c r="D9" s="12" t="s">
        <v>682</v>
      </c>
      <c r="E9" s="266" t="s">
        <v>881</v>
      </c>
      <c r="F9" s="262" t="s">
        <v>689</v>
      </c>
      <c r="G9" s="263" t="s">
        <v>878</v>
      </c>
      <c r="H9" s="12"/>
      <c r="I9" s="221"/>
    </row>
    <row r="10" spans="1:9">
      <c r="A10" s="13" t="s">
        <v>64</v>
      </c>
      <c r="B10" s="263" t="s">
        <v>1061</v>
      </c>
      <c r="C10" s="261" t="s">
        <v>64</v>
      </c>
      <c r="D10" s="12" t="s">
        <v>682</v>
      </c>
      <c r="E10" s="264" t="s">
        <v>882</v>
      </c>
      <c r="F10" s="263" t="s">
        <v>883</v>
      </c>
      <c r="G10" s="263" t="s">
        <v>878</v>
      </c>
      <c r="H10" s="221"/>
      <c r="I10" s="221"/>
    </row>
    <row r="11" spans="1:9">
      <c r="A11" s="13" t="s">
        <v>64</v>
      </c>
      <c r="B11" s="263" t="s">
        <v>1061</v>
      </c>
      <c r="C11" s="264" t="s">
        <v>871</v>
      </c>
      <c r="D11" s="221" t="s">
        <v>684</v>
      </c>
      <c r="E11" s="266" t="s">
        <v>881</v>
      </c>
      <c r="F11" s="259" t="s">
        <v>690</v>
      </c>
      <c r="G11" s="263" t="s">
        <v>878</v>
      </c>
      <c r="H11" s="12"/>
      <c r="I11" s="221"/>
    </row>
    <row r="12" spans="1:9">
      <c r="A12" s="13" t="s">
        <v>64</v>
      </c>
      <c r="B12" s="263" t="s">
        <v>1061</v>
      </c>
      <c r="C12" s="264" t="s">
        <v>871</v>
      </c>
      <c r="D12" s="221" t="s">
        <v>684</v>
      </c>
      <c r="E12" s="266" t="s">
        <v>881</v>
      </c>
      <c r="F12" s="262" t="s">
        <v>691</v>
      </c>
      <c r="G12" s="263" t="s">
        <v>878</v>
      </c>
      <c r="H12" s="12"/>
      <c r="I12" s="221"/>
    </row>
    <row r="13" spans="1:9">
      <c r="A13" s="13" t="s">
        <v>64</v>
      </c>
      <c r="B13" s="263" t="s">
        <v>1061</v>
      </c>
      <c r="C13" s="264" t="s">
        <v>871</v>
      </c>
      <c r="D13" s="221" t="s">
        <v>684</v>
      </c>
      <c r="E13" s="266" t="s">
        <v>881</v>
      </c>
      <c r="F13" s="259" t="s">
        <v>692</v>
      </c>
      <c r="G13" s="263" t="s">
        <v>878</v>
      </c>
      <c r="H13" s="12"/>
      <c r="I13" s="221"/>
    </row>
    <row r="14" spans="1:9">
      <c r="A14" s="13" t="s">
        <v>64</v>
      </c>
      <c r="B14" s="263" t="s">
        <v>1061</v>
      </c>
      <c r="C14" s="264" t="s">
        <v>871</v>
      </c>
      <c r="D14" s="221" t="s">
        <v>684</v>
      </c>
      <c r="E14" s="266" t="s">
        <v>881</v>
      </c>
      <c r="F14" s="262" t="s">
        <v>693</v>
      </c>
      <c r="G14" s="263" t="s">
        <v>878</v>
      </c>
      <c r="H14" s="12"/>
      <c r="I14" s="221"/>
    </row>
    <row r="15" spans="1:9">
      <c r="A15" s="13" t="s">
        <v>64</v>
      </c>
      <c r="B15" s="263" t="s">
        <v>1061</v>
      </c>
      <c r="C15" s="264" t="s">
        <v>871</v>
      </c>
      <c r="D15" s="221" t="s">
        <v>684</v>
      </c>
      <c r="E15" s="266" t="s">
        <v>881</v>
      </c>
      <c r="F15" s="259" t="s">
        <v>694</v>
      </c>
      <c r="G15" s="263" t="s">
        <v>878</v>
      </c>
      <c r="H15" s="12"/>
      <c r="I15" s="221"/>
    </row>
    <row r="16" spans="1:9">
      <c r="A16" s="13" t="s">
        <v>64</v>
      </c>
      <c r="B16" s="263" t="s">
        <v>1061</v>
      </c>
      <c r="C16" s="264" t="s">
        <v>871</v>
      </c>
      <c r="D16" s="221" t="s">
        <v>684</v>
      </c>
      <c r="E16" s="266" t="s">
        <v>881</v>
      </c>
      <c r="F16" s="262" t="s">
        <v>695</v>
      </c>
      <c r="G16" s="263" t="s">
        <v>878</v>
      </c>
      <c r="H16" s="12"/>
      <c r="I16" s="221"/>
    </row>
    <row r="17" spans="1:9">
      <c r="A17" s="13" t="s">
        <v>64</v>
      </c>
      <c r="B17" s="263" t="s">
        <v>1061</v>
      </c>
      <c r="C17" s="264" t="s">
        <v>871</v>
      </c>
      <c r="D17" s="221" t="s">
        <v>684</v>
      </c>
      <c r="E17" s="264" t="s">
        <v>882</v>
      </c>
      <c r="F17" s="263" t="s">
        <v>884</v>
      </c>
      <c r="G17" s="263" t="s">
        <v>878</v>
      </c>
      <c r="H17" s="221"/>
      <c r="I17" s="221"/>
    </row>
    <row r="18" spans="1:9">
      <c r="A18" s="13" t="s">
        <v>64</v>
      </c>
      <c r="B18" s="263" t="s">
        <v>1061</v>
      </c>
      <c r="C18" s="264" t="s">
        <v>872</v>
      </c>
      <c r="D18" s="221" t="s">
        <v>702</v>
      </c>
      <c r="E18" s="266" t="s">
        <v>881</v>
      </c>
      <c r="F18" s="259" t="s">
        <v>696</v>
      </c>
      <c r="G18" s="263" t="s">
        <v>878</v>
      </c>
      <c r="H18" s="12"/>
      <c r="I18" s="221"/>
    </row>
    <row r="19" spans="1:9">
      <c r="A19" s="13" t="s">
        <v>64</v>
      </c>
      <c r="B19" s="263" t="s">
        <v>1061</v>
      </c>
      <c r="C19" s="264" t="s">
        <v>872</v>
      </c>
      <c r="D19" s="221" t="s">
        <v>702</v>
      </c>
      <c r="E19" s="266" t="s">
        <v>881</v>
      </c>
      <c r="F19" s="259" t="s">
        <v>697</v>
      </c>
      <c r="G19" s="263" t="s">
        <v>878</v>
      </c>
      <c r="H19" s="12"/>
      <c r="I19" s="221"/>
    </row>
    <row r="20" spans="1:9">
      <c r="A20" s="13" t="s">
        <v>64</v>
      </c>
      <c r="B20" s="263" t="s">
        <v>1061</v>
      </c>
      <c r="C20" s="264" t="s">
        <v>872</v>
      </c>
      <c r="D20" s="221" t="s">
        <v>702</v>
      </c>
      <c r="E20" s="266" t="s">
        <v>881</v>
      </c>
      <c r="F20" s="259" t="s">
        <v>698</v>
      </c>
      <c r="G20" s="263" t="s">
        <v>878</v>
      </c>
      <c r="H20" s="12"/>
      <c r="I20" s="221"/>
    </row>
    <row r="21" spans="1:9">
      <c r="A21" s="13" t="s">
        <v>64</v>
      </c>
      <c r="B21" s="263" t="s">
        <v>1061</v>
      </c>
      <c r="C21" s="264" t="s">
        <v>872</v>
      </c>
      <c r="D21" s="221" t="s">
        <v>702</v>
      </c>
      <c r="E21" s="266" t="s">
        <v>881</v>
      </c>
      <c r="F21" s="259" t="s">
        <v>699</v>
      </c>
      <c r="G21" s="263" t="s">
        <v>878</v>
      </c>
      <c r="H21" s="12"/>
      <c r="I21" s="221"/>
    </row>
    <row r="22" spans="1:9">
      <c r="A22" s="13" t="s">
        <v>64</v>
      </c>
      <c r="B22" s="263" t="s">
        <v>1061</v>
      </c>
      <c r="C22" s="264" t="s">
        <v>872</v>
      </c>
      <c r="D22" s="221" t="s">
        <v>702</v>
      </c>
      <c r="E22" s="266" t="s">
        <v>881</v>
      </c>
      <c r="F22" s="259" t="s">
        <v>700</v>
      </c>
      <c r="G22" s="263" t="s">
        <v>878</v>
      </c>
      <c r="H22" s="12"/>
      <c r="I22" s="221"/>
    </row>
    <row r="23" spans="1:9">
      <c r="A23" s="13" t="s">
        <v>64</v>
      </c>
      <c r="B23" s="263" t="s">
        <v>1061</v>
      </c>
      <c r="C23" s="264" t="s">
        <v>872</v>
      </c>
      <c r="D23" s="221" t="s">
        <v>702</v>
      </c>
      <c r="E23" s="266" t="s">
        <v>881</v>
      </c>
      <c r="F23" s="259" t="s">
        <v>701</v>
      </c>
      <c r="G23" s="263" t="s">
        <v>878</v>
      </c>
      <c r="H23" s="12"/>
      <c r="I23" s="221"/>
    </row>
    <row r="24" spans="1:9">
      <c r="A24" s="13" t="s">
        <v>64</v>
      </c>
      <c r="B24" s="263" t="s">
        <v>1061</v>
      </c>
      <c r="C24" s="264" t="s">
        <v>873</v>
      </c>
      <c r="D24" s="221" t="s">
        <v>709</v>
      </c>
      <c r="E24" s="266" t="s">
        <v>881</v>
      </c>
      <c r="F24" s="259" t="s">
        <v>703</v>
      </c>
      <c r="G24" s="263" t="s">
        <v>878</v>
      </c>
      <c r="H24" s="12"/>
      <c r="I24" s="221"/>
    </row>
    <row r="25" spans="1:9">
      <c r="A25" s="13" t="s">
        <v>64</v>
      </c>
      <c r="B25" s="263" t="s">
        <v>1061</v>
      </c>
      <c r="C25" s="264" t="s">
        <v>873</v>
      </c>
      <c r="D25" s="221" t="s">
        <v>709</v>
      </c>
      <c r="E25" s="266" t="s">
        <v>881</v>
      </c>
      <c r="F25" s="259" t="s">
        <v>704</v>
      </c>
      <c r="G25" s="263" t="s">
        <v>878</v>
      </c>
      <c r="H25" s="12"/>
      <c r="I25" s="221"/>
    </row>
    <row r="26" spans="1:9">
      <c r="A26" s="13" t="s">
        <v>64</v>
      </c>
      <c r="B26" s="263" t="s">
        <v>1061</v>
      </c>
      <c r="C26" s="264" t="s">
        <v>873</v>
      </c>
      <c r="D26" s="221" t="s">
        <v>709</v>
      </c>
      <c r="E26" s="266" t="s">
        <v>881</v>
      </c>
      <c r="F26" s="259" t="s">
        <v>705</v>
      </c>
      <c r="G26" s="263" t="s">
        <v>878</v>
      </c>
      <c r="H26" s="12"/>
      <c r="I26" s="221"/>
    </row>
    <row r="27" spans="1:9">
      <c r="A27" s="13" t="s">
        <v>64</v>
      </c>
      <c r="B27" s="263" t="s">
        <v>1061</v>
      </c>
      <c r="C27" s="264" t="s">
        <v>873</v>
      </c>
      <c r="D27" s="221" t="s">
        <v>709</v>
      </c>
      <c r="E27" s="266" t="s">
        <v>881</v>
      </c>
      <c r="F27" s="259" t="s">
        <v>706</v>
      </c>
      <c r="G27" s="263" t="s">
        <v>878</v>
      </c>
      <c r="H27" s="12"/>
      <c r="I27" s="221"/>
    </row>
    <row r="28" spans="1:9">
      <c r="A28" s="13" t="s">
        <v>64</v>
      </c>
      <c r="B28" s="263" t="s">
        <v>1061</v>
      </c>
      <c r="C28" s="264" t="s">
        <v>874</v>
      </c>
      <c r="D28" s="221" t="s">
        <v>707</v>
      </c>
      <c r="E28" s="266" t="s">
        <v>881</v>
      </c>
      <c r="F28" s="259" t="s">
        <v>708</v>
      </c>
      <c r="G28" s="263" t="s">
        <v>878</v>
      </c>
      <c r="H28" s="12"/>
      <c r="I28" s="221"/>
    </row>
    <row r="29" spans="1:9" s="302" customFormat="1">
      <c r="A29" s="13" t="s">
        <v>64</v>
      </c>
      <c r="B29" s="263" t="s">
        <v>1061</v>
      </c>
      <c r="C29" s="297" t="s">
        <v>953</v>
      </c>
      <c r="D29" s="298" t="s">
        <v>954</v>
      </c>
      <c r="E29" s="299" t="s">
        <v>881</v>
      </c>
      <c r="F29" s="296" t="s">
        <v>955</v>
      </c>
      <c r="G29" s="296" t="s">
        <v>878</v>
      </c>
      <c r="H29" s="300"/>
      <c r="I29" s="301"/>
    </row>
    <row r="30" spans="1:9">
      <c r="A30" s="13" t="s">
        <v>64</v>
      </c>
      <c r="B30" s="263" t="s">
        <v>1061</v>
      </c>
      <c r="C30" s="264" t="s">
        <v>875</v>
      </c>
      <c r="D30" s="263" t="s">
        <v>861</v>
      </c>
      <c r="E30" s="266" t="s">
        <v>881</v>
      </c>
      <c r="F30" s="259" t="s">
        <v>710</v>
      </c>
      <c r="G30" s="263" t="s">
        <v>878</v>
      </c>
      <c r="H30" s="12"/>
      <c r="I30" s="221"/>
    </row>
    <row r="31" spans="1:9">
      <c r="A31" s="13" t="s">
        <v>64</v>
      </c>
      <c r="B31" s="263" t="s">
        <v>1061</v>
      </c>
      <c r="C31" s="264" t="s">
        <v>875</v>
      </c>
      <c r="D31" s="263" t="s">
        <v>861</v>
      </c>
      <c r="E31" s="266" t="s">
        <v>881</v>
      </c>
      <c r="F31" s="259" t="s">
        <v>711</v>
      </c>
      <c r="G31" s="263" t="s">
        <v>878</v>
      </c>
      <c r="H31" s="12"/>
      <c r="I31" s="221"/>
    </row>
    <row r="32" spans="1:9">
      <c r="A32" s="13" t="s">
        <v>64</v>
      </c>
      <c r="B32" s="263" t="s">
        <v>1061</v>
      </c>
      <c r="C32" s="264" t="s">
        <v>875</v>
      </c>
      <c r="D32" s="263" t="s">
        <v>861</v>
      </c>
      <c r="E32" s="266" t="s">
        <v>881</v>
      </c>
      <c r="F32" s="259" t="s">
        <v>712</v>
      </c>
      <c r="G32" s="263" t="s">
        <v>878</v>
      </c>
      <c r="H32" s="12"/>
      <c r="I32" s="221"/>
    </row>
    <row r="33" spans="1:9">
      <c r="A33" s="13" t="s">
        <v>64</v>
      </c>
      <c r="B33" s="263" t="s">
        <v>1061</v>
      </c>
      <c r="C33" s="264" t="s">
        <v>875</v>
      </c>
      <c r="D33" s="263" t="s">
        <v>861</v>
      </c>
      <c r="E33" s="266" t="s">
        <v>881</v>
      </c>
      <c r="F33" s="263" t="s">
        <v>869</v>
      </c>
      <c r="G33" s="263" t="s">
        <v>878</v>
      </c>
      <c r="H33" s="12"/>
      <c r="I33" s="221"/>
    </row>
    <row r="34" spans="1:9">
      <c r="A34" s="13" t="s">
        <v>64</v>
      </c>
      <c r="B34" s="263" t="s">
        <v>1061</v>
      </c>
      <c r="C34" s="262" t="s">
        <v>730</v>
      </c>
      <c r="D34" s="221" t="s">
        <v>731</v>
      </c>
      <c r="E34" s="266" t="s">
        <v>881</v>
      </c>
      <c r="F34" s="263" t="s">
        <v>892</v>
      </c>
      <c r="G34" s="263" t="s">
        <v>878</v>
      </c>
      <c r="H34" s="221"/>
      <c r="I34" s="221"/>
    </row>
    <row r="35" spans="1:9">
      <c r="A35" s="13" t="s">
        <v>64</v>
      </c>
      <c r="B35" s="263" t="s">
        <v>1061</v>
      </c>
      <c r="C35" s="262" t="s">
        <v>730</v>
      </c>
      <c r="D35" s="221" t="s">
        <v>731</v>
      </c>
      <c r="E35" s="266" t="s">
        <v>881</v>
      </c>
      <c r="F35" s="263" t="s">
        <v>893</v>
      </c>
      <c r="G35" s="263" t="s">
        <v>878</v>
      </c>
      <c r="H35" s="13"/>
      <c r="I35" s="221"/>
    </row>
    <row r="36" spans="1:9">
      <c r="A36" s="13" t="s">
        <v>64</v>
      </c>
      <c r="B36" s="263" t="s">
        <v>1061</v>
      </c>
      <c r="C36" s="262" t="s">
        <v>730</v>
      </c>
      <c r="D36" s="221" t="s">
        <v>731</v>
      </c>
      <c r="E36" s="266" t="s">
        <v>881</v>
      </c>
      <c r="F36" s="263" t="s">
        <v>894</v>
      </c>
      <c r="G36" s="263" t="s">
        <v>878</v>
      </c>
      <c r="H36" s="13"/>
      <c r="I36" s="221"/>
    </row>
    <row r="37" spans="1:9">
      <c r="A37" s="13" t="s">
        <v>64</v>
      </c>
      <c r="B37" s="263" t="s">
        <v>1061</v>
      </c>
      <c r="C37" s="262" t="s">
        <v>730</v>
      </c>
      <c r="D37" s="221" t="s">
        <v>731</v>
      </c>
      <c r="E37" s="266" t="s">
        <v>881</v>
      </c>
      <c r="F37" s="263" t="s">
        <v>895</v>
      </c>
      <c r="G37" s="263" t="s">
        <v>878</v>
      </c>
      <c r="H37" s="13"/>
      <c r="I37" s="221"/>
    </row>
    <row r="38" spans="1:9">
      <c r="A38" s="13" t="s">
        <v>64</v>
      </c>
      <c r="B38" s="263" t="s">
        <v>1061</v>
      </c>
      <c r="C38" s="264" t="s">
        <v>876</v>
      </c>
      <c r="D38" s="221" t="s">
        <v>732</v>
      </c>
      <c r="E38" s="266" t="s">
        <v>881</v>
      </c>
      <c r="F38" s="263" t="s">
        <v>896</v>
      </c>
      <c r="G38" s="263" t="s">
        <v>878</v>
      </c>
      <c r="H38" s="221"/>
      <c r="I38" s="221"/>
    </row>
    <row r="39" spans="1:9">
      <c r="A39" s="13" t="s">
        <v>64</v>
      </c>
      <c r="B39" s="263" t="s">
        <v>1061</v>
      </c>
      <c r="C39" s="264" t="s">
        <v>876</v>
      </c>
      <c r="D39" s="221" t="s">
        <v>732</v>
      </c>
      <c r="E39" s="266" t="s">
        <v>881</v>
      </c>
      <c r="F39" s="263" t="s">
        <v>897</v>
      </c>
      <c r="G39" s="263" t="s">
        <v>878</v>
      </c>
      <c r="H39" s="13"/>
      <c r="I39" s="221"/>
    </row>
    <row r="40" spans="1:9">
      <c r="A40" s="13" t="s">
        <v>64</v>
      </c>
      <c r="B40" s="263" t="s">
        <v>1061</v>
      </c>
      <c r="C40" s="264" t="s">
        <v>876</v>
      </c>
      <c r="D40" s="221" t="s">
        <v>732</v>
      </c>
      <c r="E40" s="266" t="s">
        <v>881</v>
      </c>
      <c r="F40" s="263" t="s">
        <v>898</v>
      </c>
      <c r="G40" s="263" t="s">
        <v>878</v>
      </c>
      <c r="H40" s="13"/>
      <c r="I40" s="221"/>
    </row>
    <row r="41" spans="1:9">
      <c r="A41" s="13" t="s">
        <v>64</v>
      </c>
      <c r="B41" s="263" t="s">
        <v>1061</v>
      </c>
      <c r="C41" s="262" t="s">
        <v>730</v>
      </c>
      <c r="D41" s="221" t="s">
        <v>731</v>
      </c>
      <c r="E41" s="264" t="s">
        <v>882</v>
      </c>
      <c r="F41" s="263" t="s">
        <v>887</v>
      </c>
      <c r="G41" s="263" t="s">
        <v>878</v>
      </c>
      <c r="H41" s="221"/>
      <c r="I41" s="221"/>
    </row>
    <row r="42" spans="1:9">
      <c r="A42" s="13" t="s">
        <v>64</v>
      </c>
      <c r="B42" s="263" t="s">
        <v>1061</v>
      </c>
      <c r="C42" s="262" t="s">
        <v>730</v>
      </c>
      <c r="D42" s="221" t="s">
        <v>731</v>
      </c>
      <c r="E42" s="264" t="s">
        <v>882</v>
      </c>
      <c r="F42" s="263" t="s">
        <v>888</v>
      </c>
      <c r="G42" s="263" t="s">
        <v>878</v>
      </c>
      <c r="H42" s="13"/>
      <c r="I42" s="221"/>
    </row>
    <row r="43" spans="1:9">
      <c r="A43" s="13" t="s">
        <v>64</v>
      </c>
      <c r="B43" s="263" t="s">
        <v>1061</v>
      </c>
      <c r="C43" s="262" t="s">
        <v>730</v>
      </c>
      <c r="D43" s="221" t="s">
        <v>731</v>
      </c>
      <c r="E43" s="264" t="s">
        <v>882</v>
      </c>
      <c r="F43" s="263" t="s">
        <v>889</v>
      </c>
      <c r="G43" s="263" t="s">
        <v>878</v>
      </c>
      <c r="H43" s="13"/>
      <c r="I43" s="221"/>
    </row>
    <row r="44" spans="1:9">
      <c r="A44" s="13" t="s">
        <v>64</v>
      </c>
      <c r="B44" s="263" t="s">
        <v>1061</v>
      </c>
      <c r="C44" s="262" t="s">
        <v>730</v>
      </c>
      <c r="D44" s="221" t="s">
        <v>731</v>
      </c>
      <c r="E44" s="264" t="s">
        <v>882</v>
      </c>
      <c r="F44" s="263" t="s">
        <v>890</v>
      </c>
      <c r="G44" s="263" t="s">
        <v>878</v>
      </c>
      <c r="H44" s="13"/>
      <c r="I44" s="221"/>
    </row>
    <row r="45" spans="1:9">
      <c r="A45" s="13" t="s">
        <v>64</v>
      </c>
      <c r="B45" s="263" t="s">
        <v>1061</v>
      </c>
      <c r="C45" s="264" t="s">
        <v>876</v>
      </c>
      <c r="D45" s="221" t="s">
        <v>732</v>
      </c>
      <c r="E45" s="264" t="s">
        <v>882</v>
      </c>
      <c r="F45" s="263" t="s">
        <v>891</v>
      </c>
      <c r="G45" s="263" t="s">
        <v>878</v>
      </c>
      <c r="H45" s="221"/>
      <c r="I45" s="221"/>
    </row>
    <row r="46" spans="1:9">
      <c r="A46" s="13" t="s">
        <v>64</v>
      </c>
      <c r="B46" s="263" t="s">
        <v>1061</v>
      </c>
      <c r="C46" s="264" t="s">
        <v>876</v>
      </c>
      <c r="D46" s="221" t="s">
        <v>732</v>
      </c>
      <c r="E46" s="264" t="s">
        <v>882</v>
      </c>
      <c r="F46" s="263" t="s">
        <v>885</v>
      </c>
      <c r="G46" s="263" t="s">
        <v>878</v>
      </c>
      <c r="H46" s="13"/>
      <c r="I46" s="221"/>
    </row>
    <row r="47" spans="1:9">
      <c r="A47" s="13" t="s">
        <v>64</v>
      </c>
      <c r="B47" s="263" t="s">
        <v>1061</v>
      </c>
      <c r="C47" s="264" t="s">
        <v>876</v>
      </c>
      <c r="D47" s="221" t="s">
        <v>732</v>
      </c>
      <c r="E47" s="264" t="s">
        <v>882</v>
      </c>
      <c r="F47" s="263" t="s">
        <v>886</v>
      </c>
      <c r="G47" s="263" t="s">
        <v>878</v>
      </c>
      <c r="H47" s="13"/>
      <c r="I47" s="221"/>
    </row>
    <row r="48" spans="1:9">
      <c r="A48" s="357" t="s">
        <v>929</v>
      </c>
      <c r="B48" s="269" t="s">
        <v>1059</v>
      </c>
      <c r="C48" s="268" t="s">
        <v>951</v>
      </c>
      <c r="D48" s="269" t="s">
        <v>950</v>
      </c>
      <c r="E48" s="266" t="s">
        <v>881</v>
      </c>
      <c r="F48" s="268" t="s">
        <v>900</v>
      </c>
      <c r="G48" s="269" t="s">
        <v>899</v>
      </c>
      <c r="H48" s="270"/>
      <c r="I48" s="270"/>
    </row>
    <row r="49" spans="1:9">
      <c r="A49" s="357" t="s">
        <v>929</v>
      </c>
      <c r="B49" s="269" t="s">
        <v>1059</v>
      </c>
      <c r="C49" s="268" t="s">
        <v>952</v>
      </c>
      <c r="D49" s="269" t="s">
        <v>950</v>
      </c>
      <c r="E49" s="266" t="s">
        <v>881</v>
      </c>
      <c r="F49" s="268" t="s">
        <v>901</v>
      </c>
      <c r="G49" s="269" t="s">
        <v>899</v>
      </c>
      <c r="H49" s="270"/>
      <c r="I49" s="270"/>
    </row>
    <row r="50" spans="1:9" s="362" customFormat="1">
      <c r="A50" s="358" t="s">
        <v>929</v>
      </c>
      <c r="B50" s="359" t="s">
        <v>1059</v>
      </c>
      <c r="C50" s="360" t="s">
        <v>952</v>
      </c>
      <c r="D50" s="359" t="s">
        <v>950</v>
      </c>
      <c r="E50" s="358" t="s">
        <v>881</v>
      </c>
      <c r="F50" s="360" t="s">
        <v>956</v>
      </c>
      <c r="G50" s="359" t="s">
        <v>878</v>
      </c>
      <c r="H50" s="361"/>
      <c r="I50" s="361"/>
    </row>
    <row r="51" spans="1:9">
      <c r="A51" s="266" t="s">
        <v>870</v>
      </c>
      <c r="B51" s="263" t="s">
        <v>1062</v>
      </c>
      <c r="C51" s="261" t="s">
        <v>64</v>
      </c>
      <c r="D51" s="12" t="s">
        <v>682</v>
      </c>
      <c r="E51" s="266" t="s">
        <v>881</v>
      </c>
      <c r="F51" s="259" t="s">
        <v>683</v>
      </c>
      <c r="G51" s="263" t="s">
        <v>878</v>
      </c>
      <c r="H51" s="12"/>
      <c r="I51" s="221"/>
    </row>
    <row r="52" spans="1:9">
      <c r="A52" s="266" t="s">
        <v>870</v>
      </c>
      <c r="B52" s="263" t="s">
        <v>1062</v>
      </c>
      <c r="C52" s="261" t="s">
        <v>64</v>
      </c>
      <c r="D52" s="12" t="s">
        <v>682</v>
      </c>
      <c r="E52" s="266" t="s">
        <v>881</v>
      </c>
      <c r="F52" s="262" t="s">
        <v>685</v>
      </c>
      <c r="G52" s="263" t="s">
        <v>878</v>
      </c>
      <c r="H52" s="12"/>
      <c r="I52" s="221"/>
    </row>
    <row r="53" spans="1:9">
      <c r="A53" s="266" t="s">
        <v>870</v>
      </c>
      <c r="B53" s="263" t="s">
        <v>1062</v>
      </c>
      <c r="C53" s="261" t="s">
        <v>64</v>
      </c>
      <c r="D53" s="12" t="s">
        <v>682</v>
      </c>
      <c r="E53" s="266" t="s">
        <v>881</v>
      </c>
      <c r="F53" s="259" t="s">
        <v>686</v>
      </c>
      <c r="G53" s="263" t="s">
        <v>878</v>
      </c>
      <c r="H53" s="12"/>
      <c r="I53" s="221"/>
    </row>
    <row r="54" spans="1:9">
      <c r="A54" s="266" t="s">
        <v>870</v>
      </c>
      <c r="B54" s="263" t="s">
        <v>1062</v>
      </c>
      <c r="C54" s="261" t="s">
        <v>64</v>
      </c>
      <c r="D54" s="12" t="s">
        <v>682</v>
      </c>
      <c r="E54" s="266" t="s">
        <v>881</v>
      </c>
      <c r="F54" s="262" t="s">
        <v>687</v>
      </c>
      <c r="G54" s="263" t="s">
        <v>878</v>
      </c>
      <c r="H54" s="12"/>
      <c r="I54" s="221"/>
    </row>
    <row r="55" spans="1:9">
      <c r="A55" s="266" t="s">
        <v>870</v>
      </c>
      <c r="B55" s="263" t="s">
        <v>1062</v>
      </c>
      <c r="C55" s="261" t="s">
        <v>64</v>
      </c>
      <c r="D55" s="12" t="s">
        <v>682</v>
      </c>
      <c r="E55" s="266" t="s">
        <v>881</v>
      </c>
      <c r="F55" s="259" t="s">
        <v>688</v>
      </c>
      <c r="G55" s="263" t="s">
        <v>878</v>
      </c>
      <c r="H55" s="12"/>
      <c r="I55" s="221"/>
    </row>
    <row r="56" spans="1:9">
      <c r="A56" s="266" t="s">
        <v>870</v>
      </c>
      <c r="B56" s="263" t="s">
        <v>1062</v>
      </c>
      <c r="C56" s="261" t="s">
        <v>64</v>
      </c>
      <c r="D56" s="12" t="s">
        <v>682</v>
      </c>
      <c r="E56" s="266" t="s">
        <v>881</v>
      </c>
      <c r="F56" s="262" t="s">
        <v>689</v>
      </c>
      <c r="G56" s="263" t="s">
        <v>878</v>
      </c>
      <c r="H56" s="12"/>
      <c r="I56" s="221"/>
    </row>
    <row r="57" spans="1:9">
      <c r="A57" s="266" t="s">
        <v>870</v>
      </c>
      <c r="B57" s="263" t="s">
        <v>1062</v>
      </c>
      <c r="C57" s="261" t="s">
        <v>64</v>
      </c>
      <c r="D57" s="12" t="s">
        <v>682</v>
      </c>
      <c r="E57" s="264" t="s">
        <v>882</v>
      </c>
      <c r="F57" s="263" t="s">
        <v>879</v>
      </c>
      <c r="G57" s="263" t="s">
        <v>878</v>
      </c>
      <c r="H57" s="221"/>
      <c r="I57" s="221"/>
    </row>
    <row r="58" spans="1:9">
      <c r="A58" s="266" t="s">
        <v>870</v>
      </c>
      <c r="B58" s="263" t="s">
        <v>1062</v>
      </c>
      <c r="C58" s="264" t="s">
        <v>871</v>
      </c>
      <c r="D58" s="221" t="s">
        <v>684</v>
      </c>
      <c r="E58" s="266" t="s">
        <v>881</v>
      </c>
      <c r="F58" s="259" t="s">
        <v>690</v>
      </c>
      <c r="G58" s="263" t="s">
        <v>878</v>
      </c>
      <c r="H58" s="12"/>
      <c r="I58" s="221"/>
    </row>
    <row r="59" spans="1:9">
      <c r="A59" s="266" t="s">
        <v>870</v>
      </c>
      <c r="B59" s="263" t="s">
        <v>1062</v>
      </c>
      <c r="C59" s="264" t="s">
        <v>871</v>
      </c>
      <c r="D59" s="221" t="s">
        <v>684</v>
      </c>
      <c r="E59" s="266" t="s">
        <v>881</v>
      </c>
      <c r="F59" s="262" t="s">
        <v>691</v>
      </c>
      <c r="G59" s="263" t="s">
        <v>878</v>
      </c>
      <c r="H59" s="12"/>
      <c r="I59" s="221"/>
    </row>
    <row r="60" spans="1:9">
      <c r="A60" s="266" t="s">
        <v>870</v>
      </c>
      <c r="B60" s="263" t="s">
        <v>1062</v>
      </c>
      <c r="C60" s="264" t="s">
        <v>871</v>
      </c>
      <c r="D60" s="221" t="s">
        <v>684</v>
      </c>
      <c r="E60" s="266" t="s">
        <v>881</v>
      </c>
      <c r="F60" s="259" t="s">
        <v>692</v>
      </c>
      <c r="G60" s="263" t="s">
        <v>878</v>
      </c>
      <c r="H60" s="12"/>
      <c r="I60" s="221"/>
    </row>
    <row r="61" spans="1:9">
      <c r="A61" s="266" t="s">
        <v>870</v>
      </c>
      <c r="B61" s="263" t="s">
        <v>1062</v>
      </c>
      <c r="C61" s="264" t="s">
        <v>871</v>
      </c>
      <c r="D61" s="221" t="s">
        <v>684</v>
      </c>
      <c r="E61" s="266" t="s">
        <v>881</v>
      </c>
      <c r="F61" s="262" t="s">
        <v>693</v>
      </c>
      <c r="G61" s="263" t="s">
        <v>878</v>
      </c>
      <c r="H61" s="12"/>
      <c r="I61" s="221"/>
    </row>
    <row r="62" spans="1:9">
      <c r="A62" s="266" t="s">
        <v>870</v>
      </c>
      <c r="B62" s="263" t="s">
        <v>1062</v>
      </c>
      <c r="C62" s="264" t="s">
        <v>871</v>
      </c>
      <c r="D62" s="221" t="s">
        <v>684</v>
      </c>
      <c r="E62" s="266" t="s">
        <v>881</v>
      </c>
      <c r="F62" s="259" t="s">
        <v>694</v>
      </c>
      <c r="G62" s="263" t="s">
        <v>878</v>
      </c>
      <c r="H62" s="12"/>
      <c r="I62" s="221"/>
    </row>
    <row r="63" spans="1:9">
      <c r="A63" s="266" t="s">
        <v>870</v>
      </c>
      <c r="B63" s="263" t="s">
        <v>1062</v>
      </c>
      <c r="C63" s="264" t="s">
        <v>871</v>
      </c>
      <c r="D63" s="221" t="s">
        <v>684</v>
      </c>
      <c r="E63" s="266" t="s">
        <v>881</v>
      </c>
      <c r="F63" s="262" t="s">
        <v>695</v>
      </c>
      <c r="G63" s="263" t="s">
        <v>878</v>
      </c>
      <c r="H63" s="12"/>
      <c r="I63" s="221"/>
    </row>
    <row r="64" spans="1:9">
      <c r="A64" s="266" t="s">
        <v>870</v>
      </c>
      <c r="B64" s="263" t="s">
        <v>1062</v>
      </c>
      <c r="C64" s="264" t="s">
        <v>871</v>
      </c>
      <c r="D64" s="221" t="s">
        <v>684</v>
      </c>
      <c r="E64" s="264" t="s">
        <v>882</v>
      </c>
      <c r="F64" s="263" t="s">
        <v>880</v>
      </c>
      <c r="G64" s="263" t="s">
        <v>878</v>
      </c>
      <c r="H64" s="221"/>
      <c r="I64" s="221"/>
    </row>
    <row r="65" spans="1:9">
      <c r="A65" s="266" t="s">
        <v>870</v>
      </c>
      <c r="B65" s="263" t="s">
        <v>1062</v>
      </c>
      <c r="C65" s="264" t="s">
        <v>872</v>
      </c>
      <c r="D65" s="221" t="s">
        <v>702</v>
      </c>
      <c r="E65" s="266" t="s">
        <v>881</v>
      </c>
      <c r="F65" s="259" t="s">
        <v>696</v>
      </c>
      <c r="G65" s="263" t="s">
        <v>878</v>
      </c>
      <c r="H65" s="12"/>
      <c r="I65" s="221"/>
    </row>
    <row r="66" spans="1:9">
      <c r="A66" s="266" t="s">
        <v>870</v>
      </c>
      <c r="B66" s="263" t="s">
        <v>1062</v>
      </c>
      <c r="C66" s="264" t="s">
        <v>872</v>
      </c>
      <c r="D66" s="221" t="s">
        <v>702</v>
      </c>
      <c r="E66" s="266" t="s">
        <v>881</v>
      </c>
      <c r="F66" s="259" t="s">
        <v>697</v>
      </c>
      <c r="G66" s="263" t="s">
        <v>878</v>
      </c>
      <c r="H66" s="12"/>
      <c r="I66" s="221"/>
    </row>
    <row r="67" spans="1:9">
      <c r="A67" s="266" t="s">
        <v>870</v>
      </c>
      <c r="B67" s="263" t="s">
        <v>1062</v>
      </c>
      <c r="C67" s="264" t="s">
        <v>872</v>
      </c>
      <c r="D67" s="221" t="s">
        <v>702</v>
      </c>
      <c r="E67" s="266" t="s">
        <v>881</v>
      </c>
      <c r="F67" s="259" t="s">
        <v>698</v>
      </c>
      <c r="G67" s="263" t="s">
        <v>878</v>
      </c>
      <c r="H67" s="12"/>
      <c r="I67" s="221"/>
    </row>
    <row r="68" spans="1:9">
      <c r="A68" s="266" t="s">
        <v>870</v>
      </c>
      <c r="B68" s="263" t="s">
        <v>1062</v>
      </c>
      <c r="C68" s="264" t="s">
        <v>872</v>
      </c>
      <c r="D68" s="221" t="s">
        <v>702</v>
      </c>
      <c r="E68" s="266" t="s">
        <v>881</v>
      </c>
      <c r="F68" s="259" t="s">
        <v>699</v>
      </c>
      <c r="G68" s="263" t="s">
        <v>878</v>
      </c>
      <c r="H68" s="12"/>
      <c r="I68" s="221"/>
    </row>
    <row r="69" spans="1:9">
      <c r="A69" s="266" t="s">
        <v>870</v>
      </c>
      <c r="B69" s="263" t="s">
        <v>1062</v>
      </c>
      <c r="C69" s="264" t="s">
        <v>872</v>
      </c>
      <c r="D69" s="221" t="s">
        <v>702</v>
      </c>
      <c r="E69" s="266" t="s">
        <v>881</v>
      </c>
      <c r="F69" s="259" t="s">
        <v>700</v>
      </c>
      <c r="G69" s="263" t="s">
        <v>878</v>
      </c>
      <c r="H69" s="12"/>
      <c r="I69" s="221"/>
    </row>
    <row r="70" spans="1:9">
      <c r="A70" s="266" t="s">
        <v>870</v>
      </c>
      <c r="B70" s="263" t="s">
        <v>1062</v>
      </c>
      <c r="C70" s="264" t="s">
        <v>872</v>
      </c>
      <c r="D70" s="221" t="s">
        <v>702</v>
      </c>
      <c r="E70" s="266" t="s">
        <v>881</v>
      </c>
      <c r="F70" s="259" t="s">
        <v>701</v>
      </c>
      <c r="G70" s="263" t="s">
        <v>878</v>
      </c>
      <c r="H70" s="12"/>
      <c r="I70" s="221"/>
    </row>
    <row r="71" spans="1:9">
      <c r="A71" s="266" t="s">
        <v>870</v>
      </c>
      <c r="B71" s="263" t="s">
        <v>1062</v>
      </c>
      <c r="C71" s="264" t="s">
        <v>873</v>
      </c>
      <c r="D71" s="221" t="s">
        <v>709</v>
      </c>
      <c r="E71" s="266" t="s">
        <v>881</v>
      </c>
      <c r="F71" s="259" t="s">
        <v>703</v>
      </c>
      <c r="G71" s="263" t="s">
        <v>878</v>
      </c>
      <c r="H71" s="12"/>
      <c r="I71" s="221"/>
    </row>
    <row r="72" spans="1:9">
      <c r="A72" s="266" t="s">
        <v>870</v>
      </c>
      <c r="B72" s="263" t="s">
        <v>1062</v>
      </c>
      <c r="C72" s="264" t="s">
        <v>873</v>
      </c>
      <c r="D72" s="221" t="s">
        <v>709</v>
      </c>
      <c r="E72" s="266" t="s">
        <v>881</v>
      </c>
      <c r="F72" s="259" t="s">
        <v>704</v>
      </c>
      <c r="G72" s="263" t="s">
        <v>878</v>
      </c>
      <c r="H72" s="12"/>
      <c r="I72" s="221"/>
    </row>
    <row r="73" spans="1:9">
      <c r="A73" s="266" t="s">
        <v>870</v>
      </c>
      <c r="B73" s="263" t="s">
        <v>1062</v>
      </c>
      <c r="C73" s="264" t="s">
        <v>873</v>
      </c>
      <c r="D73" s="221" t="s">
        <v>709</v>
      </c>
      <c r="E73" s="266" t="s">
        <v>881</v>
      </c>
      <c r="F73" s="259" t="s">
        <v>705</v>
      </c>
      <c r="G73" s="263" t="s">
        <v>878</v>
      </c>
      <c r="H73" s="12"/>
      <c r="I73" s="221"/>
    </row>
    <row r="74" spans="1:9">
      <c r="A74" s="266" t="s">
        <v>870</v>
      </c>
      <c r="B74" s="263" t="s">
        <v>1062</v>
      </c>
      <c r="C74" s="264" t="s">
        <v>873</v>
      </c>
      <c r="D74" s="221" t="s">
        <v>709</v>
      </c>
      <c r="E74" s="266" t="s">
        <v>881</v>
      </c>
      <c r="F74" s="259" t="s">
        <v>706</v>
      </c>
      <c r="G74" s="263" t="s">
        <v>878</v>
      </c>
      <c r="H74" s="12"/>
      <c r="I74" s="221"/>
    </row>
    <row r="75" spans="1:9">
      <c r="A75" s="266" t="s">
        <v>870</v>
      </c>
      <c r="B75" s="263" t="s">
        <v>1062</v>
      </c>
      <c r="C75" s="264" t="s">
        <v>874</v>
      </c>
      <c r="D75" s="221" t="s">
        <v>707</v>
      </c>
      <c r="E75" s="266" t="s">
        <v>881</v>
      </c>
      <c r="F75" s="259" t="s">
        <v>708</v>
      </c>
      <c r="G75" s="263" t="s">
        <v>878</v>
      </c>
      <c r="H75" s="12"/>
      <c r="I75" s="221"/>
    </row>
    <row r="76" spans="1:9">
      <c r="A76" s="266" t="s">
        <v>870</v>
      </c>
      <c r="B76" s="263" t="s">
        <v>1062</v>
      </c>
      <c r="C76" s="264" t="s">
        <v>875</v>
      </c>
      <c r="D76" s="263" t="s">
        <v>861</v>
      </c>
      <c r="E76" s="266" t="s">
        <v>881</v>
      </c>
      <c r="F76" s="259" t="s">
        <v>713</v>
      </c>
      <c r="G76" s="263" t="s">
        <v>878</v>
      </c>
      <c r="H76" s="12"/>
      <c r="I76" s="221"/>
    </row>
    <row r="77" spans="1:9">
      <c r="A77" s="266" t="s">
        <v>870</v>
      </c>
      <c r="B77" s="263" t="s">
        <v>1062</v>
      </c>
      <c r="C77" s="264" t="s">
        <v>875</v>
      </c>
      <c r="D77" s="263" t="s">
        <v>861</v>
      </c>
      <c r="E77" s="266" t="s">
        <v>881</v>
      </c>
      <c r="F77" s="259" t="s">
        <v>714</v>
      </c>
      <c r="G77" s="263" t="s">
        <v>878</v>
      </c>
      <c r="H77" s="12"/>
      <c r="I77" s="221"/>
    </row>
    <row r="78" spans="1:9">
      <c r="A78" s="266" t="s">
        <v>870</v>
      </c>
      <c r="B78" s="263" t="s">
        <v>1062</v>
      </c>
      <c r="C78" s="264" t="s">
        <v>875</v>
      </c>
      <c r="D78" s="263" t="s">
        <v>861</v>
      </c>
      <c r="E78" s="266" t="s">
        <v>881</v>
      </c>
      <c r="F78" s="259" t="s">
        <v>715</v>
      </c>
      <c r="G78" s="263" t="s">
        <v>878</v>
      </c>
      <c r="H78" s="12"/>
      <c r="I78" s="221"/>
    </row>
    <row r="79" spans="1:9">
      <c r="A79" s="266" t="s">
        <v>870</v>
      </c>
      <c r="B79" s="263" t="s">
        <v>1062</v>
      </c>
      <c r="C79" s="264" t="s">
        <v>875</v>
      </c>
      <c r="D79" s="263" t="s">
        <v>861</v>
      </c>
      <c r="E79" s="266" t="s">
        <v>881</v>
      </c>
      <c r="F79" s="259" t="s">
        <v>716</v>
      </c>
      <c r="G79" s="263" t="s">
        <v>878</v>
      </c>
      <c r="H79" s="12"/>
      <c r="I79" s="221"/>
    </row>
    <row r="80" spans="1:9">
      <c r="A80" s="266" t="s">
        <v>870</v>
      </c>
      <c r="B80" s="263" t="s">
        <v>1062</v>
      </c>
      <c r="C80" s="264" t="s">
        <v>875</v>
      </c>
      <c r="D80" s="263" t="s">
        <v>861</v>
      </c>
      <c r="E80" s="266" t="s">
        <v>881</v>
      </c>
      <c r="F80" s="259" t="s">
        <v>717</v>
      </c>
      <c r="G80" s="263" t="s">
        <v>878</v>
      </c>
      <c r="H80" s="12"/>
      <c r="I80" s="221"/>
    </row>
    <row r="81" spans="1:9">
      <c r="A81" s="266" t="s">
        <v>870</v>
      </c>
      <c r="B81" s="263" t="s">
        <v>1062</v>
      </c>
      <c r="C81" s="264" t="s">
        <v>875</v>
      </c>
      <c r="D81" s="263" t="s">
        <v>861</v>
      </c>
      <c r="E81" s="266" t="s">
        <v>881</v>
      </c>
      <c r="F81" s="259" t="s">
        <v>718</v>
      </c>
      <c r="G81" s="263" t="s">
        <v>878</v>
      </c>
      <c r="H81" s="12"/>
      <c r="I81" s="221"/>
    </row>
    <row r="82" spans="1:9">
      <c r="A82" s="266" t="s">
        <v>870</v>
      </c>
      <c r="B82" s="263" t="s">
        <v>1062</v>
      </c>
      <c r="C82" s="264" t="s">
        <v>875</v>
      </c>
      <c r="D82" s="263" t="s">
        <v>861</v>
      </c>
      <c r="E82" s="266" t="s">
        <v>881</v>
      </c>
      <c r="F82" s="259" t="s">
        <v>719</v>
      </c>
      <c r="G82" s="263" t="s">
        <v>878</v>
      </c>
      <c r="H82" s="12"/>
      <c r="I82" s="221"/>
    </row>
    <row r="83" spans="1:9">
      <c r="A83" s="266" t="s">
        <v>870</v>
      </c>
      <c r="B83" s="263" t="s">
        <v>1062</v>
      </c>
      <c r="C83" s="264" t="s">
        <v>875</v>
      </c>
      <c r="D83" s="263" t="s">
        <v>861</v>
      </c>
      <c r="E83" s="266" t="s">
        <v>881</v>
      </c>
      <c r="F83" s="259" t="s">
        <v>720</v>
      </c>
      <c r="G83" s="263" t="s">
        <v>878</v>
      </c>
      <c r="H83" s="12"/>
      <c r="I83" s="221"/>
    </row>
    <row r="84" spans="1:9">
      <c r="A84" s="266" t="s">
        <v>870</v>
      </c>
      <c r="B84" s="263" t="s">
        <v>1062</v>
      </c>
      <c r="C84" s="264" t="s">
        <v>875</v>
      </c>
      <c r="D84" s="263" t="s">
        <v>861</v>
      </c>
      <c r="E84" s="266" t="s">
        <v>881</v>
      </c>
      <c r="F84" s="259" t="s">
        <v>721</v>
      </c>
      <c r="G84" s="263" t="s">
        <v>878</v>
      </c>
      <c r="H84" s="12"/>
      <c r="I84" s="221"/>
    </row>
    <row r="85" spans="1:9">
      <c r="A85" s="266" t="s">
        <v>870</v>
      </c>
      <c r="B85" s="263" t="s">
        <v>1062</v>
      </c>
      <c r="C85" s="264" t="s">
        <v>875</v>
      </c>
      <c r="D85" s="263" t="s">
        <v>861</v>
      </c>
      <c r="E85" s="266" t="s">
        <v>881</v>
      </c>
      <c r="F85" s="259" t="s">
        <v>722</v>
      </c>
      <c r="G85" s="263" t="s">
        <v>878</v>
      </c>
      <c r="H85" s="12"/>
      <c r="I85" s="221"/>
    </row>
    <row r="86" spans="1:9">
      <c r="A86" s="357" t="s">
        <v>1060</v>
      </c>
      <c r="B86" s="263" t="s">
        <v>1062</v>
      </c>
      <c r="C86" s="357" t="s">
        <v>900</v>
      </c>
      <c r="D86" s="357" t="s">
        <v>950</v>
      </c>
      <c r="E86" s="266" t="s">
        <v>881</v>
      </c>
      <c r="F86" s="268" t="s">
        <v>900</v>
      </c>
      <c r="G86" s="263" t="s">
        <v>878</v>
      </c>
      <c r="H86" s="12"/>
      <c r="I86" s="221"/>
    </row>
    <row r="87" spans="1:9">
      <c r="A87" s="357" t="s">
        <v>1060</v>
      </c>
      <c r="B87" s="263" t="s">
        <v>1062</v>
      </c>
      <c r="C87" s="357" t="s">
        <v>900</v>
      </c>
      <c r="D87" s="357" t="s">
        <v>950</v>
      </c>
      <c r="E87" s="266" t="s">
        <v>881</v>
      </c>
      <c r="F87" s="268" t="s">
        <v>901</v>
      </c>
      <c r="G87" s="263" t="s">
        <v>878</v>
      </c>
      <c r="H87" s="12"/>
      <c r="I87" s="221"/>
    </row>
    <row r="88" spans="1:9">
      <c r="A88" s="357" t="s">
        <v>1060</v>
      </c>
      <c r="B88" s="263" t="s">
        <v>1062</v>
      </c>
      <c r="C88" s="357" t="s">
        <v>900</v>
      </c>
      <c r="D88" s="357" t="s">
        <v>950</v>
      </c>
      <c r="E88" s="358" t="s">
        <v>881</v>
      </c>
      <c r="F88" s="360" t="s">
        <v>956</v>
      </c>
      <c r="G88" s="263" t="s">
        <v>878</v>
      </c>
      <c r="H88" s="12"/>
      <c r="I88" s="221"/>
    </row>
    <row r="93" spans="1:9">
      <c r="C93" s="267"/>
      <c r="D93"/>
    </row>
    <row r="94" spans="1:9">
      <c r="C94" s="267"/>
      <c r="D94"/>
    </row>
    <row r="95" spans="1:9">
      <c r="C95" s="267"/>
      <c r="D95"/>
    </row>
    <row r="96" spans="1:9">
      <c r="C96" s="267"/>
      <c r="D96"/>
    </row>
    <row r="97" spans="3:4">
      <c r="C97" s="267"/>
      <c r="D97"/>
    </row>
    <row r="98" spans="3:4">
      <c r="C98" s="267"/>
      <c r="D98"/>
    </row>
    <row r="99" spans="3:4">
      <c r="C99" s="267"/>
      <c r="D99"/>
    </row>
    <row r="100" spans="3:4">
      <c r="C100" s="267"/>
      <c r="D100"/>
    </row>
    <row r="101" spans="3:4">
      <c r="C101" s="267"/>
      <c r="D101"/>
    </row>
    <row r="102" spans="3:4">
      <c r="C102" s="267"/>
      <c r="D102"/>
    </row>
    <row r="103" spans="3:4">
      <c r="C103" s="267"/>
      <c r="D103"/>
    </row>
    <row r="104" spans="3:4">
      <c r="C104" s="267"/>
      <c r="D104"/>
    </row>
    <row r="105" spans="3:4">
      <c r="C105" s="267"/>
      <c r="D105"/>
    </row>
    <row r="106" spans="3:4">
      <c r="C106" s="267"/>
      <c r="D106"/>
    </row>
    <row r="107" spans="3:4">
      <c r="C107" s="267"/>
      <c r="D107"/>
    </row>
    <row r="108" spans="3:4">
      <c r="C108" s="267"/>
      <c r="D108"/>
    </row>
    <row r="109" spans="3:4">
      <c r="C109" s="267"/>
      <c r="D109"/>
    </row>
    <row r="110" spans="3:4">
      <c r="C110" s="267"/>
      <c r="D110"/>
    </row>
    <row r="111" spans="3:4">
      <c r="C111" s="267"/>
      <c r="D111"/>
    </row>
    <row r="112" spans="3:4">
      <c r="C112" s="267"/>
      <c r="D112"/>
    </row>
    <row r="113" spans="3:4">
      <c r="C113" s="267"/>
      <c r="D113"/>
    </row>
    <row r="114" spans="3:4">
      <c r="C114" s="267"/>
      <c r="D114"/>
    </row>
    <row r="115" spans="3:4">
      <c r="C115" s="267"/>
      <c r="D115"/>
    </row>
    <row r="116" spans="3:4">
      <c r="C116" s="267"/>
      <c r="D116"/>
    </row>
    <row r="117" spans="3:4">
      <c r="C117" s="267"/>
      <c r="D117"/>
    </row>
    <row r="118" spans="3:4">
      <c r="C118" s="267"/>
      <c r="D118"/>
    </row>
    <row r="119" spans="3:4">
      <c r="C119" s="267"/>
      <c r="D119"/>
    </row>
    <row r="120" spans="3:4">
      <c r="C120" s="267"/>
      <c r="D120"/>
    </row>
    <row r="121" spans="3:4">
      <c r="C121" s="267"/>
      <c r="D121"/>
    </row>
    <row r="122" spans="3:4">
      <c r="C122" s="267"/>
      <c r="D122"/>
    </row>
    <row r="123" spans="3:4">
      <c r="C123" s="267"/>
      <c r="D123"/>
    </row>
    <row r="124" spans="3:4">
      <c r="C124" s="267"/>
      <c r="D124"/>
    </row>
    <row r="125" spans="3:4">
      <c r="C125" s="267"/>
      <c r="D125"/>
    </row>
    <row r="126" spans="3:4">
      <c r="C126" s="267"/>
      <c r="D126"/>
    </row>
    <row r="127" spans="3:4">
      <c r="C127" s="267"/>
      <c r="D127"/>
    </row>
    <row r="128" spans="3:4">
      <c r="C128" s="267"/>
      <c r="D128"/>
    </row>
    <row r="129" spans="3:4">
      <c r="C129" s="267"/>
      <c r="D129"/>
    </row>
    <row r="130" spans="3:4">
      <c r="C130" s="267"/>
      <c r="D130"/>
    </row>
    <row r="131" spans="3:4">
      <c r="C131" s="267"/>
      <c r="D131"/>
    </row>
    <row r="132" spans="3:4">
      <c r="C132" s="267"/>
      <c r="D132"/>
    </row>
    <row r="133" spans="3:4">
      <c r="C133" s="267"/>
      <c r="D133"/>
    </row>
    <row r="134" spans="3:4">
      <c r="C134" s="267"/>
      <c r="D134"/>
    </row>
    <row r="135" spans="3:4">
      <c r="C135" s="267"/>
      <c r="D135"/>
    </row>
    <row r="136" spans="3:4">
      <c r="C136" s="267"/>
      <c r="D136"/>
    </row>
    <row r="137" spans="3:4">
      <c r="C137" s="267"/>
      <c r="D137"/>
    </row>
    <row r="138" spans="3:4">
      <c r="C138" s="267"/>
      <c r="D138"/>
    </row>
    <row r="139" spans="3:4">
      <c r="C139" s="267"/>
      <c r="D139"/>
    </row>
    <row r="140" spans="3:4">
      <c r="C140" s="267"/>
      <c r="D140"/>
    </row>
    <row r="141" spans="3:4">
      <c r="C141" s="267"/>
      <c r="D141"/>
    </row>
    <row r="142" spans="3:4">
      <c r="C142" s="267"/>
      <c r="D142"/>
    </row>
    <row r="143" spans="3:4">
      <c r="C143" s="267"/>
      <c r="D143"/>
    </row>
    <row r="144" spans="3:4">
      <c r="C144" s="267"/>
      <c r="D144"/>
    </row>
    <row r="145" spans="3:4">
      <c r="C145" s="267"/>
      <c r="D145"/>
    </row>
    <row r="146" spans="3:4">
      <c r="C146" s="267"/>
      <c r="D146"/>
    </row>
    <row r="147" spans="3:4">
      <c r="C147" s="267"/>
      <c r="D147"/>
    </row>
    <row r="148" spans="3:4">
      <c r="C148" s="267"/>
      <c r="D148"/>
    </row>
    <row r="149" spans="3:4">
      <c r="C149" s="267"/>
      <c r="D149"/>
    </row>
    <row r="150" spans="3:4">
      <c r="C150" s="267"/>
      <c r="D150"/>
    </row>
    <row r="151" spans="3:4">
      <c r="C151" s="267"/>
      <c r="D151"/>
    </row>
    <row r="152" spans="3:4">
      <c r="C152" s="267"/>
      <c r="D152"/>
    </row>
    <row r="153" spans="3:4">
      <c r="C153" s="267"/>
      <c r="D153"/>
    </row>
    <row r="154" spans="3:4">
      <c r="C154" s="267"/>
      <c r="D154"/>
    </row>
    <row r="155" spans="3:4">
      <c r="C155" s="267"/>
      <c r="D155"/>
    </row>
    <row r="156" spans="3:4">
      <c r="C156" s="267"/>
      <c r="D156"/>
    </row>
    <row r="157" spans="3:4">
      <c r="C157" s="267"/>
      <c r="D157"/>
    </row>
    <row r="158" spans="3:4">
      <c r="C158" s="267"/>
      <c r="D158"/>
    </row>
    <row r="159" spans="3:4">
      <c r="C159" s="267"/>
      <c r="D159"/>
    </row>
  </sheetData>
  <autoFilter ref="A2:I85"/>
  <mergeCells count="3">
    <mergeCell ref="A3:B3"/>
    <mergeCell ref="C3:D3"/>
    <mergeCell ref="E3:I3"/>
  </mergeCells>
  <phoneticPr fontId="0" type="noConversion"/>
  <hyperlinks>
    <hyperlink ref="E1" location="ESGCAP" display="ESG CAP"/>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4"/>
  <sheetViews>
    <sheetView zoomScaleNormal="100" workbookViewId="0">
      <selection activeCell="H13" sqref="H13"/>
    </sheetView>
  </sheetViews>
  <sheetFormatPr defaultColWidth="9.1796875" defaultRowHeight="25" customHeight="1"/>
  <cols>
    <col min="1" max="1" width="15.81640625" style="52" customWidth="1"/>
    <col min="2" max="2" width="26.81640625" style="52" customWidth="1"/>
    <col min="3" max="3" width="9.1796875" style="52"/>
    <col min="4" max="4" width="19.1796875" style="52" customWidth="1"/>
    <col min="5" max="5" width="22.81640625" style="52" customWidth="1"/>
    <col min="6" max="16384" width="9.1796875" style="52"/>
  </cols>
  <sheetData>
    <row r="1" spans="1:5" ht="25" customHeight="1">
      <c r="A1" s="523" t="s">
        <v>928</v>
      </c>
      <c r="B1" s="523"/>
      <c r="D1" s="523" t="s">
        <v>1226</v>
      </c>
      <c r="E1" s="523"/>
    </row>
    <row r="2" spans="1:5" ht="25" customHeight="1">
      <c r="A2" s="524" t="s">
        <v>74</v>
      </c>
      <c r="B2" s="524"/>
      <c r="D2" s="524" t="s">
        <v>78</v>
      </c>
      <c r="E2" s="524"/>
    </row>
    <row r="3" spans="1:5" ht="17" customHeight="1">
      <c r="A3" s="520" t="s">
        <v>863</v>
      </c>
      <c r="B3" s="518"/>
      <c r="D3" s="520" t="s">
        <v>864</v>
      </c>
      <c r="E3" s="518"/>
    </row>
    <row r="4" spans="1:5" ht="17" customHeight="1">
      <c r="A4" s="518"/>
      <c r="B4" s="518"/>
      <c r="D4" s="520" t="s">
        <v>867</v>
      </c>
      <c r="E4" s="518"/>
    </row>
    <row r="5" spans="1:5" ht="15.5" customHeight="1">
      <c r="A5" s="518"/>
      <c r="B5" s="518"/>
      <c r="D5" s="518"/>
      <c r="E5" s="518"/>
    </row>
    <row r="6" spans="1:5" ht="17.5" customHeight="1">
      <c r="A6" s="521"/>
      <c r="B6" s="522"/>
      <c r="D6" s="521"/>
      <c r="E6" s="522"/>
    </row>
    <row r="7" spans="1:5" ht="15.5" customHeight="1">
      <c r="A7" s="521"/>
      <c r="B7" s="522"/>
      <c r="D7" s="521"/>
      <c r="E7" s="522"/>
    </row>
    <row r="8" spans="1:5" ht="18" customHeight="1">
      <c r="A8" s="519" t="s">
        <v>75</v>
      </c>
      <c r="B8" s="519"/>
      <c r="D8" s="519" t="s">
        <v>77</v>
      </c>
      <c r="E8" s="519"/>
    </row>
    <row r="9" spans="1:5" ht="20" customHeight="1">
      <c r="A9" s="520" t="s">
        <v>866</v>
      </c>
      <c r="B9" s="518"/>
      <c r="D9" s="520" t="s">
        <v>868</v>
      </c>
      <c r="E9" s="518"/>
    </row>
    <row r="10" spans="1:5" ht="16.5" customHeight="1">
      <c r="A10" s="518"/>
      <c r="B10" s="518"/>
      <c r="D10" s="518"/>
      <c r="E10" s="518"/>
    </row>
    <row r="11" spans="1:5" ht="16" customHeight="1">
      <c r="A11" s="519" t="s">
        <v>76</v>
      </c>
      <c r="B11" s="519"/>
      <c r="D11" s="519" t="s">
        <v>76</v>
      </c>
      <c r="E11" s="519"/>
    </row>
    <row r="12" spans="1:5" ht="25" customHeight="1">
      <c r="A12" s="520" t="s">
        <v>1321</v>
      </c>
      <c r="B12" s="518"/>
      <c r="D12" s="520" t="s">
        <v>865</v>
      </c>
      <c r="E12" s="518"/>
    </row>
    <row r="14" spans="1:5" ht="25" customHeight="1">
      <c r="A14" s="52" t="s">
        <v>266</v>
      </c>
      <c r="D14" s="52" t="s">
        <v>267</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2019-09-12T04:04:08Z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