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Qi's Workspace\RMIT VN\BP Workshop\"/>
    </mc:Choice>
  </mc:AlternateContent>
  <bookViews>
    <workbookView xWindow="0" yWindow="2580" windowWidth="13080" windowHeight="8900" tabRatio="910" firstSheet="4" activeTab="10"/>
  </bookViews>
  <sheets>
    <sheet name="Overview" sheetId="33" r:id="rId1"/>
    <sheet name="Confidentiality" sheetId="34" r:id="rId2"/>
    <sheet name="Company Code" sheetId="1" r:id="rId3"/>
    <sheet name="Enterprise Structure" sheetId="2" r:id="rId4"/>
    <sheet name="Employee Group Structure" sheetId="22" r:id="rId5"/>
    <sheet name="Pay Frequency" sheetId="3" r:id="rId6"/>
    <sheet name="Groupings" sheetId="7" r:id="rId7"/>
    <sheet name="Payscale Structure" sheetId="6" r:id="rId8"/>
    <sheet name="Rates of Pay" sheetId="9" r:id="rId9"/>
    <sheet name="Prorating or Factoring" sheetId="10" r:id="rId10"/>
    <sheet name="Payments" sheetId="4" r:id="rId11"/>
    <sheet name="Deductions" sheetId="11" r:id="rId12"/>
    <sheet name="Payslip" sheetId="35" r:id="rId13"/>
    <sheet name="Holiday Calendar" sheetId="21" r:id="rId14"/>
    <sheet name="Work Pattern" sheetId="12" r:id="rId15"/>
    <sheet name="Absences" sheetId="13" state="hidden" r:id="rId16"/>
    <sheet name="Absence Quotas" sheetId="14" state="hidden" r:id="rId17"/>
    <sheet name="Tax " sheetId="15" r:id="rId18"/>
    <sheet name="Social Insurance" sheetId="25" r:id="rId19"/>
    <sheet name="Banking" sheetId="19" r:id="rId20"/>
    <sheet name="General Ledger" sheetId="30" r:id="rId21"/>
    <sheet name="Symbolic" sheetId="29" r:id="rId22"/>
    <sheet name="General Accounts" sheetId="28" r:id="rId23"/>
    <sheet name="Cost Center" sheetId="27" r:id="rId24"/>
    <sheet name="User Access" sheetId="23" r:id="rId25"/>
  </sheets>
  <externalReferences>
    <externalReference r:id="rId26"/>
  </externalReferences>
  <definedNames>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xlnm._FilterDatabase" localSheetId="10" hidden="1">Payments!$A$1:$AK$84</definedName>
    <definedName name="_xlnm._FilterDatabase" localSheetId="7" hidden="1">'Payscale Structure'!$A$2:$I$85</definedName>
    <definedName name="CAPESG">'Payscale Structure'!$E$1</definedName>
    <definedName name="EPFESF">#REF!</definedName>
    <definedName name="EPFESG">#REF!</definedName>
    <definedName name="EPFPSG">#REF!</definedName>
    <definedName name="ESGCAP">Groupings!$G$1</definedName>
    <definedName name="ESGEPF">Groupings!#REF!</definedName>
    <definedName name="ESGPayments">Groupings!$E$1</definedName>
    <definedName name="ESGSOCSO">Groupings!#REF!</definedName>
    <definedName name="ESGTAX">Groupings!#REF!</definedName>
    <definedName name="ESGTIMEQUOTA">Groupings!$I$1</definedName>
    <definedName name="ESGWSRULE">Groupings!$H$1</definedName>
    <definedName name="LEAVEPSG">Absences!$D$1</definedName>
    <definedName name="PaymentESG">Payments!$F$1</definedName>
    <definedName name="PaymentPSG">Payments!$G$1</definedName>
    <definedName name="PHCALENDARPSG" localSheetId="1">'[1]Work Pattern'!#REF!</definedName>
    <definedName name="PHCALENDARPSG" localSheetId="0">'[1]Work Pattern'!#REF!</definedName>
    <definedName name="PHCALENDARPSG">'Work Pattern'!$D$16</definedName>
    <definedName name="PSGEPF">Groupings!#REF!</definedName>
    <definedName name="PSGLeave">Groupings!$I$35</definedName>
    <definedName name="PSGPayments">Groupings!$F$35</definedName>
    <definedName name="PSGPHCALENDAR">Groupings!$H$35</definedName>
    <definedName name="PSGQUOTA">Groupings!$J$35</definedName>
    <definedName name="PSGSOC">Groupings!#REF!</definedName>
    <definedName name="PSGSOCSO">Groupings!$J$35</definedName>
    <definedName name="PSGTAX">Groupings!#REF!</definedName>
    <definedName name="PSGTimeQuota">Groupings!$I$35</definedName>
    <definedName name="PSGWSRULE">Groupings!$G$35</definedName>
    <definedName name="QuotaESG">'Absence Quotas'!$C$1</definedName>
    <definedName name="QuotaPSG">'Absence Quotas'!$D$1</definedName>
    <definedName name="SOCESG">#REF!</definedName>
    <definedName name="SOCPSG">#REF!</definedName>
    <definedName name="TAXESG">#REF!</definedName>
    <definedName name="TAXPSG">#REF!</definedName>
    <definedName name="TEST0">#REF!</definedName>
    <definedName name="TESTHKEY">#REF!</definedName>
    <definedName name="TESTKEYS">#REF!</definedName>
    <definedName name="TESTVKEY">#REF!</definedName>
    <definedName name="WSRULEESG" localSheetId="1">'[1]Work Pattern'!#REF!</definedName>
    <definedName name="WSRULEESG" localSheetId="0">'[1]Work Pattern'!#REF!</definedName>
    <definedName name="WSRULEESG">'Work Pattern'!$C$16</definedName>
    <definedName name="WSRULEPSG" localSheetId="1">'[1]Work Pattern'!#REF!</definedName>
    <definedName name="WSRULEPSG" localSheetId="0">'[1]Work Pattern'!#REF!</definedName>
    <definedName name="WSRULEPSG">'Work Pattern'!$E$16</definedName>
  </definedNames>
  <calcPr calcId="152511"/>
</workbook>
</file>

<file path=xl/calcChain.xml><?xml version="1.0" encoding="utf-8"?>
<calcChain xmlns="http://schemas.openxmlformats.org/spreadsheetml/2006/main">
  <c r="E98" i="25" l="1"/>
  <c r="A2" i="2" l="1"/>
  <c r="A4" i="2"/>
  <c r="A38" i="7" s="1"/>
  <c r="A1" i="7"/>
  <c r="B1" i="7"/>
  <c r="C1" i="7"/>
  <c r="D1" i="7"/>
  <c r="A35" i="7"/>
  <c r="B35" i="7"/>
  <c r="C35" i="7"/>
  <c r="D35" i="7"/>
  <c r="E35" i="7"/>
  <c r="B38" i="7"/>
  <c r="C38" i="7"/>
  <c r="D38" i="7"/>
  <c r="E38" i="7"/>
  <c r="D39" i="7"/>
  <c r="E39" i="7"/>
  <c r="D40" i="7"/>
  <c r="E40" i="7"/>
  <c r="D7" i="10"/>
  <c r="D8" i="10" s="1"/>
  <c r="D10" i="10" s="1"/>
  <c r="D13" i="10" s="1"/>
  <c r="J7" i="10"/>
  <c r="J8" i="10"/>
  <c r="J10" i="10" s="1"/>
  <c r="J13" i="10" s="1"/>
  <c r="D9" i="10"/>
  <c r="J9" i="10"/>
  <c r="A10" i="10"/>
  <c r="A12" i="10" s="1"/>
  <c r="A13" i="10" s="1"/>
  <c r="G10" i="10"/>
  <c r="M10" i="10"/>
  <c r="M12" i="10" s="1"/>
  <c r="M13" i="10" s="1"/>
  <c r="P10" i="10"/>
  <c r="P12" i="10" s="1"/>
  <c r="P13" i="10" s="1"/>
  <c r="S10" i="10"/>
  <c r="S12" i="10" s="1"/>
  <c r="S13" i="10" s="1"/>
  <c r="G12" i="10"/>
  <c r="G13" i="10" s="1"/>
  <c r="A14" i="10"/>
  <c r="G14" i="10"/>
  <c r="M14" i="10"/>
  <c r="P14" i="10"/>
  <c r="S14" i="10"/>
  <c r="D18" i="10"/>
  <c r="D19" i="10" s="1"/>
  <c r="J18" i="10"/>
  <c r="J19" i="10" s="1"/>
  <c r="D20" i="10"/>
  <c r="J20" i="10"/>
  <c r="A21" i="10"/>
  <c r="A23" i="10" s="1"/>
  <c r="A24" i="10" s="1"/>
  <c r="G21" i="10"/>
  <c r="G23" i="10" s="1"/>
  <c r="G24" i="10" s="1"/>
  <c r="M21" i="10"/>
  <c r="P21" i="10"/>
  <c r="P23" i="10" s="1"/>
  <c r="P24" i="10" s="1"/>
  <c r="S21" i="10"/>
  <c r="S23" i="10" s="1"/>
  <c r="S24" i="10" s="1"/>
  <c r="M23" i="10"/>
  <c r="M24" i="10" s="1"/>
  <c r="A25" i="10"/>
  <c r="G25" i="10"/>
  <c r="M25" i="10"/>
  <c r="P25" i="10"/>
  <c r="S25" i="10"/>
  <c r="D29" i="10"/>
  <c r="D30" i="10" s="1"/>
  <c r="J29" i="10"/>
  <c r="J30" i="10"/>
  <c r="J32" i="10" s="1"/>
  <c r="J35" i="10" s="1"/>
  <c r="D31" i="10"/>
  <c r="D32" i="10" s="1"/>
  <c r="D35" i="10" s="1"/>
  <c r="J31" i="10"/>
  <c r="A32" i="10"/>
  <c r="A34" i="10" s="1"/>
  <c r="A35" i="10" s="1"/>
  <c r="G32" i="10"/>
  <c r="G34" i="10" s="1"/>
  <c r="G35" i="10" s="1"/>
  <c r="M32" i="10"/>
  <c r="M34" i="10" s="1"/>
  <c r="M35" i="10" s="1"/>
  <c r="P32" i="10"/>
  <c r="P34" i="10" s="1"/>
  <c r="P35" i="10" s="1"/>
  <c r="S32" i="10"/>
  <c r="S34" i="10" s="1"/>
  <c r="S35" i="10" s="1"/>
  <c r="A36" i="10"/>
  <c r="G36" i="10"/>
  <c r="M36" i="10"/>
  <c r="P36" i="10"/>
  <c r="S36" i="10"/>
  <c r="G37" i="12"/>
  <c r="J37" i="12" s="1"/>
  <c r="I37" i="12" s="1"/>
  <c r="J21" i="10" l="1"/>
  <c r="D36" i="10"/>
  <c r="D34" i="10"/>
  <c r="J34" i="10"/>
  <c r="J36" i="10"/>
  <c r="D21" i="10"/>
  <c r="D24" i="10" s="1"/>
  <c r="D14" i="10"/>
  <c r="D12" i="10"/>
  <c r="J12" i="10"/>
  <c r="J14" i="10"/>
  <c r="J24" i="10"/>
  <c r="D23" i="10" l="1"/>
  <c r="D25" i="10"/>
  <c r="J25" i="10"/>
  <c r="J23" i="10"/>
</calcChain>
</file>

<file path=xl/comments1.xml><?xml version="1.0" encoding="utf-8"?>
<comments xmlns="http://schemas.openxmlformats.org/spreadsheetml/2006/main">
  <authors>
    <author>Wang, Qi (ESI-GV)</author>
  </authors>
  <commentList>
    <comment ref="D4" authorId="0" shapeId="0">
      <text>
        <r>
          <rPr>
            <b/>
            <sz val="9"/>
            <color indexed="81"/>
            <rFont val="Tahoma"/>
            <family val="2"/>
          </rPr>
          <t>Wang, Qi (ESI-GV):</t>
        </r>
        <r>
          <rPr>
            <sz val="9"/>
            <color indexed="81"/>
            <rFont val="Tahoma"/>
            <family val="2"/>
          </rPr>
          <t xml:space="preserve">
3 currency types?</t>
        </r>
      </text>
    </comment>
  </commentList>
</comments>
</file>

<file path=xl/comments10.xml><?xml version="1.0" encoding="utf-8"?>
<comments xmlns="http://schemas.openxmlformats.org/spreadsheetml/2006/main">
  <authors>
    <author>Mani Lakshman</author>
  </authors>
  <commentList>
    <comment ref="B3" authorId="0" shapeId="0">
      <text>
        <r>
          <rPr>
            <b/>
            <sz val="8"/>
            <color indexed="81"/>
            <rFont val="Tahoma"/>
            <family val="2"/>
          </rPr>
          <t xml:space="preserve">Enter the Valid Cost Center
</t>
        </r>
      </text>
    </comment>
    <comment ref="C3" authorId="0" shapeId="0">
      <text>
        <r>
          <rPr>
            <b/>
            <sz val="8"/>
            <color indexed="81"/>
            <rFont val="Tahoma"/>
            <family val="2"/>
          </rPr>
          <t xml:space="preserve">Enter Valid Cost Center Name
</t>
        </r>
      </text>
    </comment>
    <comment ref="D3" authorId="0" shapeId="0">
      <text>
        <r>
          <rPr>
            <b/>
            <sz val="8"/>
            <color indexed="81"/>
            <rFont val="Tahoma"/>
            <family val="2"/>
          </rPr>
          <t>Enter Valid Cost Center Description</t>
        </r>
      </text>
    </comment>
    <comment ref="E3" authorId="0" shapeId="0">
      <text>
        <r>
          <rPr>
            <b/>
            <sz val="8"/>
            <color indexed="81"/>
            <rFont val="Tahoma"/>
            <family val="2"/>
          </rPr>
          <t>Enter "Client Name"</t>
        </r>
        <r>
          <rPr>
            <sz val="8"/>
            <color indexed="81"/>
            <rFont val="Tahoma"/>
            <family val="2"/>
          </rPr>
          <t xml:space="preserve">
</t>
        </r>
      </text>
    </comment>
    <comment ref="F3" authorId="0" shapeId="0">
      <text>
        <r>
          <rPr>
            <b/>
            <sz val="8"/>
            <color indexed="81"/>
            <rFont val="Tahoma"/>
            <family val="2"/>
          </rPr>
          <t>Enter "W"</t>
        </r>
        <r>
          <rPr>
            <sz val="8"/>
            <color indexed="81"/>
            <rFont val="Tahoma"/>
            <family val="2"/>
          </rPr>
          <t xml:space="preserve">
</t>
        </r>
      </text>
    </comment>
    <comment ref="H3" authorId="0" shapeId="0">
      <text>
        <r>
          <rPr>
            <b/>
            <sz val="8"/>
            <color indexed="81"/>
            <rFont val="Tahoma"/>
            <family val="2"/>
          </rPr>
          <t>Enter the Valid Company code for the Cost center</t>
        </r>
        <r>
          <rPr>
            <sz val="8"/>
            <color indexed="81"/>
            <rFont val="Tahoma"/>
            <family val="2"/>
          </rPr>
          <t xml:space="preserve">
</t>
        </r>
      </text>
    </comment>
  </commentList>
</comments>
</file>

<file path=xl/comments2.xml><?xml version="1.0" encoding="utf-8"?>
<comments xmlns="http://schemas.openxmlformats.org/spreadsheetml/2006/main">
  <authors>
    <author>Ken Buncharoen</author>
  </authors>
  <commentList>
    <comment ref="B2" authorId="0" shapeId="0">
      <text>
        <r>
          <rPr>
            <b/>
            <sz val="8"/>
            <color indexed="81"/>
            <rFont val="Tahoma"/>
            <family val="2"/>
          </rPr>
          <t xml:space="preserve">Jerome Gouvernel:
</t>
        </r>
        <r>
          <rPr>
            <sz val="8"/>
            <color indexed="81"/>
            <rFont val="Tahoma"/>
            <family val="2"/>
          </rPr>
          <t>1st code of PA is the ADP Country code, 2nd postion can be the identifier for the Company Code. This ensures that the PA s are both unique as well as represent the Company code. PSA coding is unaffected</t>
        </r>
      </text>
    </comment>
    <comment ref="E3" authorId="0" shapeId="0">
      <text>
        <r>
          <rPr>
            <sz val="8"/>
            <color indexed="81"/>
            <rFont val="Tahoma"/>
            <family val="2"/>
          </rPr>
          <t>- the first character of PSA represent 3rd letter of company code; 
- the 3rd letter of PSA represent 3rd letter of PA code;
- sample :-
Company code     PA             PSA code
34</t>
        </r>
        <r>
          <rPr>
            <sz val="8"/>
            <color indexed="10"/>
            <rFont val="Tahoma"/>
            <family val="2"/>
          </rPr>
          <t>1</t>
        </r>
        <r>
          <rPr>
            <sz val="8"/>
            <color indexed="81"/>
            <rFont val="Tahoma"/>
            <family val="2"/>
          </rPr>
          <t>0                           4</t>
        </r>
        <r>
          <rPr>
            <sz val="8"/>
            <color indexed="10"/>
            <rFont val="Tahoma"/>
            <family val="2"/>
          </rPr>
          <t>1</t>
        </r>
        <r>
          <rPr>
            <sz val="8"/>
            <color indexed="12"/>
            <rFont val="Tahoma"/>
            <family val="2"/>
          </rPr>
          <t>1</t>
        </r>
        <r>
          <rPr>
            <sz val="8"/>
            <color indexed="81"/>
            <rFont val="Tahoma"/>
            <family val="2"/>
          </rPr>
          <t xml:space="preserve">0          </t>
        </r>
        <r>
          <rPr>
            <sz val="8"/>
            <color indexed="10"/>
            <rFont val="Tahoma"/>
            <family val="2"/>
          </rPr>
          <t>1</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1</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1</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1</t>
        </r>
        <r>
          <rPr>
            <sz val="8"/>
            <color indexed="81"/>
            <rFont val="Tahoma"/>
            <family val="2"/>
          </rPr>
          <t>2 etc.
34</t>
        </r>
        <r>
          <rPr>
            <sz val="8"/>
            <color indexed="10"/>
            <rFont val="Tahoma"/>
            <family val="2"/>
          </rPr>
          <t>2</t>
        </r>
        <r>
          <rPr>
            <sz val="8"/>
            <color indexed="81"/>
            <rFont val="Tahoma"/>
            <family val="2"/>
          </rPr>
          <t>0                          4</t>
        </r>
        <r>
          <rPr>
            <sz val="8"/>
            <color indexed="10"/>
            <rFont val="Tahoma"/>
            <family val="2"/>
          </rPr>
          <t>2</t>
        </r>
        <r>
          <rPr>
            <sz val="8"/>
            <color indexed="12"/>
            <rFont val="Tahoma"/>
            <family val="2"/>
          </rPr>
          <t>2</t>
        </r>
        <r>
          <rPr>
            <sz val="8"/>
            <color indexed="81"/>
            <rFont val="Tahoma"/>
            <family val="2"/>
          </rPr>
          <t xml:space="preserve">0         </t>
        </r>
        <r>
          <rPr>
            <sz val="8"/>
            <color indexed="10"/>
            <rFont val="Tahoma"/>
            <family val="2"/>
          </rPr>
          <t>2</t>
        </r>
        <r>
          <rPr>
            <sz val="8"/>
            <color indexed="81"/>
            <rFont val="Tahoma"/>
            <family val="2"/>
          </rPr>
          <t>0</t>
        </r>
        <r>
          <rPr>
            <sz val="8"/>
            <color indexed="12"/>
            <rFont val="Tahoma"/>
            <family val="2"/>
          </rPr>
          <t>2</t>
        </r>
        <r>
          <rPr>
            <sz val="8"/>
            <color indexed="81"/>
            <rFont val="Tahoma"/>
            <family val="2"/>
          </rPr>
          <t xml:space="preserve">1, </t>
        </r>
        <r>
          <rPr>
            <sz val="8"/>
            <color indexed="10"/>
            <rFont val="Tahoma"/>
            <family val="2"/>
          </rPr>
          <t>2</t>
        </r>
        <r>
          <rPr>
            <sz val="8"/>
            <color indexed="81"/>
            <rFont val="Tahoma"/>
            <family val="2"/>
          </rPr>
          <t>0</t>
        </r>
        <r>
          <rPr>
            <sz val="8"/>
            <color indexed="12"/>
            <rFont val="Tahoma"/>
            <family val="2"/>
          </rPr>
          <t>2</t>
        </r>
        <r>
          <rPr>
            <sz val="8"/>
            <color indexed="81"/>
            <rFont val="Tahoma"/>
            <family val="2"/>
          </rPr>
          <t>2 etc.
34</t>
        </r>
        <r>
          <rPr>
            <sz val="8"/>
            <color indexed="10"/>
            <rFont val="Tahoma"/>
            <family val="2"/>
          </rPr>
          <t>3</t>
        </r>
        <r>
          <rPr>
            <sz val="8"/>
            <color indexed="81"/>
            <rFont val="Tahoma"/>
            <family val="2"/>
          </rPr>
          <t>0                          4</t>
        </r>
        <r>
          <rPr>
            <sz val="8"/>
            <color indexed="10"/>
            <rFont val="Tahoma"/>
            <family val="2"/>
          </rPr>
          <t>3</t>
        </r>
        <r>
          <rPr>
            <sz val="8"/>
            <color indexed="12"/>
            <rFont val="Tahoma"/>
            <family val="2"/>
          </rPr>
          <t>1</t>
        </r>
        <r>
          <rPr>
            <sz val="8"/>
            <color indexed="81"/>
            <rFont val="Tahoma"/>
            <family val="2"/>
          </rPr>
          <t xml:space="preserve">0          </t>
        </r>
        <r>
          <rPr>
            <sz val="8"/>
            <color indexed="10"/>
            <rFont val="Tahoma"/>
            <family val="2"/>
          </rPr>
          <t>3</t>
        </r>
        <r>
          <rPr>
            <sz val="8"/>
            <color indexed="81"/>
            <rFont val="Tahoma"/>
            <family val="2"/>
          </rPr>
          <t>0</t>
        </r>
        <r>
          <rPr>
            <sz val="8"/>
            <color indexed="12"/>
            <rFont val="Tahoma"/>
            <family val="2"/>
          </rPr>
          <t>1</t>
        </r>
        <r>
          <rPr>
            <sz val="8"/>
            <color indexed="81"/>
            <rFont val="Tahoma"/>
            <family val="2"/>
          </rPr>
          <t xml:space="preserve">1, </t>
        </r>
        <r>
          <rPr>
            <sz val="8"/>
            <color indexed="10"/>
            <rFont val="Tahoma"/>
            <family val="2"/>
          </rPr>
          <t>3</t>
        </r>
        <r>
          <rPr>
            <sz val="8"/>
            <color indexed="81"/>
            <rFont val="Tahoma"/>
            <family val="2"/>
          </rPr>
          <t>0</t>
        </r>
        <r>
          <rPr>
            <sz val="8"/>
            <color indexed="12"/>
            <rFont val="Tahoma"/>
            <family val="2"/>
          </rPr>
          <t>1</t>
        </r>
        <r>
          <rPr>
            <sz val="8"/>
            <color indexed="81"/>
            <rFont val="Tahoma"/>
            <family val="2"/>
          </rPr>
          <t>2 etc.
However, different companies could share same PSA code if classified by geographical location ie. 
0001 - Jakarta
0002 - Surabaya
0003 - etc..
Variation depends on client's requirements.</t>
        </r>
      </text>
    </comment>
  </commentList>
</comments>
</file>

<file path=xl/comments3.xml><?xml version="1.0" encoding="utf-8"?>
<comments xmlns="http://schemas.openxmlformats.org/spreadsheetml/2006/main">
  <authors>
    <author>Ken Buncharoen</author>
  </authors>
  <commentList>
    <comment ref="C3" authorId="0" shapeId="0">
      <text>
        <r>
          <rPr>
            <b/>
            <sz val="8"/>
            <color indexed="81"/>
            <rFont val="Tahoma"/>
            <family val="2"/>
          </rPr>
          <t>EE Sub Group should follow ADP GV Naming convention. The first character is ADP Country Code and 2nd character is identification of EE sub group.</t>
        </r>
      </text>
    </comment>
  </commentList>
</comments>
</file>

<file path=xl/comments4.xml><?xml version="1.0" encoding="utf-8"?>
<comments xmlns="http://schemas.openxmlformats.org/spreadsheetml/2006/main">
  <authors>
    <author>tsu</author>
    <author>Wang, Qi (ESI-GV)</author>
  </authors>
  <commentList>
    <comment ref="T3" authorId="0" shapeId="0">
      <text>
        <r>
          <rPr>
            <b/>
            <sz val="8"/>
            <color indexed="81"/>
            <rFont val="Tahoma"/>
            <family val="2"/>
          </rPr>
          <t>tsu:</t>
        </r>
        <r>
          <rPr>
            <sz val="8"/>
            <color indexed="81"/>
            <rFont val="Tahoma"/>
            <family val="2"/>
          </rPr>
          <t xml:space="preserve">
Indicate the wage types are to be used payroll rule &lt;VN4
1. Other
2. Overtime or Nightshift
Taxable amount cumulate to /106 via WT/420 
</t>
        </r>
      </text>
    </comment>
    <comment ref="U3" authorId="0" shapeId="0">
      <text>
        <r>
          <rPr>
            <b/>
            <sz val="8"/>
            <color indexed="81"/>
            <rFont val="Tahoma"/>
            <family val="2"/>
          </rPr>
          <t>tsu:</t>
        </r>
        <r>
          <rPr>
            <sz val="8"/>
            <color indexed="81"/>
            <rFont val="Tahoma"/>
            <family val="2"/>
          </rPr>
          <t xml:space="preserve">
Indicate the wage types are to be used as part of AWS calculation
1. Basic Salary to be considered as base of AWS</t>
        </r>
      </text>
    </comment>
    <comment ref="V3" authorId="0" shapeId="0">
      <text>
        <r>
          <rPr>
            <b/>
            <sz val="8"/>
            <color indexed="81"/>
            <rFont val="Tahoma"/>
            <family val="2"/>
          </rPr>
          <t>tsu:</t>
        </r>
        <r>
          <rPr>
            <sz val="8"/>
            <color indexed="81"/>
            <rFont val="Tahoma"/>
            <family val="2"/>
          </rPr>
          <t xml:space="preserve">
Indicate the wage types are to be used and how they are to be used as part of comparision to minimum net pay
The processing class will have 3 settings:
0 - ignore in user exit
1 - Add amount filed to total for comparison
2 - use amount as an hourly rate and multiply by the and multiply with work hours field (DIVGV) and add tot total for comparision</t>
        </r>
      </text>
    </comment>
    <comment ref="W3" authorId="0" shapeId="0">
      <text>
        <r>
          <rPr>
            <b/>
            <sz val="8"/>
            <color indexed="81"/>
            <rFont val="Tahoma"/>
            <family val="2"/>
          </rPr>
          <t>tsu:</t>
        </r>
        <r>
          <rPr>
            <sz val="8"/>
            <color indexed="81"/>
            <rFont val="Tahoma"/>
            <family val="2"/>
          </rPr>
          <t xml:space="preserve">
indicate the severance payment
1- Add wage type to Sev/term applicable earnings - pro-ration over AP
2 - Add wage type to Sev/term applicable earning - no pro-ration
3 - Process earning as severance pay
4 - Process earning as termination pay</t>
        </r>
      </text>
    </comment>
    <comment ref="X3" authorId="0" shapeId="0">
      <text>
        <r>
          <rPr>
            <b/>
            <sz val="8"/>
            <color indexed="81"/>
            <rFont val="Tahoma"/>
            <family val="2"/>
          </rPr>
          <t>tsu:</t>
        </r>
        <r>
          <rPr>
            <sz val="8"/>
            <color indexed="81"/>
            <rFont val="Tahoma"/>
            <family val="2"/>
          </rPr>
          <t xml:space="preserve">
Indicate the wage types are to be used for other taxable purpose
1. Exemption: Charity Humanit and Study Pro Fund - external to payrol
2. Exemption: Charity Humanit and Study Pro Fund - payroll deduction
3. House rental taxable value</t>
        </r>
      </text>
    </comment>
    <comment ref="Y3" authorId="0" shapeId="0">
      <text>
        <r>
          <rPr>
            <b/>
            <sz val="8"/>
            <color indexed="81"/>
            <rFont val="Tahoma"/>
            <family val="2"/>
          </rPr>
          <t>tsu:</t>
        </r>
        <r>
          <rPr>
            <sz val="8"/>
            <color indexed="81"/>
            <rFont val="Tahoma"/>
            <family val="2"/>
          </rPr>
          <t xml:space="preserve">
Indicate the wage types are to be used forAbsence Categories for Reporting
0 - Sick leave (66A)
1 - Long Sick Leave (66A)
2 - Child leave (66A)
3 - Prenatal check up (67A)
4 - Miscarriage, abortion, fetocytosis or stillbirth (67A)
5 - Giving birth or child adoption (67A)
6 - Contraceptive measures (67A)
7 - Convalescence and health rehabilitation after sickness (68A)
8 - Convalescence and health rehabilitation after maternity (69A)
9 - Convalescence and health rehabilitation after labour accident</t>
        </r>
      </text>
    </comment>
    <comment ref="AF3" authorId="0" shapeId="0">
      <text>
        <r>
          <rPr>
            <b/>
            <sz val="8"/>
            <color indexed="81"/>
            <rFont val="Tahoma"/>
            <family val="2"/>
          </rPr>
          <t>tsu:</t>
        </r>
        <r>
          <rPr>
            <sz val="8"/>
            <color indexed="81"/>
            <rFont val="Tahoma"/>
            <family val="2"/>
          </rPr>
          <t xml:space="preserve">
Calculate the serverance applicable earnings
</t>
        </r>
      </text>
    </comment>
    <comment ref="AG3" authorId="0" shapeId="0">
      <text>
        <r>
          <rPr>
            <b/>
            <sz val="8"/>
            <color indexed="81"/>
            <rFont val="Tahoma"/>
            <family val="2"/>
          </rPr>
          <t>tsu:</t>
        </r>
        <r>
          <rPr>
            <sz val="8"/>
            <color indexed="81"/>
            <rFont val="Tahoma"/>
            <family val="2"/>
          </rPr>
          <t xml:space="preserve">
Calculate the serverance applicable earnings
</t>
        </r>
      </text>
    </comment>
    <comment ref="AH3" authorId="0" shapeId="0">
      <text>
        <r>
          <rPr>
            <b/>
            <sz val="8"/>
            <color indexed="81"/>
            <rFont val="Tahoma"/>
            <family val="2"/>
          </rPr>
          <t>tsu:</t>
        </r>
        <r>
          <rPr>
            <sz val="8"/>
            <color indexed="81"/>
            <rFont val="Tahoma"/>
            <family val="2"/>
          </rPr>
          <t xml:space="preserve">
used for calculations of UI
</t>
        </r>
      </text>
    </comment>
    <comment ref="AI3" authorId="0" shapeId="0">
      <text>
        <r>
          <rPr>
            <b/>
            <sz val="8"/>
            <color indexed="81"/>
            <rFont val="Tahoma"/>
            <family val="2"/>
          </rPr>
          <t>tsu:</t>
        </r>
        <r>
          <rPr>
            <sz val="8"/>
            <color indexed="81"/>
            <rFont val="Tahoma"/>
            <family val="2"/>
          </rPr>
          <t xml:space="preserve">
used for calculations of CSI and HI
</t>
        </r>
      </text>
    </comment>
    <comment ref="AJ3" authorId="0" shapeId="0">
      <text>
        <r>
          <rPr>
            <b/>
            <sz val="8"/>
            <color indexed="81"/>
            <rFont val="Tahoma"/>
            <family val="2"/>
          </rPr>
          <t>tsu:</t>
        </r>
        <r>
          <rPr>
            <sz val="8"/>
            <color indexed="81"/>
            <rFont val="Tahoma"/>
            <family val="2"/>
          </rPr>
          <t xml:space="preserve">
Calculate the House rental taxable portion for reporting</t>
        </r>
      </text>
    </comment>
    <comment ref="AE72" authorId="1" shapeId="0">
      <text>
        <r>
          <rPr>
            <b/>
            <sz val="9"/>
            <color indexed="81"/>
            <rFont val="Tahoma"/>
            <family val="2"/>
          </rPr>
          <t>Wang, Qi (ESI-GV):</t>
        </r>
        <r>
          <rPr>
            <sz val="9"/>
            <color indexed="81"/>
            <rFont val="Tahoma"/>
            <family val="2"/>
          </rPr>
          <t xml:space="preserve">
Marked as taxable but actually when WT3299 is used, the final payout will be 0 and then no taxable amt at all</t>
        </r>
      </text>
    </comment>
  </commentList>
</comments>
</file>

<file path=xl/comments5.xml><?xml version="1.0" encoding="utf-8"?>
<comments xmlns="http://schemas.openxmlformats.org/spreadsheetml/2006/main">
  <authors>
    <author>Ken Buncharoen</author>
  </authors>
  <commentList>
    <comment ref="C1" authorId="0" shapeId="0">
      <text>
        <r>
          <rPr>
            <sz val="8"/>
            <color indexed="81"/>
            <rFont val="Tahoma"/>
            <family val="2"/>
          </rPr>
          <t>Indicate the type of holiday :-
 - fixed date, 
 - fixed day from date
 - distant to Easter Sunday
 - Easter Sunday or
 - movable.</t>
        </r>
      </text>
    </comment>
    <comment ref="E1" authorId="0" shapeId="0">
      <text>
        <r>
          <rPr>
            <sz val="8"/>
            <color indexed="81"/>
            <rFont val="Tahoma"/>
            <family val="2"/>
          </rPr>
          <t xml:space="preserve">If guarantee, specify substitution rule if fall on weekend with the following options:-
- move to previous day
 - move from Sat/Sun to previous/next day
 - move to next day
</t>
        </r>
      </text>
    </comment>
  </commentList>
</comments>
</file>

<file path=xl/comments6.xml><?xml version="1.0" encoding="utf-8"?>
<comments xmlns="http://schemas.openxmlformats.org/spreadsheetml/2006/main">
  <authors>
    <author>Ken Buncharoen</author>
  </authors>
  <commentList>
    <comment ref="A2"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18" authorId="0" shapeId="0">
      <text>
        <r>
          <rPr>
            <b/>
            <sz val="8"/>
            <color indexed="81"/>
            <rFont val="Tahoma"/>
            <family val="2"/>
          </rPr>
          <t>GlobalView Naming Conventions format</t>
        </r>
        <r>
          <rPr>
            <sz val="8"/>
            <color indexed="81"/>
            <rFont val="Tahoma"/>
            <family val="2"/>
          </rPr>
          <t xml:space="preserve"> is </t>
        </r>
        <r>
          <rPr>
            <b/>
            <sz val="8"/>
            <color indexed="81"/>
            <rFont val="Tahoma"/>
            <family val="2"/>
          </rPr>
          <t>THhS</t>
        </r>
        <r>
          <rPr>
            <sz val="8"/>
            <color indexed="81"/>
            <rFont val="Tahoma"/>
            <family val="2"/>
          </rPr>
          <t>,</t>
        </r>
        <r>
          <rPr>
            <sz val="8"/>
            <color indexed="81"/>
            <rFont val="Tahoma"/>
            <family val="2"/>
          </rPr>
          <t xml:space="preserve"> where :-
</t>
        </r>
        <r>
          <rPr>
            <sz val="8"/>
            <color indexed="81"/>
            <rFont val="Tahoma"/>
            <family val="2"/>
          </rPr>
          <t>T</t>
        </r>
        <r>
          <rPr>
            <sz val="8"/>
            <color indexed="81"/>
            <rFont val="Tahoma"/>
            <family val="2"/>
          </rPr>
          <t xml:space="preserve">         is start hour ( Zero to N ; ie. 1 = 1:00 ; A=10:00 ; and  N=23:00)
</t>
        </r>
        <r>
          <rPr>
            <sz val="8"/>
            <color indexed="81"/>
            <rFont val="Tahoma"/>
            <family val="2"/>
          </rPr>
          <t xml:space="preserve">H          is integer Net Daily Working hours ( 8 = 8 hours duration )
h </t>
        </r>
        <r>
          <rPr>
            <sz val="8"/>
            <color indexed="12"/>
            <rFont val="Tahoma"/>
            <family val="2"/>
          </rPr>
          <t xml:space="preserve"> </t>
        </r>
        <r>
          <rPr>
            <sz val="8"/>
            <color indexed="81"/>
            <rFont val="Tahoma"/>
            <family val="2"/>
          </rPr>
          <t xml:space="preserve">      is decimal of Net Daily Working hours (5 is 0.5 hour)
S         is sequence number, change client's most common for sequence zero.
</t>
        </r>
        <r>
          <rPr>
            <b/>
            <sz val="8"/>
            <color indexed="81"/>
            <rFont val="Tahoma"/>
            <family val="2"/>
          </rPr>
          <t>Sample</t>
        </r>
        <r>
          <rPr>
            <sz val="8"/>
            <color indexed="81"/>
            <rFont val="Tahoma"/>
            <family val="2"/>
          </rPr>
          <t xml:space="preserve">:-
</t>
        </r>
        <r>
          <rPr>
            <sz val="8"/>
            <color indexed="10"/>
            <rFont val="Tahoma"/>
            <family val="2"/>
          </rPr>
          <t>8</t>
        </r>
        <r>
          <rPr>
            <sz val="8"/>
            <color indexed="12"/>
            <rFont val="Tahoma"/>
            <family val="2"/>
          </rPr>
          <t>75</t>
        </r>
        <r>
          <rPr>
            <sz val="8"/>
            <color indexed="81"/>
            <rFont val="Tahoma"/>
            <family val="2"/>
          </rPr>
          <t xml:space="preserve">0 represents DWS start </t>
        </r>
        <r>
          <rPr>
            <sz val="8"/>
            <color indexed="10"/>
            <rFont val="Tahoma"/>
            <family val="2"/>
          </rPr>
          <t>8</t>
        </r>
        <r>
          <rPr>
            <sz val="8"/>
            <color indexed="81"/>
            <rFont val="Tahoma"/>
            <family val="2"/>
          </rPr>
          <t xml:space="preserve">:00, </t>
        </r>
        <r>
          <rPr>
            <sz val="8"/>
            <color indexed="12"/>
            <rFont val="Tahoma"/>
            <family val="2"/>
          </rPr>
          <t>7.5</t>
        </r>
        <r>
          <rPr>
            <sz val="8"/>
            <color indexed="81"/>
            <rFont val="Tahoma"/>
            <family val="2"/>
          </rPr>
          <t xml:space="preserve"> net working hours per day
</t>
        </r>
        <r>
          <rPr>
            <sz val="8"/>
            <color indexed="10"/>
            <rFont val="Tahoma"/>
            <family val="2"/>
          </rPr>
          <t>A</t>
        </r>
        <r>
          <rPr>
            <sz val="8"/>
            <color indexed="12"/>
            <rFont val="Tahoma"/>
            <family val="2"/>
          </rPr>
          <t>80</t>
        </r>
        <r>
          <rPr>
            <sz val="8"/>
            <color indexed="81"/>
            <rFont val="Tahoma"/>
            <family val="2"/>
          </rPr>
          <t xml:space="preserve">0 represent DWS start </t>
        </r>
        <r>
          <rPr>
            <sz val="8"/>
            <color indexed="10"/>
            <rFont val="Tahoma"/>
            <family val="2"/>
          </rPr>
          <t>10</t>
        </r>
        <r>
          <rPr>
            <sz val="8"/>
            <color indexed="81"/>
            <rFont val="Tahoma"/>
            <family val="2"/>
          </rPr>
          <t xml:space="preserve">:00, </t>
        </r>
        <r>
          <rPr>
            <sz val="8"/>
            <color indexed="12"/>
            <rFont val="Tahoma"/>
            <family val="2"/>
          </rPr>
          <t>8.0</t>
        </r>
        <r>
          <rPr>
            <sz val="8"/>
            <color indexed="81"/>
            <rFont val="Tahoma"/>
            <family val="2"/>
          </rPr>
          <t xml:space="preserve"> net working hours per day
</t>
        </r>
        <r>
          <rPr>
            <sz val="8"/>
            <color indexed="10"/>
            <rFont val="Tahoma"/>
            <family val="2"/>
          </rPr>
          <t>C</t>
        </r>
        <r>
          <rPr>
            <sz val="8"/>
            <color indexed="12"/>
            <rFont val="Tahoma"/>
            <family val="2"/>
          </rPr>
          <t>80</t>
        </r>
        <r>
          <rPr>
            <sz val="8"/>
            <color indexed="81"/>
            <rFont val="Tahoma"/>
            <family val="2"/>
          </rPr>
          <t xml:space="preserve">0 represent DWS start </t>
        </r>
        <r>
          <rPr>
            <sz val="8"/>
            <color indexed="10"/>
            <rFont val="Tahoma"/>
            <family val="2"/>
          </rPr>
          <t>13</t>
        </r>
        <r>
          <rPr>
            <sz val="8"/>
            <color indexed="81"/>
            <rFont val="Tahoma"/>
            <family val="2"/>
          </rPr>
          <t xml:space="preserve">:00, </t>
        </r>
        <r>
          <rPr>
            <sz val="8"/>
            <color indexed="12"/>
            <rFont val="Tahoma"/>
            <family val="2"/>
          </rPr>
          <t>8.0</t>
        </r>
        <r>
          <rPr>
            <sz val="8"/>
            <color indexed="81"/>
            <rFont val="Tahoma"/>
            <family val="2"/>
          </rPr>
          <t xml:space="preserve"> net working hours per day</t>
        </r>
      </text>
    </comment>
    <comment ref="A27"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WASS,</t>
        </r>
        <r>
          <rPr>
            <sz val="8"/>
            <color indexed="81"/>
            <rFont val="Tahoma"/>
            <family val="2"/>
          </rPr>
          <t xml:space="preserve"> where :-
W         is number of weekly pattern
A          is group shift category (S=Standard; M=Morning; D=Day; A=Afternoon; 
             N=Night; P=Part time; X=Mixed Pattern)
SS       is sequence number. The first character of the sequence number could be 
             further extend by shift sub-group ie A0-A9, B0-B9 etc.
</t>
        </r>
        <r>
          <rPr>
            <b/>
            <sz val="8"/>
            <color indexed="81"/>
            <rFont val="Tahoma"/>
            <family val="2"/>
          </rPr>
          <t>Sample</t>
        </r>
        <r>
          <rPr>
            <sz val="8"/>
            <color indexed="81"/>
            <rFont val="Tahoma"/>
            <family val="2"/>
          </rPr>
          <t>:-
1S01 represents 1 weekly pattern, Stadard shift, sequence 01
2X01 represents 2 weekly patterns, Mixed shift, sequence 01</t>
        </r>
      </text>
    </comment>
    <comment ref="A35" authorId="0" shapeId="0">
      <text>
        <r>
          <rPr>
            <b/>
            <sz val="8"/>
            <color indexed="81"/>
            <rFont val="Tahoma"/>
            <family val="2"/>
          </rPr>
          <t>GlobalView Naming Conventions</t>
        </r>
        <r>
          <rPr>
            <sz val="8"/>
            <color indexed="81"/>
            <rFont val="Tahoma"/>
            <family val="2"/>
          </rPr>
          <t xml:space="preserve"> format is </t>
        </r>
        <r>
          <rPr>
            <b/>
            <sz val="8"/>
            <color indexed="81"/>
            <rFont val="Tahoma"/>
            <family val="2"/>
          </rPr>
          <t>ADHHhSS</t>
        </r>
        <r>
          <rPr>
            <sz val="8"/>
            <color indexed="81"/>
            <rFont val="Tahoma"/>
            <family val="2"/>
          </rPr>
          <t xml:space="preserve">, where :-
A          is group shift category (S=Standard; M=Morning; D=Day; A=Afternoon; 
             N=Night; P=Part time; X=Mixed Pattern)
D          is average number of working days per week (eg. 5 days)
HH      is weekly hours in average (eg. 40 hours per week)
h         is decimal of weekly hours (eg. 5 is 0.5 hour)
SS       is sequence number. The first character of the sequence number could be 
             further extend by shift sub-group ie A0-A9, B0-B9 etc.
</t>
        </r>
        <r>
          <rPr>
            <b/>
            <sz val="8"/>
            <color indexed="81"/>
            <rFont val="Tahoma"/>
            <family val="2"/>
          </rPr>
          <t>Sample</t>
        </r>
        <r>
          <rPr>
            <sz val="8"/>
            <color indexed="81"/>
            <rFont val="Tahoma"/>
            <family val="2"/>
          </rPr>
          <t xml:space="preserve">:-
S537500 represents Standard shift, 5 days work, 37.5 average hours works per week </t>
        </r>
      </text>
    </comment>
  </commentList>
</comments>
</file>

<file path=xl/comments7.xml><?xml version="1.0" encoding="utf-8"?>
<comments xmlns="http://schemas.openxmlformats.org/spreadsheetml/2006/main">
  <authors>
    <author>Elisa Stewart</author>
    <author>Pham My Ngoc</author>
  </authors>
  <commentList>
    <comment ref="M22" authorId="0" shapeId="0">
      <text>
        <r>
          <rPr>
            <b/>
            <sz val="8"/>
            <color indexed="81"/>
            <rFont val="Tahoma"/>
            <family val="2"/>
          </rPr>
          <t>Elisa Stewart:</t>
        </r>
        <r>
          <rPr>
            <sz val="8"/>
            <color indexed="81"/>
            <rFont val="Tahoma"/>
            <family val="2"/>
          </rPr>
          <t xml:space="preserve">
Options are:
P: Percentage of applicable Earnings
A: Amount Lookup</t>
        </r>
      </text>
    </comment>
    <comment ref="C85" authorId="1" shapeId="0">
      <text>
        <r>
          <rPr>
            <b/>
            <sz val="8"/>
            <color indexed="81"/>
            <rFont val="Tahoma"/>
            <family val="2"/>
          </rPr>
          <t>Pham My Ngoc:</t>
        </r>
        <r>
          <rPr>
            <sz val="8"/>
            <color indexed="81"/>
            <rFont val="Tahoma"/>
            <family val="2"/>
          </rPr>
          <t xml:space="preserve">
New minimum salary for social insurance</t>
        </r>
      </text>
    </comment>
  </commentList>
</comments>
</file>

<file path=xl/comments8.xml><?xml version="1.0" encoding="utf-8"?>
<comments xmlns="http://schemas.openxmlformats.org/spreadsheetml/2006/main">
  <authors>
    <author>Roy Wynes</author>
  </authors>
  <commentList>
    <comment ref="H11" authorId="0" shapeId="0">
      <text>
        <r>
          <rPr>
            <b/>
            <sz val="8"/>
            <color indexed="81"/>
            <rFont val="Tahoma"/>
            <family val="2"/>
          </rPr>
          <t>Enter A in this column if the wage type is to be included in accrual calculations.</t>
        </r>
        <r>
          <rPr>
            <sz val="8"/>
            <color indexed="81"/>
            <rFont val="Tahoma"/>
            <family val="2"/>
          </rPr>
          <t xml:space="preserve">
</t>
        </r>
      </text>
    </comment>
  </commentList>
</comments>
</file>

<file path=xl/comments9.xml><?xml version="1.0" encoding="utf-8"?>
<comments xmlns="http://schemas.openxmlformats.org/spreadsheetml/2006/main">
  <authors>
    <author>jcai</author>
  </authors>
  <commentList>
    <comment ref="D1" authorId="0" shapeId="0">
      <text>
        <r>
          <rPr>
            <b/>
            <sz val="8"/>
            <color indexed="81"/>
            <rFont val="Tahoma"/>
            <family val="2"/>
          </rPr>
          <t>jcai:</t>
        </r>
        <r>
          <rPr>
            <sz val="8"/>
            <color indexed="81"/>
            <rFont val="Tahoma"/>
            <family val="2"/>
          </rPr>
          <t xml:space="preserve">
EEG dependent?</t>
        </r>
      </text>
    </comment>
  </commentList>
</comments>
</file>

<file path=xl/sharedStrings.xml><?xml version="1.0" encoding="utf-8"?>
<sst xmlns="http://schemas.openxmlformats.org/spreadsheetml/2006/main" count="3434" uniqueCount="1410">
  <si>
    <t>Company Name</t>
  </si>
  <si>
    <t>City</t>
  </si>
  <si>
    <t>Currency</t>
  </si>
  <si>
    <t>Registered Address</t>
  </si>
  <si>
    <t>Address</t>
  </si>
  <si>
    <t>P. Area</t>
  </si>
  <si>
    <t>P. Area Text</t>
  </si>
  <si>
    <t>Psub Area</t>
  </si>
  <si>
    <t>Psub Area Text</t>
  </si>
  <si>
    <t>Controlling Area</t>
  </si>
  <si>
    <t>Chart of Accounts</t>
  </si>
  <si>
    <t>INT</t>
  </si>
  <si>
    <t>Co Code</t>
  </si>
  <si>
    <t>EE Group</t>
  </si>
  <si>
    <t>EE Group Text</t>
  </si>
  <si>
    <t>EE Sub Group</t>
  </si>
  <si>
    <t>EE Subgroup Text</t>
  </si>
  <si>
    <t>C</t>
  </si>
  <si>
    <t>Payroll Area</t>
  </si>
  <si>
    <t>Payroll Area Text</t>
  </si>
  <si>
    <t>Pay Date(s)</t>
  </si>
  <si>
    <t>* please attach payroll process schedule</t>
  </si>
  <si>
    <t xml:space="preserve">Frequency </t>
  </si>
  <si>
    <t>Monthly</t>
  </si>
  <si>
    <t>Cut Off Date</t>
  </si>
  <si>
    <t>Trans. Date</t>
  </si>
  <si>
    <t>Wage Type #</t>
  </si>
  <si>
    <t>Wage Type Text</t>
  </si>
  <si>
    <t>4 Char</t>
  </si>
  <si>
    <t>40 Char</t>
  </si>
  <si>
    <t>25 Char</t>
  </si>
  <si>
    <t>3 Char</t>
  </si>
  <si>
    <t>1 Char</t>
  </si>
  <si>
    <t>2 Char</t>
  </si>
  <si>
    <t>Short Text</t>
  </si>
  <si>
    <t>Legacy Code</t>
  </si>
  <si>
    <t>Payscale Type</t>
  </si>
  <si>
    <t>Payscale Group</t>
  </si>
  <si>
    <t>ESG</t>
  </si>
  <si>
    <t>ESG Grouping (Wagetype)</t>
  </si>
  <si>
    <t>PSG Grouping (Wagetype)</t>
  </si>
  <si>
    <t>PSG</t>
  </si>
  <si>
    <t>IT0008</t>
  </si>
  <si>
    <t>IT0014</t>
  </si>
  <si>
    <t>IT0015</t>
  </si>
  <si>
    <t>IT2010</t>
  </si>
  <si>
    <t>IT2001</t>
  </si>
  <si>
    <t>Amount</t>
  </si>
  <si>
    <t>Number/ Unit</t>
  </si>
  <si>
    <t>Valuation</t>
  </si>
  <si>
    <t>Total Gross</t>
  </si>
  <si>
    <t>Prorating Rule</t>
  </si>
  <si>
    <t>Window on Payslip</t>
  </si>
  <si>
    <t>8 Char</t>
  </si>
  <si>
    <t>Monthly Salary</t>
  </si>
  <si>
    <t>Overtime @ 1.5</t>
  </si>
  <si>
    <t>Overtime @ 2.0</t>
  </si>
  <si>
    <t>Awards</t>
  </si>
  <si>
    <t>X</t>
  </si>
  <si>
    <t xml:space="preserve"> </t>
  </si>
  <si>
    <t>Annual Leave</t>
  </si>
  <si>
    <t>IT0416</t>
  </si>
  <si>
    <t>Leave Without Pay</t>
  </si>
  <si>
    <t>LWOP</t>
  </si>
  <si>
    <t>01</t>
  </si>
  <si>
    <t>02</t>
  </si>
  <si>
    <t>Payscale Level</t>
  </si>
  <si>
    <t>Text</t>
  </si>
  <si>
    <t>20 Char</t>
  </si>
  <si>
    <t>ESG for CAP</t>
  </si>
  <si>
    <t>ESG CAP</t>
  </si>
  <si>
    <t>1  Char</t>
  </si>
  <si>
    <t>Wagetype</t>
  </si>
  <si>
    <t>13 Curr</t>
  </si>
  <si>
    <t>Enter in wagetype numbers that add into hourly rate:</t>
  </si>
  <si>
    <t>Enter in divisor for hourly rate:</t>
  </si>
  <si>
    <t>Final Formula</t>
  </si>
  <si>
    <t>Enter in divisor for daily rate:</t>
  </si>
  <si>
    <t>Enter in wagetype numbers that add into daily rate:</t>
  </si>
  <si>
    <t>Prorata/ Factoring</t>
  </si>
  <si>
    <t>Short Month</t>
  </si>
  <si>
    <t>Ratio Based (SAP)</t>
  </si>
  <si>
    <t>Rate of Pay Based</t>
  </si>
  <si>
    <t>Factor 1 - Working Days (/801)</t>
  </si>
  <si>
    <t>Total Salary</t>
  </si>
  <si>
    <t>Working days</t>
  </si>
  <si>
    <t xml:space="preserve">Unpaid leave </t>
  </si>
  <si>
    <t>Days worked</t>
  </si>
  <si>
    <t>Total Wk days</t>
  </si>
  <si>
    <t>/801</t>
  </si>
  <si>
    <t>Salary</t>
  </si>
  <si>
    <t>ROP</t>
  </si>
  <si>
    <t>Total Working Days in Month</t>
  </si>
  <si>
    <t>Rate of pay</t>
  </si>
  <si>
    <t>Unpaid leave Value</t>
  </si>
  <si>
    <t>Avg days / month</t>
  </si>
  <si>
    <t>Number of days paid</t>
  </si>
  <si>
    <t>Salary paid</t>
  </si>
  <si>
    <t>% of salary received</t>
  </si>
  <si>
    <t>Long Month</t>
  </si>
  <si>
    <t>Half Month</t>
  </si>
  <si>
    <t>Factor 2 - Working Hours (/802)</t>
  </si>
  <si>
    <t>Working Hours</t>
  </si>
  <si>
    <t>Hours worked</t>
  </si>
  <si>
    <t>Total Wk Hours</t>
  </si>
  <si>
    <t>Hours Worked</t>
  </si>
  <si>
    <t>Total Working Hours in Month</t>
  </si>
  <si>
    <t>Number of Hours paid</t>
  </si>
  <si>
    <t>Number of hours paid</t>
  </si>
  <si>
    <t>Factor 3 - Calendar Days(/803)</t>
  </si>
  <si>
    <t>Calendar Days</t>
  </si>
  <si>
    <t>Calendar Days Worked</t>
  </si>
  <si>
    <t>Total Calendar Days in Month</t>
  </si>
  <si>
    <t>/802</t>
  </si>
  <si>
    <t>/803</t>
  </si>
  <si>
    <t>Factor 4 - Average Working Days (/804)</t>
  </si>
  <si>
    <t>Working Days Worked</t>
  </si>
  <si>
    <t>Average Working Days in Month</t>
  </si>
  <si>
    <t>/804</t>
  </si>
  <si>
    <t>Factor 5 - Average Working Hours (/805)</t>
  </si>
  <si>
    <t xml:space="preserve">Average Working Days  </t>
  </si>
  <si>
    <t>Average Working Hours</t>
  </si>
  <si>
    <t>Working Hours Worked</t>
  </si>
  <si>
    <t>Average Working Hours in Month</t>
  </si>
  <si>
    <t>/805</t>
  </si>
  <si>
    <t>Total Deductions</t>
  </si>
  <si>
    <t>03</t>
  </si>
  <si>
    <t>Start Time</t>
  </si>
  <si>
    <t>End Time</t>
  </si>
  <si>
    <t>PSG Grouping (WSRule)</t>
  </si>
  <si>
    <t>Break Paid/ Unpaid</t>
  </si>
  <si>
    <t>Unpaid</t>
  </si>
  <si>
    <t>Total Hours Paid</t>
  </si>
  <si>
    <t>Period WS</t>
  </si>
  <si>
    <t>Daily WS</t>
  </si>
  <si>
    <t>Monday</t>
  </si>
  <si>
    <t>Tuesday</t>
  </si>
  <si>
    <t>Wednesday</t>
  </si>
  <si>
    <t>Thursday</t>
  </si>
  <si>
    <t>Friday</t>
  </si>
  <si>
    <t>Saturday</t>
  </si>
  <si>
    <t>Sunday</t>
  </si>
  <si>
    <t>NA</t>
  </si>
  <si>
    <t>OFF</t>
  </si>
  <si>
    <t>WSRule</t>
  </si>
  <si>
    <t>ESG for WSRule</t>
  </si>
  <si>
    <t>PSG Grouping PH Calendar</t>
  </si>
  <si>
    <t>PH Calendar</t>
  </si>
  <si>
    <t>Daily Working Hours</t>
  </si>
  <si>
    <t>Weekly Working Hrs</t>
  </si>
  <si>
    <t>Weekly Working Days</t>
  </si>
  <si>
    <t>Seq No</t>
  </si>
  <si>
    <t>Monthly Working Hrs</t>
  </si>
  <si>
    <t>Annual Working Hrs</t>
  </si>
  <si>
    <t>Period WS Rule</t>
  </si>
  <si>
    <t>Ref Date</t>
  </si>
  <si>
    <t>Start Seq No</t>
  </si>
  <si>
    <t>01.01.1990</t>
  </si>
  <si>
    <t>Leave Type</t>
  </si>
  <si>
    <t xml:space="preserve">Leave Type Text </t>
  </si>
  <si>
    <t>Units</t>
  </si>
  <si>
    <t>PSG Grouping</t>
  </si>
  <si>
    <t>Minimum</t>
  </si>
  <si>
    <t>Maximum</t>
  </si>
  <si>
    <t>ESG for Time Quotas</t>
  </si>
  <si>
    <t>PSG Grouping Time Quotas</t>
  </si>
  <si>
    <t>Paid/ Unpaid</t>
  </si>
  <si>
    <t>M T W T F S S</t>
  </si>
  <si>
    <t>On Public Holidays</t>
  </si>
  <si>
    <t>No</t>
  </si>
  <si>
    <t>Part Day allowed</t>
  </si>
  <si>
    <t>Quota Deducted</t>
  </si>
  <si>
    <t>Yes</t>
  </si>
  <si>
    <t xml:space="preserve">Paid </t>
  </si>
  <si>
    <t>Working Days</t>
  </si>
  <si>
    <t>Quota Type</t>
  </si>
  <si>
    <t xml:space="preserve">ESG </t>
  </si>
  <si>
    <t>Days</t>
  </si>
  <si>
    <t>Negative Deduction</t>
  </si>
  <si>
    <t>Accrual Period</t>
  </si>
  <si>
    <t>Entitled</t>
  </si>
  <si>
    <t>Base Period</t>
  </si>
  <si>
    <t>Calendar Year</t>
  </si>
  <si>
    <t>Entitlement Rules</t>
  </si>
  <si>
    <t>Maximum Entitlement</t>
  </si>
  <si>
    <t>Deduction Rules</t>
  </si>
  <si>
    <t>Yearly</t>
  </si>
  <si>
    <t>ESS</t>
  </si>
  <si>
    <t>Priorities</t>
  </si>
  <si>
    <t>Bank Country</t>
  </si>
  <si>
    <t xml:space="preserve">Name of Bank </t>
  </si>
  <si>
    <t>Bank Key</t>
  </si>
  <si>
    <t>Account No</t>
  </si>
  <si>
    <t>Account Name</t>
  </si>
  <si>
    <t>Sample Co Code 1</t>
  </si>
  <si>
    <t>Claim?</t>
  </si>
  <si>
    <t>Days Counted</t>
  </si>
  <si>
    <t>Company Fiscal Yr</t>
  </si>
  <si>
    <t>Jan - Dec</t>
  </si>
  <si>
    <t>IT0267</t>
  </si>
  <si>
    <t>V_T512Z</t>
  </si>
  <si>
    <t>V_T511</t>
  </si>
  <si>
    <t>V_512W_B</t>
  </si>
  <si>
    <t>V_512W_T</t>
  </si>
  <si>
    <t>V_512W_D Pr Cls 10</t>
  </si>
  <si>
    <t>V_T001</t>
  </si>
  <si>
    <t>V_TKA01_GD and V_TKA02</t>
  </si>
  <si>
    <t>T500P</t>
  </si>
  <si>
    <t>V_T001P</t>
  </si>
  <si>
    <t>T501</t>
  </si>
  <si>
    <t>T503K</t>
  </si>
  <si>
    <t xml:space="preserve">V_T549A_2 </t>
  </si>
  <si>
    <t>V_T549S_B</t>
  </si>
  <si>
    <t>V_503_ALL</t>
  </si>
  <si>
    <t>Special Rules</t>
  </si>
  <si>
    <t>Payment Code</t>
  </si>
  <si>
    <t>V_001P_ALL</t>
  </si>
  <si>
    <t>PSG Leave</t>
  </si>
  <si>
    <t>V_T510A</t>
  </si>
  <si>
    <t>V_T510G</t>
  </si>
  <si>
    <t>V_T510</t>
  </si>
  <si>
    <t>V_51P6_B</t>
  </si>
  <si>
    <t>V_512W_D Cu Cls /110</t>
  </si>
  <si>
    <t>V_T550A</t>
  </si>
  <si>
    <t>V_T550P</t>
  </si>
  <si>
    <t>V_T551A</t>
  </si>
  <si>
    <t>V_T508A</t>
  </si>
  <si>
    <t>V_T554S</t>
  </si>
  <si>
    <t xml:space="preserve">T556C </t>
  </si>
  <si>
    <t>V_T554C</t>
  </si>
  <si>
    <t>V_T554S_ESSEX</t>
  </si>
  <si>
    <t>V_T556A</t>
  </si>
  <si>
    <t>V_T559L</t>
  </si>
  <si>
    <t>Numerical</t>
  </si>
  <si>
    <t>10 Char</t>
  </si>
  <si>
    <t>15 Char</t>
  </si>
  <si>
    <t>Transaction FBZP</t>
  </si>
  <si>
    <t>60 Char</t>
  </si>
  <si>
    <t>Char 18</t>
  </si>
  <si>
    <t>50 Char</t>
  </si>
  <si>
    <t>GL Account</t>
  </si>
  <si>
    <t>Expense</t>
  </si>
  <si>
    <t>Description</t>
  </si>
  <si>
    <t>Tax</t>
  </si>
  <si>
    <t>Net Pay</t>
  </si>
  <si>
    <t>/551</t>
  </si>
  <si>
    <t>Diff Carry Over</t>
  </si>
  <si>
    <t>/552</t>
  </si>
  <si>
    <t>Diff Brought Forward</t>
  </si>
  <si>
    <t>/558</t>
  </si>
  <si>
    <t>/559</t>
  </si>
  <si>
    <t>/561</t>
  </si>
  <si>
    <t>/563</t>
  </si>
  <si>
    <t>Payment of balance</t>
  </si>
  <si>
    <t>Bank transfer</t>
  </si>
  <si>
    <t>Claim</t>
  </si>
  <si>
    <t>Claim from previous month</t>
  </si>
  <si>
    <t>/565</t>
  </si>
  <si>
    <t>/566</t>
  </si>
  <si>
    <t>Carry-over for subs.month</t>
  </si>
  <si>
    <t>Carry-over for prev.month</t>
  </si>
  <si>
    <t>Tran. OBYG/ OBYE/ OBYU</t>
  </si>
  <si>
    <t>Public Holiday Name</t>
  </si>
  <si>
    <t>Accounting Period Start Date</t>
  </si>
  <si>
    <t>Accounting Period End Date</t>
  </si>
  <si>
    <t>Country Assignment</t>
  </si>
  <si>
    <t>e.g. Overtime</t>
  </si>
  <si>
    <t>e.g. Leave Encashment</t>
  </si>
  <si>
    <t>A/L</t>
  </si>
  <si>
    <t>Rounding Rules</t>
  </si>
  <si>
    <t>Rounded to nearest whole number (entitlement)</t>
  </si>
  <si>
    <t>First Name</t>
  </si>
  <si>
    <t>Last Name</t>
  </si>
  <si>
    <t>System User Name</t>
  </si>
  <si>
    <t>Users Current Role/Job/Function</t>
  </si>
  <si>
    <t>ADP Advanced Tools</t>
  </si>
  <si>
    <t>ADP Time Administrator</t>
  </si>
  <si>
    <t>ADP General Ledger Maintenance</t>
  </si>
  <si>
    <t>ADP Leave Reporting</t>
  </si>
  <si>
    <t>ADP Master Data Reports</t>
  </si>
  <si>
    <t>ADP Administration Tools</t>
  </si>
  <si>
    <t>ADP ESS Maintenance</t>
  </si>
  <si>
    <t>May Wan</t>
  </si>
  <si>
    <t>Tung</t>
  </si>
  <si>
    <t>mwtung</t>
  </si>
  <si>
    <t>Kuen Fooi</t>
  </si>
  <si>
    <t>Chong</t>
  </si>
  <si>
    <t>kfchong</t>
  </si>
  <si>
    <t>Peng Ong</t>
  </si>
  <si>
    <t>Tiong</t>
  </si>
  <si>
    <t>potiong</t>
  </si>
  <si>
    <t>Transaction OY05</t>
  </si>
  <si>
    <t>Payroll Manager</t>
  </si>
  <si>
    <t>Payroll Administrator</t>
  </si>
  <si>
    <t>Time Administrator</t>
  </si>
  <si>
    <t>Guaranteed</t>
  </si>
  <si>
    <t>Blueprint Configuration Worksheet</t>
  </si>
  <si>
    <t>Union</t>
  </si>
  <si>
    <t>Chinese New Year</t>
  </si>
  <si>
    <t>Tax ID</t>
  </si>
  <si>
    <t>Personnel Area</t>
  </si>
  <si>
    <t>ESG PCR</t>
  </si>
  <si>
    <t>Perm. / Active - FT</t>
  </si>
  <si>
    <t>Hourly rate</t>
  </si>
  <si>
    <t>Salaried</t>
  </si>
  <si>
    <t>Pensioners</t>
  </si>
  <si>
    <t>Temporary - FT</t>
  </si>
  <si>
    <t>Temporary - PT</t>
  </si>
  <si>
    <t>Contractor-Direct</t>
  </si>
  <si>
    <t>Contractor-3rd Party</t>
  </si>
  <si>
    <t>I</t>
  </si>
  <si>
    <t>Inpats</t>
  </si>
  <si>
    <t>Expats</t>
  </si>
  <si>
    <t>4M</t>
  </si>
  <si>
    <t>ZZ</t>
  </si>
  <si>
    <t>No Pay</t>
  </si>
  <si>
    <t>V_512W_D 
Pr Cls 10</t>
  </si>
  <si>
    <t>V_512W_D 
Cu Cls /101</t>
  </si>
  <si>
    <t>V_512W_D 
Cu Cls /121</t>
  </si>
  <si>
    <t>V_512W_D 
Eval Cls 02</t>
  </si>
  <si>
    <t>Fixed/Movable</t>
  </si>
  <si>
    <t>1 Jan</t>
  </si>
  <si>
    <t>Break Code</t>
  </si>
  <si>
    <t>Break Start</t>
  </si>
  <si>
    <t>Break End</t>
  </si>
  <si>
    <t>C300</t>
  </si>
  <si>
    <t>12 pm for 30 min Unpaid break</t>
  </si>
  <si>
    <t>C600</t>
  </si>
  <si>
    <t>12 pm for 60 min Unpaid break</t>
  </si>
  <si>
    <t>D300</t>
  </si>
  <si>
    <t>1 pm for 30 min Unpaid break</t>
  </si>
  <si>
    <t>D600</t>
  </si>
  <si>
    <t>1 pm for 60 min Unpaid break</t>
  </si>
  <si>
    <t>I300</t>
  </si>
  <si>
    <t>6 pm for 30 min Unpaid break</t>
  </si>
  <si>
    <t>I600</t>
  </si>
  <si>
    <t>6 pm for 60 min Unpaid break</t>
  </si>
  <si>
    <t>C305</t>
  </si>
  <si>
    <t>12 pm for 30 min Paid break</t>
  </si>
  <si>
    <t>Paid</t>
  </si>
  <si>
    <t>C605</t>
  </si>
  <si>
    <t>12 pm for 60 min Paid break</t>
  </si>
  <si>
    <t>D305</t>
  </si>
  <si>
    <t>1 pm for 30 min Paid break</t>
  </si>
  <si>
    <t>D605</t>
  </si>
  <si>
    <t>1 pm for 60 min Paid break</t>
  </si>
  <si>
    <t>I305</t>
  </si>
  <si>
    <t>6 pm for 30 min Paid break</t>
  </si>
  <si>
    <t>I605</t>
  </si>
  <si>
    <t>6 pm for 60 min Paid break</t>
  </si>
  <si>
    <t>Break Code assigned</t>
  </si>
  <si>
    <t>Refer to above</t>
  </si>
  <si>
    <t>8:30, 7.5 Hr/d</t>
  </si>
  <si>
    <t>8:30, 8 Hr/d</t>
  </si>
  <si>
    <t>9:00, 8 Hr/d</t>
  </si>
  <si>
    <t>1S00</t>
  </si>
  <si>
    <t>Standard</t>
  </si>
  <si>
    <t>1S01</t>
  </si>
  <si>
    <t>Standard 37.5 hrs</t>
  </si>
  <si>
    <t>2X00</t>
  </si>
  <si>
    <t>2 Mixed 32 hr/w</t>
  </si>
  <si>
    <t>S537500</t>
  </si>
  <si>
    <t>Standard 5d, 37.5 hrs</t>
  </si>
  <si>
    <t>S540000</t>
  </si>
  <si>
    <t>Standard 5d, 40 hrs</t>
  </si>
  <si>
    <t>X432000</t>
  </si>
  <si>
    <t>Accrual</t>
  </si>
  <si>
    <t>C/F</t>
  </si>
  <si>
    <t>1 char</t>
  </si>
  <si>
    <t>V_T52EM</t>
  </si>
  <si>
    <t>Substitution rule</t>
  </si>
  <si>
    <t>move to next day</t>
  </si>
  <si>
    <t>Tax Year</t>
  </si>
  <si>
    <t>HR System</t>
  </si>
  <si>
    <t>Fianace System</t>
  </si>
  <si>
    <t>Legacy Financial System</t>
  </si>
  <si>
    <t>Legacy FI Company Code</t>
  </si>
  <si>
    <t>Number of Employees</t>
  </si>
  <si>
    <t>Phone</t>
  </si>
  <si>
    <t>Fax</t>
  </si>
  <si>
    <t>ADP</t>
  </si>
  <si>
    <t>0001</t>
  </si>
  <si>
    <t>0003</t>
  </si>
  <si>
    <t>0002</t>
  </si>
  <si>
    <t>1</t>
  </si>
  <si>
    <t xml:space="preserve">M T W T F </t>
  </si>
  <si>
    <t>Shift Allowance @ 20%</t>
  </si>
  <si>
    <t>Overtime @ 3.0</t>
  </si>
  <si>
    <t>Transportatn Allow Taxed</t>
  </si>
  <si>
    <t>13 Month Payment</t>
  </si>
  <si>
    <t>Term Unused Leave</t>
  </si>
  <si>
    <t>Severance Pay</t>
  </si>
  <si>
    <t>Allowance IT14-Constant</t>
  </si>
  <si>
    <t>Allowance IT14-Prorate</t>
  </si>
  <si>
    <t>Allowance IT15-Amount</t>
  </si>
  <si>
    <t>Allowance IT15 - % based</t>
  </si>
  <si>
    <t>ER Provident Fund Contr</t>
  </si>
  <si>
    <t>EE Provident Fund Contr</t>
  </si>
  <si>
    <t>IHT Hypothetical Tax $</t>
  </si>
  <si>
    <t>IHT Hypothetical Tax %</t>
  </si>
  <si>
    <t>Sports deductions</t>
  </si>
  <si>
    <t>EE Private Pension Contr</t>
  </si>
  <si>
    <t>ER Private Pension Contr</t>
  </si>
  <si>
    <t>EE Private LifeIns Contr</t>
  </si>
  <si>
    <t>ER Private LifeIns Contr</t>
  </si>
  <si>
    <t>V_511_B</t>
  </si>
  <si>
    <t>%</t>
  </si>
  <si>
    <t>04</t>
  </si>
  <si>
    <t>Salary and Payments</t>
  </si>
  <si>
    <t>ER contribution (Exp)</t>
  </si>
  <si>
    <t>EE contribution</t>
  </si>
  <si>
    <t>EE Deductions</t>
  </si>
  <si>
    <t>ER contribution (B/S)</t>
  </si>
  <si>
    <t>F</t>
  </si>
  <si>
    <t>/557</t>
  </si>
  <si>
    <t>Cash payment</t>
  </si>
  <si>
    <t>ESPP Gain</t>
  </si>
  <si>
    <t>ESPP Refund Jan-Jun</t>
  </si>
  <si>
    <t>ESPP Refund Jul-Dec</t>
  </si>
  <si>
    <t>ESPP Jan-Jun</t>
  </si>
  <si>
    <t>ESPP Jul-Dec</t>
  </si>
  <si>
    <t>Symbolic</t>
  </si>
  <si>
    <t>1 May</t>
  </si>
  <si>
    <t>Acct Type</t>
  </si>
  <si>
    <t>EEG?</t>
  </si>
  <si>
    <t>V_T52EK</t>
  </si>
  <si>
    <t>Controlling 
Area</t>
  </si>
  <si>
    <t>Cost Center</t>
  </si>
  <si>
    <t>Cost Center Name</t>
  </si>
  <si>
    <t>Cost Center Description</t>
  </si>
  <si>
    <t>Person Responsible</t>
  </si>
  <si>
    <t>Category</t>
  </si>
  <si>
    <t>Hierarchy Area
(CC Group)</t>
  </si>
  <si>
    <t>Company code</t>
  </si>
  <si>
    <t>Business Area</t>
  </si>
  <si>
    <t>CSKS-KOKRS</t>
  </si>
  <si>
    <t>CSKS-KOSTL</t>
  </si>
  <si>
    <t>CSKT-KTEXT</t>
  </si>
  <si>
    <t>CSKT-LTEXT</t>
  </si>
  <si>
    <t>CSKS-VERAK</t>
  </si>
  <si>
    <t>CSKS-KOSAR</t>
  </si>
  <si>
    <t>CSKS-KHINR</t>
  </si>
  <si>
    <t>CSKS-BUKRS</t>
  </si>
  <si>
    <t>CSKS-GSBER</t>
  </si>
  <si>
    <t>COA</t>
  </si>
  <si>
    <t>Expense / Balance</t>
  </si>
  <si>
    <t>SKA1 (COA central maintenance) / SKB1 (Company Level)</t>
  </si>
  <si>
    <t>Salaries &amp; Wages</t>
  </si>
  <si>
    <t>Overtime</t>
  </si>
  <si>
    <t>AL &amp; LSL Expense offset</t>
  </si>
  <si>
    <t>Redundancies &amp; Terminations</t>
  </si>
  <si>
    <t>Allowances</t>
  </si>
  <si>
    <t>Bonuses</t>
  </si>
  <si>
    <t>Leave Provision Expense</t>
  </si>
  <si>
    <t>Super - Employer Expense</t>
  </si>
  <si>
    <t>Payroll Tax - Expense</t>
  </si>
  <si>
    <t>Retro-calculations (/551, /552)</t>
  </si>
  <si>
    <t>Balance</t>
  </si>
  <si>
    <t>Bank Transfer (/557, /558, /559)</t>
  </si>
  <si>
    <t>Claims &amp; Arrears (/561, /563)</t>
  </si>
  <si>
    <t>Unpaid Balances (/565 &amp; /566)</t>
  </si>
  <si>
    <t>External Bank Transfer Clearing account</t>
  </si>
  <si>
    <t>Private Super: Clearing account</t>
  </si>
  <si>
    <t>Adhoc deductions Clearing account</t>
  </si>
  <si>
    <t>Loans deductions Clearing account</t>
  </si>
  <si>
    <t>Health Deductions</t>
  </si>
  <si>
    <t>Child Support/Garnishments</t>
  </si>
  <si>
    <t>Stock Purchase Plan</t>
  </si>
  <si>
    <t>Leave Provision Balance Acc.</t>
  </si>
  <si>
    <t>EE Grouping
(PPMOD)</t>
  </si>
  <si>
    <t>Employee Group</t>
  </si>
  <si>
    <t>Employee Subgroup</t>
  </si>
  <si>
    <t>All Other</t>
  </si>
  <si>
    <t>Personnel Subarea</t>
  </si>
  <si>
    <t>Work Contract</t>
  </si>
  <si>
    <t>etc</t>
  </si>
  <si>
    <r>
      <t xml:space="preserve">EEG </t>
    </r>
    <r>
      <rPr>
        <sz val="10"/>
        <rFont val="Arial"/>
        <family val="2"/>
      </rPr>
      <t>(V_T52EM, 2 char) :</t>
    </r>
  </si>
  <si>
    <t xml:space="preserve"> 1 (Hrly)</t>
  </si>
  <si>
    <t>2 (Salaried)</t>
  </si>
  <si>
    <t>Wage 
Type #</t>
  </si>
  <si>
    <t>Legacy 
Code</t>
  </si>
  <si>
    <t xml:space="preserve">Symbolic
DR </t>
  </si>
  <si>
    <t>A/C 
type</t>
  </si>
  <si>
    <t xml:space="preserve">Symbolic
CR </t>
  </si>
  <si>
    <t>GL Account
DR</t>
  </si>
  <si>
    <t>GL Account
CR</t>
  </si>
  <si>
    <t>V_T52EL</t>
  </si>
  <si>
    <t>Version</t>
  </si>
  <si>
    <t>Authored</t>
  </si>
  <si>
    <t>Approved</t>
  </si>
  <si>
    <t>Amendment Details</t>
  </si>
  <si>
    <t>VN10</t>
  </si>
  <si>
    <t>Ho Chi Minh City</t>
  </si>
  <si>
    <t>A</t>
  </si>
  <si>
    <t>Apprentice</t>
  </si>
  <si>
    <t>Casual</t>
  </si>
  <si>
    <t>E</t>
  </si>
  <si>
    <t>Early-retiree</t>
  </si>
  <si>
    <t>P</t>
  </si>
  <si>
    <t>Permanent - PT</t>
  </si>
  <si>
    <t>S</t>
  </si>
  <si>
    <t>Seasonal</t>
  </si>
  <si>
    <t>T</t>
  </si>
  <si>
    <t>Trainee</t>
  </si>
  <si>
    <t>Z</t>
  </si>
  <si>
    <t>Cross-border</t>
  </si>
  <si>
    <t>;M</t>
  </si>
  <si>
    <t>;I</t>
  </si>
  <si>
    <t>;L</t>
  </si>
  <si>
    <t>VN</t>
  </si>
  <si>
    <t>VND</t>
  </si>
  <si>
    <t xml:space="preserve">New Year </t>
  </si>
  <si>
    <t>Fixed</t>
  </si>
  <si>
    <t>Victory Day</t>
  </si>
  <si>
    <t>13 April</t>
  </si>
  <si>
    <t>International Labour Day</t>
  </si>
  <si>
    <t>National Day</t>
  </si>
  <si>
    <t>2 Sept</t>
  </si>
  <si>
    <t>Tax office</t>
  </si>
  <si>
    <t>V_T7VN04</t>
  </si>
  <si>
    <t>05</t>
  </si>
  <si>
    <t xml:space="preserve"> Hai Phong</t>
  </si>
  <si>
    <t xml:space="preserve"> Da Nang</t>
  </si>
  <si>
    <t xml:space="preserve"> Ho Chi Minh</t>
  </si>
  <si>
    <t xml:space="preserve"> Can Tho</t>
  </si>
  <si>
    <t>Tax office text</t>
  </si>
  <si>
    <t>MLC</t>
  </si>
  <si>
    <t>Mixed 4d 32 hrs</t>
  </si>
  <si>
    <t>Hung Kings Commemoration Day</t>
  </si>
  <si>
    <t>10 Mar</t>
  </si>
  <si>
    <t>Movable</t>
  </si>
  <si>
    <t>Date 2009</t>
  </si>
  <si>
    <t>25-26 Jan</t>
  </si>
  <si>
    <t>PLWP</t>
  </si>
  <si>
    <t xml:space="preserve">12 days </t>
  </si>
  <si>
    <t>Insurance Type</t>
  </si>
  <si>
    <t>Insurance text</t>
  </si>
  <si>
    <t>Compulsory Social Insurance</t>
  </si>
  <si>
    <t>Voluntary Social Insurance</t>
  </si>
  <si>
    <t>Umemployment Insurance</t>
  </si>
  <si>
    <t>Health Insurance</t>
  </si>
  <si>
    <t>Insurance Reference no</t>
  </si>
  <si>
    <t>Vietnam</t>
  </si>
  <si>
    <t>Ho Chi Minh</t>
  </si>
  <si>
    <t>;C01</t>
  </si>
  <si>
    <t>;C10</t>
  </si>
  <si>
    <t>;F01</t>
  </si>
  <si>
    <t>;F02</t>
  </si>
  <si>
    <t>;F03</t>
  </si>
  <si>
    <t>;F04</t>
  </si>
  <si>
    <t>;F10</t>
  </si>
  <si>
    <t>;F05</t>
  </si>
  <si>
    <t>Personal with Pay</t>
  </si>
  <si>
    <t>Personal without Pay</t>
  </si>
  <si>
    <t>/320</t>
  </si>
  <si>
    <t>CSI EE Contribution</t>
  </si>
  <si>
    <t>/321</t>
  </si>
  <si>
    <t>CSI ER Contribution</t>
  </si>
  <si>
    <t>/400</t>
  </si>
  <si>
    <t xml:space="preserve">Tax </t>
  </si>
  <si>
    <t>/330</t>
  </si>
  <si>
    <t>VSI EE Contribution</t>
  </si>
  <si>
    <t>/331</t>
  </si>
  <si>
    <t>VSI ER Contribution</t>
  </si>
  <si>
    <t>/340</t>
  </si>
  <si>
    <t>UI EE Contribution</t>
  </si>
  <si>
    <t>/341</t>
  </si>
  <si>
    <t>UI ER Contribution</t>
  </si>
  <si>
    <t xml:space="preserve">/350 </t>
  </si>
  <si>
    <t>HI EE Contribution</t>
  </si>
  <si>
    <t xml:space="preserve">/351 </t>
  </si>
  <si>
    <t>HI ER Contribution</t>
  </si>
  <si>
    <t>CSI Appl Earn</t>
  </si>
  <si>
    <t>V_512W_D 
Cu Cls /102</t>
  </si>
  <si>
    <t>VSI Appl Earn</t>
  </si>
  <si>
    <t xml:space="preserve">UI Appl Earn </t>
  </si>
  <si>
    <t>HI Appl Earn</t>
  </si>
  <si>
    <t>V_512W_D 
Cu Cls /103</t>
  </si>
  <si>
    <t>V_512W_D 
Cu Cls /104</t>
  </si>
  <si>
    <t>V_512W_D 
Cu Cls /105</t>
  </si>
  <si>
    <t>Taxable Inc.</t>
  </si>
  <si>
    <t>V_512W_D 
Cu Cls /106</t>
  </si>
  <si>
    <t>Annual Payment (Taxable)</t>
  </si>
  <si>
    <t>V_512W_DPr Cs 70</t>
  </si>
  <si>
    <t>Severnace/termination pay</t>
  </si>
  <si>
    <t>V_512W_DPr Cs 69</t>
  </si>
  <si>
    <t>Minimum Pay</t>
  </si>
  <si>
    <t>V_512W_DPr Cs 64</t>
  </si>
  <si>
    <t>Sev/termination salary earnings</t>
  </si>
  <si>
    <t>Average Sev/termination earning</t>
  </si>
  <si>
    <t xml:space="preserve">Social Insurance Types </t>
  </si>
  <si>
    <t>Social Insurance Funds</t>
  </si>
  <si>
    <t>Insurance Fund</t>
  </si>
  <si>
    <t>/EPIUSE/V_T7VN21</t>
  </si>
  <si>
    <t>Social Insurance Schemes</t>
  </si>
  <si>
    <t>Insurance Scheme</t>
  </si>
  <si>
    <t>Insurance Text</t>
  </si>
  <si>
    <t>Reference No</t>
  </si>
  <si>
    <t>Max EE Contribution</t>
  </si>
  <si>
    <t>Max ER Contribution</t>
  </si>
  <si>
    <t>Applic. Earnings WT</t>
  </si>
  <si>
    <t>ER Contribution WT</t>
  </si>
  <si>
    <t>EE Contribution WT</t>
  </si>
  <si>
    <t>Total Contrib. WT</t>
  </si>
  <si>
    <t>Calc. Indicator</t>
  </si>
  <si>
    <t>/102</t>
  </si>
  <si>
    <t>/325</t>
  </si>
  <si>
    <t>/104</t>
  </si>
  <si>
    <t>/345</t>
  </si>
  <si>
    <t>/105</t>
  </si>
  <si>
    <t>/351</t>
  </si>
  <si>
    <t>/350</t>
  </si>
  <si>
    <t>/355</t>
  </si>
  <si>
    <t>Social Insurance Catergories</t>
  </si>
  <si>
    <t>Catergory Text</t>
  </si>
  <si>
    <t>/EPIUSE/V_T7VN23
524</t>
  </si>
  <si>
    <t>Social Insurance Contributions</t>
  </si>
  <si>
    <t>Insurance Catergory</t>
  </si>
  <si>
    <t>Bracket</t>
  </si>
  <si>
    <t>End Date</t>
  </si>
  <si>
    <t>Start Date</t>
  </si>
  <si>
    <t>/EPIUSE/V_T7VN24
524</t>
  </si>
  <si>
    <t>Social Insurance ER/EE Split</t>
  </si>
  <si>
    <t>Lower Bound Lookup</t>
  </si>
  <si>
    <t>Amount or Percentage</t>
  </si>
  <si>
    <t>Employer Contrib</t>
  </si>
  <si>
    <t>Employee Contrib.</t>
  </si>
  <si>
    <t>Next Review Date</t>
  </si>
  <si>
    <t xml:space="preserve">CRM ticket </t>
  </si>
  <si>
    <t>Document Reference</t>
  </si>
  <si>
    <t>Region</t>
  </si>
  <si>
    <t>Amendments and Authorizations</t>
  </si>
  <si>
    <t>GV00004679</t>
  </si>
  <si>
    <t>Copyright and Confidentiality</t>
  </si>
  <si>
    <t>Third-Party Trademarks</t>
  </si>
  <si>
    <t>Adobe® is a registered trademark and Acrobat(TM) is a trademark of Adobe Systems Incorporated. 
Microsoft®, Windows®, Internet Explorer®, Word®, and Excel® are registered trademarks of Microsoft Corporation.
SAP® and SAP® R/3® are registered trademarks of SAP AG in Germany and in several other countries.
All other trademarks and service marks are the property of their respective owners.</t>
  </si>
  <si>
    <r>
      <t>Copyright © 2005, 2009, 2011, 2015 ADP, LLC. ADP Proprietary and Confidential - All Rights Reserved. These materials may not be reproduced in any format without the express written permission of ADP, LLC. This document must be kept strictly confidential at all times. It must not be disclosed to any person without the prior written consent of ADP, LLC. 
ADP provides this publication "as is" without warranty of any kind, either express or implied, including, but not limited to, the implied warranties of merchantability or fitness for a particular purpose. ADP is not responsible for any technical inaccuracies or typographical errors which may be contained in this publication. Changes are periodically made to the information herein, and such changes will be incorporated in new editions of this publication. ADP may make improvements and/or changes in the product and/or the programs described in this publication at any time without notice.
The ADP® logo and ADP® letters are registered trademarks of ADP, LLC. GlobalView® is a registered trademark of ADP, LLC. iLearn@ADP® is a registered trademark of ADP, LLC. ADP A more human resource</t>
    </r>
    <r>
      <rPr>
        <vertAlign val="superscript"/>
        <sz val="10"/>
        <color theme="1"/>
        <rFont val="Arial"/>
        <family val="2"/>
      </rPr>
      <t>(SM)</t>
    </r>
    <r>
      <rPr>
        <sz val="10"/>
        <rFont val="Arial"/>
        <family val="2"/>
      </rPr>
      <t>. is a service mark of ADP, LLC.</t>
    </r>
  </si>
  <si>
    <t xml:space="preserve">Taxation of Overtime and Nightshift </t>
  </si>
  <si>
    <t>AWS wage types</t>
  </si>
  <si>
    <t>Other Taxable Implication</t>
  </si>
  <si>
    <t>Absence Categories for Reporting</t>
  </si>
  <si>
    <t>House rent taxable portion</t>
  </si>
  <si>
    <t>V_512W_DPr Cs 67</t>
  </si>
  <si>
    <t>V_512W_DPr Cs 71</t>
  </si>
  <si>
    <t>V_512W_DPr Cs 80</t>
  </si>
  <si>
    <t>V_512W_D 
Cu Cls /072</t>
  </si>
  <si>
    <t>ADP Vietnam Payroll</t>
  </si>
  <si>
    <t>USD/VND/AUD</t>
    <phoneticPr fontId="0" type="noConversion"/>
  </si>
  <si>
    <t>;I10</t>
    <phoneticPr fontId="0" type="noConversion"/>
  </si>
  <si>
    <t>RMIT Vietnam</t>
    <phoneticPr fontId="0" type="noConversion"/>
  </si>
  <si>
    <t>Ha Noi</t>
  </si>
  <si>
    <t>Da Nang</t>
  </si>
  <si>
    <t>Nguyen Van Linh St. Ho Chi Minh City</t>
    <phoneticPr fontId="0" type="noConversion"/>
  </si>
  <si>
    <r>
      <t>542</t>
    </r>
    <r>
      <rPr>
        <sz val="10"/>
        <rFont val="Arial"/>
        <family val="2"/>
      </rPr>
      <t>hc</t>
    </r>
    <phoneticPr fontId="0" type="noConversion"/>
  </si>
  <si>
    <r>
      <t>101</t>
    </r>
    <r>
      <rPr>
        <sz val="10"/>
        <rFont val="Arial"/>
        <family val="2"/>
      </rPr>
      <t>hc</t>
    </r>
    <phoneticPr fontId="0" type="noConversion"/>
  </si>
  <si>
    <r>
      <t>20</t>
    </r>
    <r>
      <rPr>
        <sz val="10"/>
        <rFont val="Arial"/>
        <family val="2"/>
      </rPr>
      <t>hc</t>
    </r>
    <phoneticPr fontId="0" type="noConversion"/>
  </si>
  <si>
    <t>Academic</t>
  </si>
  <si>
    <t>English</t>
  </si>
  <si>
    <t>Professional</t>
  </si>
  <si>
    <t>Industry Fellow</t>
  </si>
  <si>
    <r>
      <t>;</t>
    </r>
    <r>
      <rPr>
        <sz val="10"/>
        <rFont val="Arial"/>
        <family val="2"/>
      </rPr>
      <t>P</t>
    </r>
    <phoneticPr fontId="0" type="noConversion"/>
  </si>
  <si>
    <r>
      <t>;</t>
    </r>
    <r>
      <rPr>
        <sz val="10"/>
        <rFont val="Arial"/>
        <family val="2"/>
      </rPr>
      <t>E</t>
    </r>
    <phoneticPr fontId="0" type="noConversion"/>
  </si>
  <si>
    <r>
      <t>;</t>
    </r>
    <r>
      <rPr>
        <sz val="10"/>
        <rFont val="Arial"/>
        <family val="2"/>
      </rPr>
      <t>A</t>
    </r>
    <phoneticPr fontId="0" type="noConversion"/>
  </si>
  <si>
    <r>
      <t>;</t>
    </r>
    <r>
      <rPr>
        <sz val="10"/>
        <rFont val="Arial"/>
        <family val="2"/>
      </rPr>
      <t>I</t>
    </r>
    <phoneticPr fontId="0" type="noConversion"/>
  </si>
  <si>
    <t>;A</t>
  </si>
  <si>
    <t>;E</t>
  </si>
  <si>
    <t>;P</t>
  </si>
  <si>
    <t>Associate Lecturer</t>
  </si>
  <si>
    <r>
      <t>A</t>
    </r>
    <r>
      <rPr>
        <sz val="10"/>
        <rFont val="Arial"/>
        <family val="2"/>
      </rPr>
      <t>1</t>
    </r>
    <phoneticPr fontId="0" type="noConversion"/>
  </si>
  <si>
    <t>Lecturer</t>
    <phoneticPr fontId="0" type="noConversion"/>
  </si>
  <si>
    <r>
      <t>A</t>
    </r>
    <r>
      <rPr>
        <sz val="10"/>
        <rFont val="Arial"/>
        <family val="2"/>
      </rPr>
      <t>2</t>
    </r>
    <phoneticPr fontId="0" type="noConversion"/>
  </si>
  <si>
    <r>
      <t>A</t>
    </r>
    <r>
      <rPr>
        <sz val="10"/>
        <rFont val="Arial"/>
        <family val="2"/>
      </rPr>
      <t>3</t>
    </r>
    <phoneticPr fontId="0" type="noConversion"/>
  </si>
  <si>
    <r>
      <t>A</t>
    </r>
    <r>
      <rPr>
        <sz val="10"/>
        <rFont val="Arial"/>
        <family val="2"/>
      </rPr>
      <t>4</t>
    </r>
    <phoneticPr fontId="0" type="noConversion"/>
  </si>
  <si>
    <t>A5</t>
    <phoneticPr fontId="0" type="noConversion"/>
  </si>
  <si>
    <t>A6</t>
    <phoneticPr fontId="0" type="noConversion"/>
  </si>
  <si>
    <t>B1</t>
    <phoneticPr fontId="0" type="noConversion"/>
  </si>
  <si>
    <t>B2</t>
    <phoneticPr fontId="0" type="noConversion"/>
  </si>
  <si>
    <t>B3</t>
    <phoneticPr fontId="0" type="noConversion"/>
  </si>
  <si>
    <t>B4</t>
    <phoneticPr fontId="0" type="noConversion"/>
  </si>
  <si>
    <t>B5</t>
    <phoneticPr fontId="0" type="noConversion"/>
  </si>
  <si>
    <t>B6</t>
    <phoneticPr fontId="0" type="noConversion"/>
  </si>
  <si>
    <t>C1</t>
    <phoneticPr fontId="0" type="noConversion"/>
  </si>
  <si>
    <t>C2</t>
  </si>
  <si>
    <t>C3</t>
  </si>
  <si>
    <t>C4</t>
  </si>
  <si>
    <t>C5</t>
  </si>
  <si>
    <t>C6</t>
  </si>
  <si>
    <t>Senior Lecturer</t>
    <phoneticPr fontId="0" type="noConversion"/>
  </si>
  <si>
    <t>D1</t>
  </si>
  <si>
    <t>D2</t>
  </si>
  <si>
    <t>D3</t>
  </si>
  <si>
    <t>D4</t>
  </si>
  <si>
    <t>Professor</t>
    <phoneticPr fontId="0" type="noConversion"/>
  </si>
  <si>
    <t>E</t>
    <phoneticPr fontId="0" type="noConversion"/>
  </si>
  <si>
    <t>Associate Professor</t>
  </si>
  <si>
    <t>PSF7</t>
    <phoneticPr fontId="0" type="noConversion"/>
  </si>
  <si>
    <t>PSF8</t>
    <phoneticPr fontId="0" type="noConversion"/>
  </si>
  <si>
    <t>PSF9</t>
    <phoneticPr fontId="0" type="noConversion"/>
  </si>
  <si>
    <t>PSV1</t>
    <phoneticPr fontId="0" type="noConversion"/>
  </si>
  <si>
    <t>PSV2</t>
    <phoneticPr fontId="0" type="noConversion"/>
  </si>
  <si>
    <t>PSV3</t>
    <phoneticPr fontId="0" type="noConversion"/>
  </si>
  <si>
    <t>PSV4</t>
    <phoneticPr fontId="0" type="noConversion"/>
  </si>
  <si>
    <t>PSV5</t>
    <phoneticPr fontId="0" type="noConversion"/>
  </si>
  <si>
    <t>PSV6</t>
    <phoneticPr fontId="0" type="noConversion"/>
  </si>
  <si>
    <t>PSV7</t>
    <phoneticPr fontId="0" type="noConversion"/>
  </si>
  <si>
    <t>PSV8</t>
    <phoneticPr fontId="0" type="noConversion"/>
  </si>
  <si>
    <t>PSV9</t>
    <phoneticPr fontId="0" type="noConversion"/>
  </si>
  <si>
    <t>PSV10</t>
    <phoneticPr fontId="0" type="noConversion"/>
  </si>
  <si>
    <r>
      <t>1</t>
    </r>
    <r>
      <rPr>
        <sz val="10"/>
        <rFont val="Arial"/>
        <family val="2"/>
      </rPr>
      <t xml:space="preserve">st </t>
    </r>
    <phoneticPr fontId="0" type="noConversion"/>
  </si>
  <si>
    <r>
      <t>l</t>
    </r>
    <r>
      <rPr>
        <sz val="10"/>
        <rFont val="Arial"/>
        <family val="2"/>
      </rPr>
      <t>ast calendar day</t>
    </r>
    <phoneticPr fontId="0" type="noConversion"/>
  </si>
  <si>
    <t>1000</t>
  </si>
  <si>
    <t xml:space="preserve">Hr Rte </t>
  </si>
  <si>
    <t>3525</t>
  </si>
  <si>
    <t>Meal All</t>
  </si>
  <si>
    <t xml:space="preserve">Clothing Allowance </t>
    <phoneticPr fontId="0" type="noConversion"/>
  </si>
  <si>
    <t>07</t>
    <phoneticPr fontId="0" type="noConversion"/>
  </si>
  <si>
    <t>Educator</t>
    <phoneticPr fontId="0" type="noConversion"/>
  </si>
  <si>
    <t>Senior Educator</t>
    <phoneticPr fontId="0" type="noConversion"/>
  </si>
  <si>
    <t>Over payment of salary</t>
  </si>
  <si>
    <t>Over payment of allowance - NonPIT</t>
  </si>
  <si>
    <t>Over payment of allowance - PIT</t>
  </si>
  <si>
    <t>Overused leave</t>
  </si>
  <si>
    <t>X</t>
    <phoneticPr fontId="0" type="noConversion"/>
  </si>
  <si>
    <t>Annual Leave paid in Advance</t>
  </si>
  <si>
    <t>Sick with Certificate</t>
  </si>
  <si>
    <t>Sick w/o Certificate</t>
  </si>
  <si>
    <t>W/Comp Recoverable</t>
  </si>
  <si>
    <t>W/Comp Non recoverable</t>
  </si>
  <si>
    <t>Long Service Leave</t>
  </si>
  <si>
    <t>Long Service Leave in Advance</t>
  </si>
  <si>
    <t>Other Unpaid Leave</t>
  </si>
  <si>
    <t>Jury Duty</t>
  </si>
  <si>
    <t>Compassionate Leave</t>
  </si>
  <si>
    <t>Bereavement Leave</t>
  </si>
  <si>
    <t>Study Leave</t>
  </si>
  <si>
    <t>Other Paid Leave</t>
  </si>
  <si>
    <t>Trade Union Leave</t>
  </si>
  <si>
    <t>Maternity Leave Paid</t>
  </si>
  <si>
    <t>Maternity Leave Unpaid</t>
  </si>
  <si>
    <t>Paternity Leave Paid</t>
  </si>
  <si>
    <t>Paternity Leave Unpaid</t>
  </si>
  <si>
    <t>TOIL taken</t>
  </si>
  <si>
    <t>RDO taken</t>
  </si>
  <si>
    <t>Defence Force Leave</t>
  </si>
  <si>
    <t>Accident Leave</t>
  </si>
  <si>
    <t>Exam/Study Leave</t>
  </si>
  <si>
    <t>Unauthorised leave</t>
  </si>
  <si>
    <t>Local Holiday</t>
  </si>
  <si>
    <t>Special Responsibility Leave</t>
  </si>
  <si>
    <t>Carers' Leave</t>
  </si>
  <si>
    <t>Industrial Action</t>
  </si>
  <si>
    <t>Suspension with pay</t>
  </si>
  <si>
    <t>Suspension w/o pay</t>
  </si>
  <si>
    <t>Unpaid Sick Leave</t>
  </si>
  <si>
    <t>LDO Taken</t>
  </si>
  <si>
    <t>0100</t>
  </si>
  <si>
    <t>0101</t>
  </si>
  <si>
    <t>0200</t>
  </si>
  <si>
    <t>0201</t>
  </si>
  <si>
    <t>0250</t>
  </si>
  <si>
    <t>0251</t>
  </si>
  <si>
    <t>0300</t>
  </si>
  <si>
    <t>0301</t>
  </si>
  <si>
    <t>0501</t>
  </si>
  <si>
    <t>0600</t>
  </si>
  <si>
    <t>0660</t>
  </si>
  <si>
    <t>0670</t>
  </si>
  <si>
    <t>0690</t>
  </si>
  <si>
    <t>0700</t>
  </si>
  <si>
    <t>0710</t>
  </si>
  <si>
    <t>0720</t>
  </si>
  <si>
    <t>0730</t>
  </si>
  <si>
    <t>0740</t>
  </si>
  <si>
    <r>
      <rPr>
        <sz val="10"/>
        <rFont val="Arial"/>
        <family val="2"/>
      </rPr>
      <t>0</t>
    </r>
    <r>
      <rPr>
        <sz val="10"/>
        <rFont val="Arial"/>
        <family val="2"/>
      </rPr>
      <t>510</t>
    </r>
    <phoneticPr fontId="0" type="noConversion"/>
  </si>
  <si>
    <r>
      <rPr>
        <sz val="10"/>
        <rFont val="Arial"/>
        <family val="2"/>
      </rPr>
      <t>0</t>
    </r>
    <r>
      <rPr>
        <sz val="10"/>
        <rFont val="Arial"/>
        <family val="2"/>
      </rPr>
      <t>520</t>
    </r>
    <phoneticPr fontId="0" type="noConversion"/>
  </si>
  <si>
    <r>
      <rPr>
        <sz val="10"/>
        <rFont val="Arial"/>
        <family val="2"/>
      </rPr>
      <t>0</t>
    </r>
    <r>
      <rPr>
        <sz val="10"/>
        <rFont val="Arial"/>
        <family val="2"/>
      </rPr>
      <t>530</t>
    </r>
    <phoneticPr fontId="0" type="noConversion"/>
  </si>
  <si>
    <r>
      <rPr>
        <sz val="10"/>
        <rFont val="Arial"/>
        <family val="2"/>
      </rPr>
      <t>0</t>
    </r>
    <r>
      <rPr>
        <sz val="10"/>
        <rFont val="Arial"/>
        <family val="2"/>
      </rPr>
      <t>750</t>
    </r>
    <phoneticPr fontId="0" type="noConversion"/>
  </si>
  <si>
    <r>
      <rPr>
        <sz val="10"/>
        <rFont val="Arial"/>
        <family val="2"/>
      </rPr>
      <t>0</t>
    </r>
    <r>
      <rPr>
        <sz val="10"/>
        <rFont val="Arial"/>
        <family val="2"/>
      </rPr>
      <t>760</t>
    </r>
    <phoneticPr fontId="0" type="noConversion"/>
  </si>
  <si>
    <r>
      <rPr>
        <sz val="10"/>
        <rFont val="Arial"/>
        <family val="2"/>
      </rPr>
      <t>0</t>
    </r>
    <r>
      <rPr>
        <sz val="10"/>
        <rFont val="Arial"/>
        <family val="2"/>
      </rPr>
      <t>770</t>
    </r>
    <phoneticPr fontId="0" type="noConversion"/>
  </si>
  <si>
    <r>
      <rPr>
        <sz val="10"/>
        <rFont val="Arial"/>
        <family val="2"/>
      </rPr>
      <t>0</t>
    </r>
    <r>
      <rPr>
        <sz val="10"/>
        <rFont val="Arial"/>
        <family val="2"/>
      </rPr>
      <t>780</t>
    </r>
    <phoneticPr fontId="0" type="noConversion"/>
  </si>
  <si>
    <r>
      <rPr>
        <sz val="10"/>
        <rFont val="Arial"/>
        <family val="2"/>
      </rPr>
      <t>0</t>
    </r>
    <r>
      <rPr>
        <sz val="10"/>
        <rFont val="Arial"/>
        <family val="2"/>
      </rPr>
      <t>781</t>
    </r>
    <phoneticPr fontId="0" type="noConversion"/>
  </si>
  <si>
    <r>
      <rPr>
        <sz val="10"/>
        <rFont val="Arial"/>
        <family val="2"/>
      </rPr>
      <t>0</t>
    </r>
    <r>
      <rPr>
        <sz val="10"/>
        <rFont val="Arial"/>
        <family val="2"/>
      </rPr>
      <t>790</t>
    </r>
    <phoneticPr fontId="0" type="noConversion"/>
  </si>
  <si>
    <r>
      <rPr>
        <sz val="10"/>
        <rFont val="Arial"/>
        <family val="2"/>
      </rPr>
      <t>0</t>
    </r>
    <r>
      <rPr>
        <sz val="10"/>
        <rFont val="Arial"/>
        <family val="2"/>
      </rPr>
      <t>795</t>
    </r>
    <phoneticPr fontId="0" type="noConversion"/>
  </si>
  <si>
    <r>
      <rPr>
        <sz val="10"/>
        <rFont val="Arial"/>
        <family val="2"/>
      </rPr>
      <t>0</t>
    </r>
    <r>
      <rPr>
        <sz val="10"/>
        <rFont val="Arial"/>
        <family val="2"/>
      </rPr>
      <t>540</t>
    </r>
    <phoneticPr fontId="0" type="noConversion"/>
  </si>
  <si>
    <r>
      <rPr>
        <sz val="10"/>
        <rFont val="Arial"/>
        <family val="2"/>
      </rPr>
      <t>0</t>
    </r>
    <r>
      <rPr>
        <sz val="10"/>
        <rFont val="Arial"/>
        <family val="2"/>
      </rPr>
      <t>550</t>
    </r>
    <phoneticPr fontId="0" type="noConversion"/>
  </si>
  <si>
    <r>
      <rPr>
        <sz val="10"/>
        <rFont val="Arial"/>
        <family val="2"/>
      </rPr>
      <t>0</t>
    </r>
    <r>
      <rPr>
        <sz val="10"/>
        <rFont val="Arial"/>
        <family val="2"/>
      </rPr>
      <t>560</t>
    </r>
    <phoneticPr fontId="0" type="noConversion"/>
  </si>
  <si>
    <r>
      <rPr>
        <sz val="10"/>
        <rFont val="Arial"/>
        <family val="2"/>
      </rPr>
      <t>0</t>
    </r>
    <r>
      <rPr>
        <sz val="10"/>
        <rFont val="Arial"/>
        <family val="2"/>
      </rPr>
      <t>601</t>
    </r>
    <phoneticPr fontId="0" type="noConversion"/>
  </si>
  <si>
    <r>
      <rPr>
        <sz val="10"/>
        <rFont val="Arial"/>
        <family val="2"/>
      </rPr>
      <t>0</t>
    </r>
    <r>
      <rPr>
        <sz val="10"/>
        <rFont val="Arial"/>
        <family val="2"/>
      </rPr>
      <t>602</t>
    </r>
    <phoneticPr fontId="0" type="noConversion"/>
  </si>
  <si>
    <r>
      <rPr>
        <sz val="10"/>
        <rFont val="Arial"/>
        <family val="2"/>
      </rPr>
      <t>0</t>
    </r>
    <r>
      <rPr>
        <sz val="10"/>
        <rFont val="Arial"/>
        <family val="2"/>
      </rPr>
      <t>610</t>
    </r>
    <phoneticPr fontId="0" type="noConversion"/>
  </si>
  <si>
    <t>/EPIUSE/V_T7VN21</t>
    <phoneticPr fontId="0" type="noConversion"/>
  </si>
  <si>
    <t>1</t>
    <phoneticPr fontId="0" type="noConversion"/>
  </si>
  <si>
    <r>
      <t>01</t>
    </r>
    <r>
      <rPr>
        <sz val="10"/>
        <rFont val="Arial"/>
        <family val="2"/>
      </rPr>
      <t>(local)</t>
    </r>
    <phoneticPr fontId="0" type="noConversion"/>
  </si>
  <si>
    <t>02(expat)</t>
    <phoneticPr fontId="0" type="noConversion"/>
  </si>
  <si>
    <t>General Min. Wage (mly) x 20</t>
  </si>
  <si>
    <t>From date</t>
  </si>
  <si>
    <t>To date</t>
  </si>
  <si>
    <t>GMW * 20</t>
  </si>
  <si>
    <t>01.05.2011</t>
  </si>
  <si>
    <t xml:space="preserve"> 30.04.2012</t>
  </si>
  <si>
    <t>01.05.2012</t>
  </si>
  <si>
    <t>31.12.9999</t>
  </si>
  <si>
    <t>1. If emplyee hires from 1st to 15th of the month, employee SS contribution will be paid in hiring month based on full month SS base</t>
  </si>
  <si>
    <t>2. If employee hires from 16th to 31st of the month, employee SS contribution will only start from following month. There is no retro calculation for previous hiring month.</t>
  </si>
  <si>
    <t>3. If emplyee last working day is from 1st to 15th of the month, employee will not have SS contribution for termination month.</t>
  </si>
  <si>
    <t>4. If emplyee last working day is from 16th to 31st of the month, employee will be subjected to SS contribution in termination month.</t>
  </si>
  <si>
    <t>1</t>
    <phoneticPr fontId="0" type="noConversion"/>
  </si>
  <si>
    <t>V_512W_T</t>
    <phoneticPr fontId="0" type="noConversion"/>
  </si>
  <si>
    <t>Mobile phone allowance</t>
    <phoneticPr fontId="0" type="noConversion"/>
  </si>
  <si>
    <t>HDA</t>
  </si>
  <si>
    <t>Merit payment</t>
    <phoneticPr fontId="0" type="noConversion"/>
  </si>
  <si>
    <t>Driving allowance</t>
    <phoneticPr fontId="0" type="noConversion"/>
  </si>
  <si>
    <t>SvPyNTx</t>
  </si>
  <si>
    <t>Sales incentive</t>
    <phoneticPr fontId="0" type="noConversion"/>
  </si>
  <si>
    <t>Contribution to Social Security paid to employee by RMIT VN</t>
    <phoneticPr fontId="0" type="noConversion"/>
  </si>
  <si>
    <t>Additional allowance(s) paid by RMIT VN</t>
  </si>
  <si>
    <t>RMIT Vietnam</t>
    <phoneticPr fontId="0" type="noConversion"/>
  </si>
  <si>
    <t xml:space="preserve">Temporary - PT </t>
    <phoneticPr fontId="0" type="noConversion"/>
  </si>
  <si>
    <t>EE Group</t>
    <phoneticPr fontId="3" type="noConversion"/>
  </si>
  <si>
    <t>Perm/ Active - FT</t>
  </si>
  <si>
    <t>Retiree</t>
  </si>
  <si>
    <t>Temporary full Time</t>
  </si>
  <si>
    <t>Temporary part Time</t>
  </si>
  <si>
    <t>Non Active</t>
  </si>
  <si>
    <t>B</t>
  </si>
  <si>
    <t>Secondary Contract</t>
  </si>
  <si>
    <t>D</t>
  </si>
  <si>
    <t>Detached</t>
  </si>
  <si>
    <t>Early retirees</t>
  </si>
  <si>
    <t>Survivor</t>
  </si>
  <si>
    <t>H</t>
  </si>
  <si>
    <t>Home Worker</t>
  </si>
  <si>
    <t>N</t>
  </si>
  <si>
    <t>Students</t>
  </si>
  <si>
    <t>Active - PT</t>
  </si>
  <si>
    <t xml:space="preserve">Cross-border </t>
  </si>
  <si>
    <t xml:space="preserve">Inpats </t>
    <phoneticPr fontId="0" type="noConversion"/>
  </si>
  <si>
    <t>Visiting Professor</t>
    <phoneticPr fontId="0" type="noConversion"/>
  </si>
  <si>
    <t>Permanent</t>
    <phoneticPr fontId="0" type="noConversion"/>
  </si>
  <si>
    <t xml:space="preserve">Seasonal </t>
    <phoneticPr fontId="0" type="noConversion"/>
  </si>
  <si>
    <t>Contractor-3rd Party</t>
    <phoneticPr fontId="0" type="noConversion"/>
  </si>
  <si>
    <r>
      <t>RM</t>
    </r>
    <r>
      <rPr>
        <sz val="10"/>
        <rFont val="Arial"/>
        <family val="2"/>
      </rPr>
      <t xml:space="preserve">IT </t>
    </r>
    <r>
      <rPr>
        <sz val="10"/>
        <rFont val="Arial"/>
        <family val="2"/>
      </rPr>
      <t>VN - Monthly</t>
    </r>
    <phoneticPr fontId="0" type="noConversion"/>
  </si>
  <si>
    <r>
      <t xml:space="preserve">VN - </t>
    </r>
    <r>
      <rPr>
        <sz val="10"/>
        <rFont val="Arial"/>
        <family val="2"/>
      </rPr>
      <t>P</t>
    </r>
    <r>
      <rPr>
        <sz val="10"/>
        <rFont val="Arial"/>
        <family val="2"/>
      </rPr>
      <t>TD Monthly</t>
    </r>
    <phoneticPr fontId="0" type="noConversion"/>
  </si>
  <si>
    <r>
      <t>25th day of each month</t>
    </r>
    <r>
      <rPr>
        <sz val="10"/>
        <rFont val="Arial"/>
        <family val="2"/>
      </rPr>
      <t xml:space="preserve"> (floating in case of weekend or holidays)</t>
    </r>
    <phoneticPr fontId="0" type="noConversion"/>
  </si>
  <si>
    <t>7 working day before the payday</t>
    <phoneticPr fontId="0" type="noConversion"/>
  </si>
  <si>
    <t>5 calendar day before payday</t>
    <phoneticPr fontId="0" type="noConversion"/>
  </si>
  <si>
    <t>Professional</t>
    <phoneticPr fontId="0" type="noConversion"/>
  </si>
  <si>
    <r>
      <t>E</t>
    </r>
    <r>
      <rPr>
        <sz val="10"/>
        <rFont val="Arial"/>
        <family val="2"/>
      </rPr>
      <t>SGCAP</t>
    </r>
    <phoneticPr fontId="0" type="noConversion"/>
  </si>
  <si>
    <r>
      <t>B</t>
    </r>
    <r>
      <rPr>
        <sz val="10"/>
        <rFont val="Arial"/>
        <family val="2"/>
      </rPr>
      <t>asic Pay</t>
    </r>
    <phoneticPr fontId="0" type="noConversion"/>
  </si>
  <si>
    <r>
      <t>B</t>
    </r>
    <r>
      <rPr>
        <sz val="10"/>
        <rFont val="Arial"/>
        <family val="2"/>
      </rPr>
      <t>asic</t>
    </r>
    <phoneticPr fontId="0" type="noConversion"/>
  </si>
  <si>
    <r>
      <t>M</t>
    </r>
    <r>
      <rPr>
        <sz val="10"/>
        <rFont val="Arial"/>
        <family val="2"/>
      </rPr>
      <t>anagerial Allowance</t>
    </r>
    <phoneticPr fontId="0" type="noConversion"/>
  </si>
  <si>
    <t xml:space="preserve">in working days </t>
    <phoneticPr fontId="0" type="noConversion"/>
  </si>
  <si>
    <t xml:space="preserve">PSF10 </t>
    <phoneticPr fontId="0" type="noConversion"/>
  </si>
  <si>
    <r>
      <t>0</t>
    </r>
    <r>
      <rPr>
        <sz val="10"/>
        <rFont val="Arial"/>
        <family val="2"/>
      </rPr>
      <t>2</t>
    </r>
    <phoneticPr fontId="0" type="noConversion"/>
  </si>
  <si>
    <r>
      <t>0</t>
    </r>
    <r>
      <rPr>
        <sz val="10"/>
        <rFont val="Arial"/>
        <family val="2"/>
      </rPr>
      <t>2</t>
    </r>
    <phoneticPr fontId="0" type="noConversion"/>
  </si>
  <si>
    <t>03</t>
    <phoneticPr fontId="0" type="noConversion"/>
  </si>
  <si>
    <r>
      <t>0</t>
    </r>
    <r>
      <rPr>
        <sz val="10"/>
        <rFont val="Arial"/>
        <family val="2"/>
      </rPr>
      <t>4</t>
    </r>
    <phoneticPr fontId="0" type="noConversion"/>
  </si>
  <si>
    <r>
      <t>0</t>
    </r>
    <r>
      <rPr>
        <sz val="10"/>
        <rFont val="Arial"/>
        <family val="2"/>
      </rPr>
      <t>5</t>
    </r>
    <phoneticPr fontId="0" type="noConversion"/>
  </si>
  <si>
    <r>
      <t>0</t>
    </r>
    <r>
      <rPr>
        <sz val="10"/>
        <rFont val="Arial"/>
        <family val="2"/>
      </rPr>
      <t>6</t>
    </r>
    <phoneticPr fontId="0" type="noConversion"/>
  </si>
  <si>
    <r>
      <t>0</t>
    </r>
    <r>
      <rPr>
        <sz val="10"/>
        <rFont val="Arial"/>
        <family val="2"/>
      </rPr>
      <t>8</t>
    </r>
    <phoneticPr fontId="0" type="noConversion"/>
  </si>
  <si>
    <t>Payscale Area(Salary Grp)</t>
    <phoneticPr fontId="0" type="noConversion"/>
  </si>
  <si>
    <r>
      <t>0</t>
    </r>
    <r>
      <rPr>
        <sz val="10"/>
        <rFont val="Arial"/>
        <family val="2"/>
      </rPr>
      <t>1</t>
    </r>
    <phoneticPr fontId="0" type="noConversion"/>
  </si>
  <si>
    <r>
      <t>VA</t>
    </r>
    <r>
      <rPr>
        <sz val="10"/>
        <rFont val="Arial"/>
        <family val="2"/>
      </rPr>
      <t>-HR</t>
    </r>
    <phoneticPr fontId="0" type="noConversion"/>
  </si>
  <si>
    <r>
      <t>VB</t>
    </r>
    <r>
      <rPr>
        <sz val="10"/>
        <rFont val="Arial"/>
        <family val="2"/>
      </rPr>
      <t>-HR</t>
    </r>
    <phoneticPr fontId="0" type="noConversion"/>
  </si>
  <si>
    <r>
      <t>0</t>
    </r>
    <r>
      <rPr>
        <sz val="10"/>
        <rFont val="Arial"/>
        <family val="2"/>
      </rPr>
      <t>3(Salary)</t>
    </r>
    <phoneticPr fontId="0" type="noConversion"/>
  </si>
  <si>
    <t>01(hourly)</t>
    <phoneticPr fontId="0" type="noConversion"/>
  </si>
  <si>
    <r>
      <t>F</t>
    </r>
    <r>
      <rPr>
        <sz val="10"/>
        <rFont val="Arial"/>
        <family val="2"/>
      </rPr>
      <t>A-HR</t>
    </r>
    <phoneticPr fontId="0" type="noConversion"/>
  </si>
  <si>
    <r>
      <t>F</t>
    </r>
    <r>
      <rPr>
        <sz val="10"/>
        <rFont val="Arial"/>
        <family val="2"/>
      </rPr>
      <t>B-HR</t>
    </r>
    <phoneticPr fontId="0" type="noConversion"/>
  </si>
  <si>
    <r>
      <t>SEF2</t>
    </r>
    <r>
      <rPr>
        <sz val="10"/>
        <rFont val="Arial"/>
        <family val="2"/>
      </rPr>
      <t>-HR</t>
    </r>
    <phoneticPr fontId="0" type="noConversion"/>
  </si>
  <si>
    <r>
      <t>SEF3</t>
    </r>
    <r>
      <rPr>
        <sz val="10"/>
        <rFont val="Arial"/>
        <family val="2"/>
      </rPr>
      <t>-HR</t>
    </r>
    <phoneticPr fontId="0" type="noConversion"/>
  </si>
  <si>
    <r>
      <t>E</t>
    </r>
    <r>
      <rPr>
        <sz val="10"/>
        <rFont val="Arial"/>
        <family val="2"/>
      </rPr>
      <t>F1-HR</t>
    </r>
    <phoneticPr fontId="0" type="noConversion"/>
  </si>
  <si>
    <r>
      <t>E</t>
    </r>
    <r>
      <rPr>
        <sz val="10"/>
        <rFont val="Arial"/>
        <family val="2"/>
      </rPr>
      <t>F2-HR</t>
    </r>
    <phoneticPr fontId="0" type="noConversion"/>
  </si>
  <si>
    <r>
      <t>E</t>
    </r>
    <r>
      <rPr>
        <sz val="10"/>
        <rFont val="Arial"/>
        <family val="2"/>
      </rPr>
      <t>F3-HR</t>
    </r>
    <phoneticPr fontId="0" type="noConversion"/>
  </si>
  <si>
    <r>
      <t>E</t>
    </r>
    <r>
      <rPr>
        <sz val="10"/>
        <rFont val="Arial"/>
        <family val="2"/>
      </rPr>
      <t>F4-HR</t>
    </r>
    <phoneticPr fontId="0" type="noConversion"/>
  </si>
  <si>
    <t>SEF1-HR</t>
    <phoneticPr fontId="0" type="noConversion"/>
  </si>
  <si>
    <r>
      <rPr>
        <sz val="10"/>
        <rFont val="Arial"/>
        <family val="2"/>
      </rPr>
      <t>CEL-</t>
    </r>
    <r>
      <rPr>
        <sz val="10"/>
        <rFont val="Arial"/>
        <family val="2"/>
      </rPr>
      <t>E</t>
    </r>
    <r>
      <rPr>
        <sz val="10"/>
        <rFont val="Arial"/>
        <family val="2"/>
      </rPr>
      <t>F1</t>
    </r>
    <phoneticPr fontId="0" type="noConversion"/>
  </si>
  <si>
    <r>
      <rPr>
        <sz val="10"/>
        <rFont val="Arial"/>
        <family val="2"/>
      </rPr>
      <t>CEL-</t>
    </r>
    <r>
      <rPr>
        <sz val="10"/>
        <rFont val="Arial"/>
        <family val="2"/>
      </rPr>
      <t>E</t>
    </r>
    <r>
      <rPr>
        <sz val="10"/>
        <rFont val="Arial"/>
        <family val="2"/>
      </rPr>
      <t>F2</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</si>
  <si>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F3</t>
    </r>
    <r>
      <rPr>
        <sz val="11"/>
        <color theme="1"/>
        <rFont val="宋体"/>
        <family val="2"/>
        <scheme val="minor"/>
      </rPr>
      <t/>
    </r>
    <phoneticPr fontId="0" type="noConversion"/>
  </si>
  <si>
    <r>
      <rPr>
        <sz val="10"/>
        <rFont val="Arial"/>
        <family val="2"/>
      </rPr>
      <t>CEL-</t>
    </r>
    <r>
      <rPr>
        <sz val="10"/>
        <rFont val="Arial"/>
        <family val="2"/>
      </rPr>
      <t>E</t>
    </r>
    <r>
      <rPr>
        <sz val="10"/>
        <rFont val="Arial"/>
        <family val="2"/>
      </rPr>
      <t>F4</t>
    </r>
    <r>
      <rPr>
        <sz val="11"/>
        <color theme="1"/>
        <rFont val="宋体"/>
        <family val="2"/>
        <scheme val="minor"/>
      </rPr>
      <t/>
    </r>
    <phoneticPr fontId="0" type="noConversion"/>
  </si>
  <si>
    <r>
      <t>C</t>
    </r>
    <r>
      <rPr>
        <sz val="10"/>
        <rFont val="Arial"/>
        <family val="2"/>
      </rPr>
      <t>EL-</t>
    </r>
    <r>
      <rPr>
        <sz val="10"/>
        <rFont val="Arial"/>
        <family val="2"/>
      </rPr>
      <t>SEF1</t>
    </r>
    <phoneticPr fontId="0" type="noConversion"/>
  </si>
  <si>
    <r>
      <t>C</t>
    </r>
    <r>
      <rPr>
        <sz val="10"/>
        <rFont val="Arial"/>
        <family val="2"/>
      </rPr>
      <t>EL-S</t>
    </r>
    <r>
      <rPr>
        <sz val="10"/>
        <rFont val="Arial"/>
        <family val="2"/>
      </rPr>
      <t>EF2</t>
    </r>
    <phoneticPr fontId="0" type="noConversion"/>
  </si>
  <si>
    <r>
      <t>C</t>
    </r>
    <r>
      <rPr>
        <sz val="10"/>
        <rFont val="Arial"/>
        <family val="2"/>
      </rPr>
      <t>EL-</t>
    </r>
    <r>
      <rPr>
        <sz val="10"/>
        <rFont val="Arial"/>
        <family val="2"/>
      </rPr>
      <t>SEF3</t>
    </r>
    <phoneticPr fontId="0" type="noConversion"/>
  </si>
  <si>
    <r>
      <t>0</t>
    </r>
    <r>
      <rPr>
        <sz val="10"/>
        <rFont val="Arial"/>
        <family val="2"/>
      </rPr>
      <t>1</t>
    </r>
    <phoneticPr fontId="0" type="noConversion"/>
  </si>
  <si>
    <r>
      <t>E</t>
    </r>
    <r>
      <rPr>
        <sz val="10"/>
        <rFont val="Arial"/>
        <family val="2"/>
      </rPr>
      <t>1</t>
    </r>
    <phoneticPr fontId="0" type="noConversion"/>
  </si>
  <si>
    <r>
      <t>E</t>
    </r>
    <r>
      <rPr>
        <sz val="10"/>
        <rFont val="Arial"/>
        <family val="2"/>
      </rPr>
      <t>2</t>
    </r>
    <phoneticPr fontId="0" type="noConversion"/>
  </si>
  <si>
    <t>EE Group</t>
    <phoneticPr fontId="3" type="noConversion"/>
  </si>
  <si>
    <t>F</t>
    <phoneticPr fontId="3" type="noConversion"/>
  </si>
  <si>
    <t>Contractor-Direct</t>
    <phoneticPr fontId="0" type="noConversion"/>
  </si>
  <si>
    <t>C</t>
    <phoneticPr fontId="0" type="noConversion"/>
  </si>
  <si>
    <t>Casual (hourly rate)</t>
    <phoneticPr fontId="0" type="noConversion"/>
  </si>
  <si>
    <t>P</t>
    <phoneticPr fontId="0" type="noConversion"/>
  </si>
  <si>
    <t>Perm. / Active - PT</t>
    <phoneticPr fontId="0" type="noConversion"/>
  </si>
  <si>
    <t>I</t>
    <phoneticPr fontId="0" type="noConversion"/>
  </si>
  <si>
    <t>;A</t>
    <phoneticPr fontId="0" type="noConversion"/>
  </si>
  <si>
    <t>;E</t>
    <phoneticPr fontId="0" type="noConversion"/>
  </si>
  <si>
    <t>;P</t>
    <phoneticPr fontId="0" type="noConversion"/>
  </si>
  <si>
    <t>;I</t>
    <phoneticPr fontId="0" type="noConversion"/>
  </si>
  <si>
    <t>;E</t>
    <phoneticPr fontId="0" type="noConversion"/>
  </si>
  <si>
    <t>;I</t>
    <phoneticPr fontId="0" type="noConversion"/>
  </si>
  <si>
    <t>S</t>
    <phoneticPr fontId="0" type="noConversion"/>
  </si>
  <si>
    <r>
      <t>;</t>
    </r>
    <r>
      <rPr>
        <sz val="10"/>
        <rFont val="Arial"/>
        <family val="2"/>
      </rPr>
      <t>V</t>
    </r>
    <phoneticPr fontId="0" type="noConversion"/>
  </si>
  <si>
    <t>--&gt;to follow up WD approach of contractor</t>
    <phoneticPr fontId="0" type="noConversion"/>
  </si>
  <si>
    <t>VN10(legacy code = RUV)</t>
    <phoneticPr fontId="0" type="noConversion"/>
  </si>
  <si>
    <t>Contract Salary</t>
    <phoneticPr fontId="0" type="noConversion"/>
  </si>
  <si>
    <t>BasicPay</t>
    <phoneticPr fontId="0" type="noConversion"/>
  </si>
  <si>
    <t>Recurring</t>
    <phoneticPr fontId="0" type="noConversion"/>
  </si>
  <si>
    <t>Off-cycle</t>
    <phoneticPr fontId="0" type="noConversion"/>
  </si>
  <si>
    <t>Quata Compensation</t>
    <phoneticPr fontId="0" type="noConversion"/>
  </si>
  <si>
    <t>TimeWT</t>
    <phoneticPr fontId="0" type="noConversion"/>
  </si>
  <si>
    <t>Absense</t>
    <phoneticPr fontId="0" type="noConversion"/>
  </si>
  <si>
    <t>X</t>
    <phoneticPr fontId="0" type="noConversion"/>
  </si>
  <si>
    <t>Calculation of Hourly Rate = /001</t>
    <phoneticPr fontId="0" type="noConversion"/>
  </si>
  <si>
    <t>01</t>
    <phoneticPr fontId="0" type="noConversion"/>
  </si>
  <si>
    <t>V_512W_D 
Cu Cls /030</t>
    <phoneticPr fontId="0" type="noConversion"/>
  </si>
  <si>
    <t>V_512W_D 
Cu Cls /031</t>
    <phoneticPr fontId="0" type="noConversion"/>
  </si>
  <si>
    <r>
      <rPr>
        <sz val="10"/>
        <rFont val="Arial"/>
        <family val="2"/>
      </rPr>
      <t>01</t>
    </r>
    <phoneticPr fontId="0" type="noConversion"/>
  </si>
  <si>
    <r>
      <t xml:space="preserve">General </t>
    </r>
    <r>
      <rPr>
        <sz val="10"/>
        <rFont val="Arial"/>
        <family val="2"/>
      </rPr>
      <t>Adjustment</t>
    </r>
    <r>
      <rPr>
        <sz val="10"/>
        <rFont val="Arial"/>
        <family val="2"/>
      </rPr>
      <t xml:space="preserve"> - PIT</t>
    </r>
    <phoneticPr fontId="0" type="noConversion"/>
  </si>
  <si>
    <t>General Adjustment - Non PIT</t>
    <phoneticPr fontId="0" type="noConversion"/>
  </si>
  <si>
    <t>Could be off-cycle in case of termination</t>
    <phoneticPr fontId="0" type="noConversion"/>
  </si>
  <si>
    <r>
      <t xml:space="preserve">PIT </t>
    </r>
    <r>
      <rPr>
        <sz val="10"/>
        <rFont val="Arial"/>
        <family val="2"/>
      </rPr>
      <t>Finalization</t>
    </r>
    <phoneticPr fontId="0" type="noConversion"/>
  </si>
  <si>
    <t>Rules</t>
    <phoneticPr fontId="0" type="noConversion"/>
  </si>
  <si>
    <t>OT Weekend day 200%</t>
    <phoneticPr fontId="0" type="noConversion"/>
  </si>
  <si>
    <t>OT Holiday Night</t>
    <phoneticPr fontId="0" type="noConversion"/>
  </si>
  <si>
    <t xml:space="preserve">OT Holiday </t>
    <phoneticPr fontId="0" type="noConversion"/>
  </si>
  <si>
    <r>
      <t xml:space="preserve">13th </t>
    </r>
    <r>
      <rPr>
        <sz val="10"/>
        <rFont val="Arial"/>
        <family val="2"/>
      </rPr>
      <t xml:space="preserve">Month </t>
    </r>
    <r>
      <rPr>
        <sz val="10"/>
        <rFont val="Arial"/>
        <family val="2"/>
      </rPr>
      <t>Salary</t>
    </r>
    <phoneticPr fontId="0" type="noConversion"/>
  </si>
  <si>
    <r>
      <t>F</t>
    </r>
    <r>
      <rPr>
        <sz val="10"/>
        <rFont val="Arial"/>
        <family val="2"/>
      </rPr>
      <t xml:space="preserve">ixed amt </t>
    </r>
    <phoneticPr fontId="0" type="noConversion"/>
  </si>
  <si>
    <r>
      <t>V</t>
    </r>
    <r>
      <rPr>
        <sz val="10"/>
        <rFont val="Arial"/>
        <family val="2"/>
      </rPr>
      <t>ND</t>
    </r>
    <phoneticPr fontId="0" type="noConversion"/>
  </si>
  <si>
    <r>
      <t>D</t>
    </r>
    <r>
      <rPr>
        <sz val="10"/>
        <rFont val="Arial"/>
        <family val="2"/>
      </rPr>
      <t>irect amt</t>
    </r>
    <phoneticPr fontId="0" type="noConversion"/>
  </si>
  <si>
    <r>
      <t>V</t>
    </r>
    <r>
      <rPr>
        <sz val="10"/>
        <rFont val="Arial"/>
        <family val="2"/>
      </rPr>
      <t>ND/USD</t>
    </r>
    <phoneticPr fontId="0" type="noConversion"/>
  </si>
  <si>
    <t>Direct amt</t>
    <phoneticPr fontId="0" type="noConversion"/>
  </si>
  <si>
    <r>
      <t>/</t>
    </r>
    <r>
      <rPr>
        <sz val="10"/>
        <rFont val="Arial"/>
        <family val="2"/>
      </rPr>
      <t>001 * number of hrs</t>
    </r>
    <phoneticPr fontId="0" type="noConversion"/>
  </si>
  <si>
    <t>Number of hrs in IT2002
Rate 150% per time unit</t>
    <phoneticPr fontId="0" type="noConversion"/>
  </si>
  <si>
    <t>;N</t>
    <phoneticPr fontId="0" type="noConversion"/>
  </si>
  <si>
    <t>Executives</t>
    <phoneticPr fontId="0" type="noConversion"/>
  </si>
  <si>
    <t>E1</t>
    <phoneticPr fontId="0" type="noConversion"/>
  </si>
  <si>
    <t>E1</t>
    <phoneticPr fontId="0" type="noConversion"/>
  </si>
  <si>
    <t>09</t>
    <phoneticPr fontId="0" type="noConversion"/>
  </si>
  <si>
    <r>
      <t>V</t>
    </r>
    <r>
      <rPr>
        <sz val="10"/>
        <rFont val="Arial"/>
        <family val="2"/>
      </rPr>
      <t>isiting Professor</t>
    </r>
    <phoneticPr fontId="0" type="noConversion"/>
  </si>
  <si>
    <t>VP</t>
    <phoneticPr fontId="0" type="noConversion"/>
  </si>
  <si>
    <t>E3</t>
    <phoneticPr fontId="0" type="noConversion"/>
  </si>
  <si>
    <t>Direct amt (exceeding amt over basic pay)</t>
    <phoneticPr fontId="0" type="noConversion"/>
  </si>
  <si>
    <t>3132</t>
  </si>
  <si>
    <t>3133</t>
  </si>
  <si>
    <r>
      <t>D</t>
    </r>
    <r>
      <rPr>
        <sz val="10"/>
        <rFont val="Arial"/>
        <family val="2"/>
      </rPr>
      <t>irect amt input</t>
    </r>
    <phoneticPr fontId="0" type="noConversion"/>
  </si>
  <si>
    <t>X</t>
    <phoneticPr fontId="0" type="noConversion"/>
  </si>
  <si>
    <t>Direct amt input as recurring payment</t>
    <phoneticPr fontId="0" type="noConversion"/>
  </si>
  <si>
    <r>
      <t>D</t>
    </r>
    <r>
      <rPr>
        <sz val="10"/>
        <rFont val="Arial"/>
        <family val="2"/>
      </rPr>
      <t xml:space="preserve">irect amt input </t>
    </r>
    <phoneticPr fontId="0" type="noConversion"/>
  </si>
  <si>
    <t>Additional</t>
    <phoneticPr fontId="0" type="noConversion"/>
  </si>
  <si>
    <t>Allowance(s) paid by Social Security</t>
    <phoneticPr fontId="0" type="noConversion"/>
  </si>
  <si>
    <r>
      <t>D</t>
    </r>
    <r>
      <rPr>
        <sz val="10"/>
        <rFont val="Arial"/>
        <family val="2"/>
      </rPr>
      <t xml:space="preserve">irect amt input </t>
    </r>
    <phoneticPr fontId="0" type="noConversion"/>
  </si>
  <si>
    <t>Direct Amt from workday</t>
    <phoneticPr fontId="0" type="noConversion"/>
  </si>
  <si>
    <r>
      <t>V</t>
    </r>
    <r>
      <rPr>
        <sz val="10"/>
        <rFont val="Arial"/>
        <family val="2"/>
      </rPr>
      <t>ND/USD</t>
    </r>
    <phoneticPr fontId="0" type="noConversion"/>
  </si>
  <si>
    <t>International Relocation Assistance</t>
    <phoneticPr fontId="0" type="noConversion"/>
  </si>
  <si>
    <t xml:space="preserve">Direct amt input </t>
    <phoneticPr fontId="0" type="noConversion"/>
  </si>
  <si>
    <t>Salary packaging reconciliation - Payment</t>
    <phoneticPr fontId="0" type="noConversion"/>
  </si>
  <si>
    <t>Salary packaging reconciliation - Deduction</t>
    <phoneticPr fontId="0" type="noConversion"/>
  </si>
  <si>
    <t>X</t>
    <phoneticPr fontId="0" type="noConversion"/>
  </si>
  <si>
    <t xml:space="preserve"> Ha Noi (Hung Yen)</t>
  </si>
  <si>
    <t>Not used at preset</t>
  </si>
  <si>
    <t>Normal Employees Tax Rate</t>
  </si>
  <si>
    <t>Tax level</t>
  </si>
  <si>
    <t>Yearly Taxable Income</t>
  </si>
  <si>
    <t>Monthly Taxable Income</t>
  </si>
  <si>
    <t>Tax rate (%)</t>
  </si>
  <si>
    <t>Upper Bound</t>
  </si>
  <si>
    <t>Tax on Income: Year</t>
  </si>
  <si>
    <t>Up to 60</t>
  </si>
  <si>
    <t>Up to 5</t>
  </si>
  <si>
    <t>1 – 5,000,000</t>
  </si>
  <si>
    <t>1 – 60,000,000</t>
  </si>
  <si>
    <t>Over 60 up to 120</t>
  </si>
  <si>
    <t>Over 5 up to 10</t>
  </si>
  <si>
    <t>Over 120 up to 216</t>
  </si>
  <si>
    <t>Over 10 up to 18</t>
  </si>
  <si>
    <t>Over 216 up to 384</t>
  </si>
  <si>
    <t>Over 18 up to 32</t>
  </si>
  <si>
    <t>Over 384 up to 624</t>
  </si>
  <si>
    <t>Over 32 up to 52</t>
  </si>
  <si>
    <t>Over 624 up to 960</t>
  </si>
  <si>
    <t>Over 52 up to 80</t>
  </si>
  <si>
    <t>Over 960</t>
  </si>
  <si>
    <t>Over 80 (approx USD5K)</t>
  </si>
  <si>
    <t>Flat Rate For Some Employees:</t>
  </si>
  <si>
    <t xml:space="preserve">Client needs to provide correct value in IT9520, ADP will populate correct flat rate </t>
  </si>
  <si>
    <t>ADP Fields</t>
  </si>
  <si>
    <t>Combination A</t>
  </si>
  <si>
    <t>Combination B</t>
  </si>
  <si>
    <t>Combination C</t>
  </si>
  <si>
    <t>Combination D</t>
  </si>
  <si>
    <t>Combination E</t>
  </si>
  <si>
    <t>Combination F</t>
  </si>
  <si>
    <t>Combination G</t>
  </si>
  <si>
    <t>Combination H</t>
  </si>
  <si>
    <t>Combination I</t>
  </si>
  <si>
    <t>Combination J</t>
  </si>
  <si>
    <t>Combination K</t>
  </si>
  <si>
    <t>Combination L</t>
  </si>
  <si>
    <t>Nature Of Person</t>
  </si>
  <si>
    <t>01 Resident</t>
  </si>
  <si>
    <t xml:space="preserve">01 Resident </t>
  </si>
  <si>
    <t>02 Non-Resident</t>
  </si>
  <si>
    <t>03 Resident w/o taxcode</t>
  </si>
  <si>
    <t>Nationality</t>
  </si>
  <si>
    <t>01 Vietnamese</t>
  </si>
  <si>
    <t>02 Foreigner</t>
  </si>
  <si>
    <t>Employment Category</t>
  </si>
  <si>
    <t>01 Labor Contract</t>
  </si>
  <si>
    <t>02 W/O Labor Contract</t>
  </si>
  <si>
    <t>03 Probation</t>
  </si>
  <si>
    <t>Result</t>
  </si>
  <si>
    <t>Progressive Tax Rate</t>
  </si>
  <si>
    <t>10% Flat Rate</t>
  </si>
  <si>
    <t xml:space="preserve">10 % Flat Rate
</t>
  </si>
  <si>
    <t>20% Flat Rate</t>
  </si>
  <si>
    <t>20 % Flat Rate</t>
  </si>
  <si>
    <t>Lower Bound of Income per Month</t>
  </si>
  <si>
    <t>If taxable income  is &lt;2,000,000, no Tax will be deducted</t>
  </si>
  <si>
    <t>If taxable income  is &lt;2,000,000, no tax will be deducted</t>
  </si>
  <si>
    <t>NA - Flat rate</t>
  </si>
  <si>
    <t>Below Deduction will be applicable only for Progressive Tax Rate</t>
  </si>
  <si>
    <t>Personal Ded. /M</t>
  </si>
  <si>
    <t>Personal Ded. /Y</t>
  </si>
  <si>
    <t>Dependent Ded./M</t>
  </si>
  <si>
    <t>Dependent Ded./Y</t>
  </si>
  <si>
    <t>3,600,000*N</t>
  </si>
  <si>
    <t>43,200,000*N</t>
  </si>
  <si>
    <t>Tax Methods</t>
  </si>
  <si>
    <t>1. Progressive Tax Rate</t>
  </si>
  <si>
    <t>2. Flat Rate</t>
  </si>
  <si>
    <t>Flat Rate</t>
  </si>
  <si>
    <t>Taxable Earnings</t>
  </si>
  <si>
    <t>Stored in WT /106</t>
  </si>
  <si>
    <t>Tax Finalisation Log</t>
  </si>
  <si>
    <t>XXXXXXXXX-XXX</t>
    <phoneticPr fontId="0" type="noConversion"/>
  </si>
  <si>
    <t>Zone</t>
  </si>
  <si>
    <t>Minimum Salary</t>
  </si>
  <si>
    <t>Minimum Salary *  20</t>
  </si>
  <si>
    <t>Area Salary Code</t>
  </si>
  <si>
    <t>01.01.2017</t>
  </si>
  <si>
    <t>_MNS1</t>
  </si>
  <si>
    <t>Annual Lv Accrual</t>
    <phoneticPr fontId="0" type="noConversion"/>
  </si>
  <si>
    <t xml:space="preserve">International </t>
    <phoneticPr fontId="0" type="noConversion"/>
  </si>
  <si>
    <r>
      <rPr>
        <sz val="10"/>
        <rFont val="Arial"/>
        <family val="2"/>
      </rPr>
      <t>02</t>
    </r>
    <phoneticPr fontId="0" type="noConversion"/>
  </si>
  <si>
    <t>International</t>
    <phoneticPr fontId="0" type="noConversion"/>
  </si>
  <si>
    <t>Local</t>
    <phoneticPr fontId="0" type="noConversion"/>
  </si>
  <si>
    <r>
      <t>T</t>
    </r>
    <r>
      <rPr>
        <sz val="10"/>
        <rFont val="Arial"/>
        <family val="2"/>
      </rPr>
      <t>rade Union</t>
    </r>
    <phoneticPr fontId="0" type="noConversion"/>
  </si>
  <si>
    <t>2% * SI Base
Cap 29,800,000 VND</t>
    <phoneticPr fontId="0" type="noConversion"/>
  </si>
  <si>
    <r>
      <t>D</t>
    </r>
    <r>
      <rPr>
        <sz val="10"/>
        <rFont val="Arial"/>
        <family val="2"/>
      </rPr>
      <t>irect amt input as positive</t>
    </r>
    <phoneticPr fontId="0" type="noConversion"/>
  </si>
  <si>
    <t xml:space="preserve">Redirecting item which reduce the base pay, direct amt input as positive </t>
    <phoneticPr fontId="0" type="noConversion"/>
  </si>
  <si>
    <r>
      <t>S</t>
    </r>
    <r>
      <rPr>
        <sz val="10"/>
        <rFont val="Arial"/>
        <family val="2"/>
      </rPr>
      <t>P Base - Mannual</t>
    </r>
    <phoneticPr fontId="0" type="noConversion"/>
  </si>
  <si>
    <t>X</t>
    <phoneticPr fontId="0" type="noConversion"/>
  </si>
  <si>
    <t>School Fee</t>
    <phoneticPr fontId="0" type="noConversion"/>
  </si>
  <si>
    <t>Home Leave Airfare</t>
    <phoneticPr fontId="0" type="noConversion"/>
  </si>
  <si>
    <r>
      <rPr>
        <sz val="10"/>
        <rFont val="Arial"/>
        <family val="2"/>
      </rPr>
      <t>01</t>
    </r>
    <phoneticPr fontId="0" type="noConversion"/>
  </si>
  <si>
    <r>
      <t>0</t>
    </r>
    <r>
      <rPr>
        <sz val="10"/>
        <rFont val="Arial"/>
        <family val="2"/>
      </rPr>
      <t>5</t>
    </r>
    <phoneticPr fontId="0" type="noConversion"/>
  </si>
  <si>
    <t xml:space="preserve">Accident Insurance </t>
    <phoneticPr fontId="0" type="noConversion"/>
  </si>
  <si>
    <t xml:space="preserve">Progressive </t>
    <phoneticPr fontId="0" type="noConversion"/>
  </si>
  <si>
    <t>X</t>
    <phoneticPr fontId="0" type="noConversion"/>
  </si>
  <si>
    <t>X</t>
    <phoneticPr fontId="0" type="noConversion"/>
  </si>
  <si>
    <t xml:space="preserve">taxable amt out of payroll </t>
    <phoneticPr fontId="0" type="noConversion"/>
  </si>
  <si>
    <r>
      <t>V</t>
    </r>
    <r>
      <rPr>
        <sz val="10"/>
        <rFont val="Arial"/>
        <family val="2"/>
      </rPr>
      <t>isa/TRC Gross-up</t>
    </r>
    <phoneticPr fontId="0" type="noConversion"/>
  </si>
  <si>
    <t>Visa/TRC Net</t>
    <phoneticPr fontId="0" type="noConversion"/>
  </si>
  <si>
    <t>X</t>
    <phoneticPr fontId="0" type="noConversion"/>
  </si>
  <si>
    <t xml:space="preserve">Relocation Refunding </t>
    <phoneticPr fontId="0" type="noConversion"/>
  </si>
  <si>
    <t xml:space="preserve">fix amt input as positive </t>
    <phoneticPr fontId="0" type="noConversion"/>
  </si>
  <si>
    <t>/EPIUSE/V_T7VN20</t>
    <phoneticPr fontId="0" type="noConversion"/>
  </si>
  <si>
    <t>/EPIUSE/V_T7VN25</t>
    <phoneticPr fontId="0" type="noConversion"/>
  </si>
  <si>
    <t>Table: V_T511P</t>
    <phoneticPr fontId="0" type="noConversion"/>
  </si>
  <si>
    <r>
      <t>01</t>
    </r>
    <r>
      <rPr>
        <sz val="10"/>
        <rFont val="Arial"/>
        <family val="2"/>
      </rPr>
      <t xml:space="preserve"> - CSI</t>
    </r>
    <phoneticPr fontId="0" type="noConversion"/>
  </si>
  <si>
    <r>
      <t>0</t>
    </r>
    <r>
      <rPr>
        <sz val="10"/>
        <rFont val="Arial"/>
        <family val="2"/>
      </rPr>
      <t>4 - HI</t>
    </r>
    <phoneticPr fontId="0" type="noConversion"/>
  </si>
  <si>
    <r>
      <t>03</t>
    </r>
    <r>
      <rPr>
        <sz val="10"/>
        <rFont val="Arial"/>
        <family val="2"/>
      </rPr>
      <t xml:space="preserve"> - UI</t>
    </r>
    <phoneticPr fontId="0" type="noConversion"/>
  </si>
  <si>
    <t>05 - AI</t>
  </si>
  <si>
    <r>
      <t>01</t>
    </r>
    <r>
      <rPr>
        <sz val="10"/>
        <rFont val="Arial"/>
        <family val="2"/>
      </rPr>
      <t xml:space="preserve"> - CSI</t>
    </r>
    <phoneticPr fontId="0" type="noConversion"/>
  </si>
  <si>
    <t>1</t>
    <phoneticPr fontId="0" type="noConversion"/>
  </si>
  <si>
    <t>P</t>
    <phoneticPr fontId="0" type="noConversion"/>
  </si>
  <si>
    <t>VND</t>
    <phoneticPr fontId="0" type="noConversion"/>
  </si>
  <si>
    <r>
      <t>0</t>
    </r>
    <r>
      <rPr>
        <sz val="10"/>
        <rFont val="Arial"/>
        <family val="2"/>
      </rPr>
      <t>4 - HI</t>
    </r>
    <phoneticPr fontId="0" type="noConversion"/>
  </si>
  <si>
    <t>01</t>
    <phoneticPr fontId="0" type="noConversion"/>
  </si>
  <si>
    <r>
      <t>03</t>
    </r>
    <r>
      <rPr>
        <sz val="10"/>
        <rFont val="Arial"/>
        <family val="2"/>
      </rPr>
      <t xml:space="preserve"> - UI</t>
    </r>
    <phoneticPr fontId="0" type="noConversion"/>
  </si>
  <si>
    <t>--&gt; waiting for Product Team Feedback</t>
    <phoneticPr fontId="0" type="noConversion"/>
  </si>
  <si>
    <t>01 - CSI</t>
  </si>
  <si>
    <t>01(local)</t>
  </si>
  <si>
    <t>04 - HI</t>
  </si>
  <si>
    <t>03 - UI</t>
  </si>
  <si>
    <t>02(expat)</t>
  </si>
  <si>
    <t xml:space="preserve">Occupational Accident Insurance </t>
  </si>
  <si>
    <t xml:space="preserve">Occupational Accident Insurance </t>
    <phoneticPr fontId="0" type="noConversion"/>
  </si>
  <si>
    <t>There is a cap for charging the SI, HI,AI – it is 20 times x min salary of state. The Minimum salary changes according to the State Rule, this could occur annually or every 2 years</t>
    <phoneticPr fontId="0" type="noConversion"/>
  </si>
  <si>
    <t>This cap will be checked against SI/HI/AI contribution base (wage type /171 - Insurance Salary)</t>
    <phoneticPr fontId="0" type="noConversion"/>
  </si>
  <si>
    <t>The UI employee and employer contributions are based on Minimum Salary of the Area / Zone.  Below threshold will be applied for UI calculation</t>
    <phoneticPr fontId="0" type="noConversion"/>
  </si>
  <si>
    <t>This cap will be checked against UI contribution base (wage type /179 - Contract Salary)</t>
    <phoneticPr fontId="0" type="noConversion"/>
  </si>
  <si>
    <t>Zone 1 (HCM city)</t>
    <phoneticPr fontId="0" type="noConversion"/>
  </si>
  <si>
    <t>01(local)</t>
    <phoneticPr fontId="0" type="noConversion"/>
  </si>
  <si>
    <t>Wage Type Text</t>
    <phoneticPr fontId="0" type="noConversion"/>
  </si>
  <si>
    <t>X</t>
    <phoneticPr fontId="0" type="noConversion"/>
  </si>
  <si>
    <r>
      <t>V</t>
    </r>
    <r>
      <rPr>
        <sz val="10"/>
        <rFont val="Arial"/>
        <family val="2"/>
      </rPr>
      <t>ND</t>
    </r>
    <phoneticPr fontId="0" type="noConversion"/>
  </si>
  <si>
    <t>Insurance Salary</t>
    <phoneticPr fontId="0" type="noConversion"/>
  </si>
  <si>
    <r>
      <t>V_512W_D 
Cu Cls /</t>
    </r>
    <r>
      <rPr>
        <sz val="10"/>
        <rFont val="Arial"/>
        <family val="2"/>
      </rPr>
      <t>179</t>
    </r>
    <phoneticPr fontId="0" type="noConversion"/>
  </si>
  <si>
    <r>
      <t>V_512W_D 
Cu Cls /</t>
    </r>
    <r>
      <rPr>
        <sz val="10"/>
        <rFont val="Arial"/>
        <family val="2"/>
      </rPr>
      <t>1</t>
    </r>
    <r>
      <rPr>
        <sz val="10"/>
        <rFont val="Arial"/>
        <family val="2"/>
      </rPr>
      <t>71</t>
    </r>
    <phoneticPr fontId="0" type="noConversion"/>
  </si>
  <si>
    <t>Eval Class on Payslip</t>
    <phoneticPr fontId="0" type="noConversion"/>
  </si>
  <si>
    <r>
      <t>V</t>
    </r>
    <r>
      <rPr>
        <sz val="10"/>
        <rFont val="Arial"/>
        <family val="2"/>
      </rPr>
      <t>ND</t>
    </r>
    <phoneticPr fontId="0" type="noConversion"/>
  </si>
  <si>
    <r>
      <t>V</t>
    </r>
    <r>
      <rPr>
        <sz val="10"/>
        <rFont val="Arial"/>
        <family val="2"/>
      </rPr>
      <t>ND</t>
    </r>
    <phoneticPr fontId="0" type="noConversion"/>
  </si>
  <si>
    <t>??</t>
    <phoneticPr fontId="0" type="noConversion"/>
  </si>
  <si>
    <t>X</t>
    <phoneticPr fontId="0" type="noConversion"/>
  </si>
  <si>
    <t>X</t>
    <phoneticPr fontId="0" type="noConversion"/>
  </si>
  <si>
    <r>
      <t>V</t>
    </r>
    <r>
      <rPr>
        <sz val="10"/>
        <rFont val="Arial"/>
        <family val="2"/>
      </rPr>
      <t>ND</t>
    </r>
    <phoneticPr fontId="0" type="noConversion"/>
  </si>
  <si>
    <t>X</t>
    <phoneticPr fontId="0" type="noConversion"/>
  </si>
  <si>
    <r>
      <t>V</t>
    </r>
    <r>
      <rPr>
        <sz val="10"/>
        <rFont val="Arial"/>
        <family val="2"/>
      </rPr>
      <t>ND</t>
    </r>
    <phoneticPr fontId="0" type="noConversion"/>
  </si>
  <si>
    <t>/402</t>
    <phoneticPr fontId="0" type="noConversion"/>
  </si>
  <si>
    <t>X</t>
    <phoneticPr fontId="0" type="noConversion"/>
  </si>
  <si>
    <t>/001*hrs*150%</t>
    <phoneticPr fontId="0" type="noConversion"/>
  </si>
  <si>
    <t>/001*hrs*195%</t>
    <phoneticPr fontId="0" type="noConversion"/>
  </si>
  <si>
    <t>/001*hrs*200%</t>
    <phoneticPr fontId="0" type="noConversion"/>
  </si>
  <si>
    <t>/001*hrs*216%</t>
    <phoneticPr fontId="0" type="noConversion"/>
  </si>
  <si>
    <t>/001*hrs*300%</t>
    <phoneticPr fontId="0" type="noConversion"/>
  </si>
  <si>
    <r>
      <t>/001*hrs*</t>
    </r>
    <r>
      <rPr>
        <sz val="10"/>
        <color rgb="FFFF0000"/>
        <rFont val="Arial"/>
        <family val="2"/>
      </rPr>
      <t>390%</t>
    </r>
    <phoneticPr fontId="0" type="noConversion"/>
  </si>
  <si>
    <r>
      <t>1</t>
    </r>
    <r>
      <rPr>
        <sz val="10"/>
        <rFont val="Arial"/>
        <family val="2"/>
      </rPr>
      <t>3th Salary Accrual</t>
    </r>
    <phoneticPr fontId="0" type="noConversion"/>
  </si>
  <si>
    <t>X</t>
    <phoneticPr fontId="0" type="noConversion"/>
  </si>
  <si>
    <r>
      <t>V</t>
    </r>
    <r>
      <rPr>
        <sz val="10"/>
        <rFont val="Arial"/>
        <family val="2"/>
      </rPr>
      <t>ND</t>
    </r>
    <phoneticPr fontId="0" type="noConversion"/>
  </si>
  <si>
    <t>X</t>
    <phoneticPr fontId="0" type="noConversion"/>
  </si>
  <si>
    <r>
      <t>5</t>
    </r>
    <r>
      <rPr>
        <sz val="10"/>
        <rFont val="Arial"/>
        <family val="2"/>
      </rPr>
      <t>V00</t>
    </r>
    <phoneticPr fontId="0" type="noConversion"/>
  </si>
  <si>
    <r>
      <t>5</t>
    </r>
    <r>
      <rPr>
        <sz val="10"/>
        <rFont val="Arial"/>
        <family val="2"/>
      </rPr>
      <t>V01</t>
    </r>
    <phoneticPr fontId="0" type="noConversion"/>
  </si>
  <si>
    <r>
      <t>5</t>
    </r>
    <r>
      <rPr>
        <sz val="10"/>
        <rFont val="Arial"/>
        <family val="2"/>
      </rPr>
      <t>V10</t>
    </r>
    <phoneticPr fontId="0" type="noConversion"/>
  </si>
  <si>
    <r>
      <t>5</t>
    </r>
    <r>
      <rPr>
        <sz val="10"/>
        <rFont val="Arial"/>
        <family val="2"/>
      </rPr>
      <t>V11</t>
    </r>
    <phoneticPr fontId="0" type="noConversion"/>
  </si>
  <si>
    <t>this item will overwrite the automated SP base for special case of employment cycle average . The last 6 months average of historical highest salary will be input via this WT.</t>
    <phoneticPr fontId="0" type="noConversion"/>
  </si>
  <si>
    <r>
      <t>S</t>
    </r>
    <r>
      <rPr>
        <sz val="10"/>
        <rFont val="Arial"/>
        <family val="2"/>
      </rPr>
      <t>P Base</t>
    </r>
    <phoneticPr fontId="0" type="noConversion"/>
  </si>
  <si>
    <t>YOS for SP</t>
    <phoneticPr fontId="0" type="noConversion"/>
  </si>
  <si>
    <t>Ex gratia payment ???</t>
    <phoneticPr fontId="0" type="noConversion"/>
  </si>
  <si>
    <r>
      <t xml:space="preserve">Long Sick </t>
    </r>
    <r>
      <rPr>
        <sz val="10"/>
        <rFont val="Arial"/>
        <family val="2"/>
      </rPr>
      <t>Lv</t>
    </r>
    <r>
      <rPr>
        <sz val="10"/>
        <rFont val="Arial"/>
        <family val="2"/>
      </rPr>
      <t xml:space="preserve"> Accrual</t>
    </r>
    <phoneticPr fontId="0" type="noConversion"/>
  </si>
  <si>
    <r>
      <t>5</t>
    </r>
    <r>
      <rPr>
        <sz val="10"/>
        <rFont val="Arial"/>
        <family val="2"/>
      </rPr>
      <t>V31</t>
    </r>
    <phoneticPr fontId="0" type="noConversion"/>
  </si>
  <si>
    <t>net payment for Visa/TRC</t>
    <phoneticPr fontId="0" type="noConversion"/>
  </si>
  <si>
    <t>Nominal Salary</t>
    <phoneticPr fontId="0" type="noConversion"/>
  </si>
  <si>
    <t>VND</t>
    <phoneticPr fontId="0" type="noConversion"/>
  </si>
  <si>
    <t>[&lt;nominal basic pay WT_1001&gt;]/12</t>
    <phoneticPr fontId="0" type="noConversion"/>
  </si>
  <si>
    <t>X</t>
    <phoneticPr fontId="0" type="noConversion"/>
  </si>
  <si>
    <t>VND/USD</t>
    <phoneticPr fontId="0" type="noConversion"/>
  </si>
  <si>
    <t>X</t>
    <phoneticPr fontId="0" type="noConversion"/>
  </si>
  <si>
    <t>&lt;remaining quota in hrs&gt; * &lt;/001 valuation base&gt;</t>
    <phoneticPr fontId="0" type="noConversion"/>
  </si>
  <si>
    <t>Executive Bonus Accrual</t>
    <phoneticPr fontId="0" type="noConversion"/>
  </si>
  <si>
    <t>PIT finalization Accrual</t>
    <phoneticPr fontId="0" type="noConversion"/>
  </si>
  <si>
    <t>Chi's Input</t>
    <phoneticPr fontId="0" type="noConversion"/>
  </si>
  <si>
    <t>2410</t>
    <phoneticPr fontId="0" type="noConversion"/>
  </si>
  <si>
    <t>5V30</t>
    <phoneticPr fontId="0" type="noConversion"/>
  </si>
  <si>
    <t>7V30</t>
    <phoneticPr fontId="0" type="noConversion"/>
  </si>
  <si>
    <t>maternity lv lump-sum from government
Direct amt inut</t>
    <phoneticPr fontId="0" type="noConversion"/>
  </si>
  <si>
    <t>X</t>
    <phoneticPr fontId="0" type="noConversion"/>
  </si>
  <si>
    <t>VND</t>
    <phoneticPr fontId="0" type="noConversion"/>
  </si>
  <si>
    <t>X</t>
    <phoneticPr fontId="0" type="noConversion"/>
  </si>
  <si>
    <t>2 Months of MIN Base Pay</t>
    <phoneticPr fontId="0" type="noConversion"/>
  </si>
  <si>
    <r>
      <t>V</t>
    </r>
    <r>
      <rPr>
        <sz val="10"/>
        <rFont val="Arial"/>
        <family val="2"/>
      </rPr>
      <t>ND</t>
    </r>
    <phoneticPr fontId="0" type="noConversion"/>
  </si>
  <si>
    <t>X</t>
    <phoneticPr fontId="0" type="noConversion"/>
  </si>
  <si>
    <t>Rules</t>
  </si>
  <si>
    <t>New hires</t>
  </si>
  <si>
    <t>- If actual working days in the month &gt;= half of the monthly standard working days -&gt; contribute</t>
  </si>
  <si>
    <t>- If actual working days in the month &lt; half of the monthly standard working days -&gt; NOT contribute</t>
  </si>
  <si>
    <t>Example: 23 standard working days in May</t>
  </si>
  <si>
    <t>If staff works 12 days or more --&gt; contribute in May</t>
  </si>
  <si>
    <t>If staff works less than 12 days --&gt; NOT contribute in May</t>
  </si>
  <si>
    <t>Terminated employees</t>
  </si>
  <si>
    <t>Employees with salary variation</t>
  </si>
  <si>
    <t>- Working days with new salary &gt;= working days with old salary --&gt; contribute using new salary</t>
  </si>
  <si>
    <t>- Working days with new salary &lt; working days with old salary --&gt; contribute using old salary</t>
  </si>
  <si>
    <t>Example: Salary of 10,000 from 1st to 17th August / Salary of 12,000 from 18th to 31st August</t>
  </si>
  <si>
    <t>--&gt; will use salary of 10,000 to contribute in August</t>
  </si>
  <si>
    <t>Employees with unpaid leave</t>
  </si>
  <si>
    <t>(similar approach with the rules for new hires/terminated employees)</t>
  </si>
  <si>
    <t>When excluding unpaid lv for SI contribution eligibility</t>
    <phoneticPr fontId="0" type="noConversion"/>
  </si>
  <si>
    <t>Childcare Leave</t>
  </si>
  <si>
    <t>unpaid by RMIT, paid by government</t>
  </si>
  <si>
    <t>Leave Due to Miscarriage</t>
  </si>
  <si>
    <t>Adoption Leave</t>
  </si>
  <si>
    <t>Sick leave-SI compensation</t>
  </si>
  <si>
    <t>Paternity leave</t>
  </si>
  <si>
    <t>Maternity Leave</t>
  </si>
  <si>
    <t>Prenatal Check-up</t>
  </si>
  <si>
    <t>Sick Leave Without Pay</t>
  </si>
  <si>
    <t>unpaid leave</t>
  </si>
  <si>
    <t>Sick Leave Without Pay - more than 90 days</t>
  </si>
  <si>
    <t>Leave Without Pay - more than 90 days</t>
  </si>
  <si>
    <t>Allowance paid by Social Security when EE return from maternity lv and long sick lv, which is non-taxable</t>
    <phoneticPr fontId="0" type="noConversion"/>
  </si>
  <si>
    <t>Direct amt input</t>
    <phoneticPr fontId="0" type="noConversion"/>
  </si>
  <si>
    <t>VND/USD</t>
    <phoneticPr fontId="0" type="noConversion"/>
  </si>
  <si>
    <t>V_T512Z</t>
    <phoneticPr fontId="0" type="noConversion"/>
  </si>
  <si>
    <t>MI Monthly Target</t>
    <phoneticPr fontId="0" type="noConversion"/>
  </si>
  <si>
    <t>5V02</t>
    <phoneticPr fontId="0" type="noConversion"/>
  </si>
  <si>
    <t>X</t>
    <phoneticPr fontId="0" type="noConversion"/>
  </si>
  <si>
    <t>WT_5V02 = (WT_5V00 - WT_5V01) * -1</t>
    <phoneticPr fontId="0" type="noConversion"/>
  </si>
  <si>
    <t>Monthly MI by ER - DP</t>
    <phoneticPr fontId="0" type="noConversion"/>
  </si>
  <si>
    <t>Monthly MI by EE - DP</t>
    <phoneticPr fontId="0" type="noConversion"/>
  </si>
  <si>
    <t>Monthly MI by ER</t>
    <phoneticPr fontId="0" type="noConversion"/>
  </si>
  <si>
    <t>5V03</t>
    <phoneticPr fontId="0" type="noConversion"/>
  </si>
  <si>
    <t>5V04</t>
    <phoneticPr fontId="0" type="noConversion"/>
  </si>
  <si>
    <t>5V05</t>
    <phoneticPr fontId="0" type="noConversion"/>
  </si>
  <si>
    <t>5V06</t>
    <phoneticPr fontId="0" type="noConversion"/>
  </si>
  <si>
    <t>5V07</t>
    <phoneticPr fontId="0" type="noConversion"/>
  </si>
  <si>
    <t>DI Monthly Target</t>
    <phoneticPr fontId="0" type="noConversion"/>
  </si>
  <si>
    <t>To be updated/merged with Time Mgmt BP later</t>
    <phoneticPr fontId="0" type="noConversion"/>
  </si>
  <si>
    <t>I</t>
    <phoneticPr fontId="0" type="noConversion"/>
  </si>
  <si>
    <t xml:space="preserve">Inpats </t>
    <phoneticPr fontId="0" type="noConversion"/>
  </si>
  <si>
    <t>Will be finalized later</t>
    <phoneticPr fontId="22" type="noConversion"/>
  </si>
  <si>
    <t>Will be finalized later</t>
    <phoneticPr fontId="22" type="noConversion"/>
  </si>
  <si>
    <t>PAY SLIP FOR XX 2019</t>
    <phoneticPr fontId="36" type="noConversion"/>
  </si>
  <si>
    <r>
      <t>N</t>
    </r>
    <r>
      <rPr>
        <sz val="10"/>
        <rFont val="Arial"/>
        <family val="2"/>
      </rPr>
      <t>ame:</t>
    </r>
    <phoneticPr fontId="36" type="noConversion"/>
  </si>
  <si>
    <r>
      <t>G</t>
    </r>
    <r>
      <rPr>
        <sz val="10"/>
        <rFont val="Arial"/>
        <family val="2"/>
      </rPr>
      <t>lobal ID:</t>
    </r>
    <phoneticPr fontId="36" type="noConversion"/>
  </si>
  <si>
    <t xml:space="preserve">Position Title: </t>
    <phoneticPr fontId="36" type="noConversion"/>
  </si>
  <si>
    <r>
      <t>P</t>
    </r>
    <r>
      <rPr>
        <sz val="10"/>
        <rFont val="Arial"/>
        <family val="2"/>
      </rPr>
      <t>IT Code:</t>
    </r>
    <phoneticPr fontId="36" type="noConversion"/>
  </si>
  <si>
    <r>
      <t>E</t>
    </r>
    <r>
      <rPr>
        <sz val="10"/>
        <rFont val="Arial"/>
        <family val="2"/>
      </rPr>
      <t xml:space="preserve">xchange Rate USD/VND: </t>
    </r>
    <phoneticPr fontId="36" type="noConversion"/>
  </si>
  <si>
    <t>Income Details (Cash + Benefits)</t>
    <phoneticPr fontId="36" type="noConversion"/>
  </si>
  <si>
    <t>Amount</t>
    <phoneticPr fontId="36" type="noConversion"/>
  </si>
  <si>
    <t>Deductions</t>
    <phoneticPr fontId="36" type="noConversion"/>
  </si>
  <si>
    <r>
      <t>&lt;</t>
    </r>
    <r>
      <rPr>
        <sz val="10"/>
        <rFont val="Arial"/>
        <family val="2"/>
      </rPr>
      <t>Salary&gt;</t>
    </r>
    <phoneticPr fontId="36" type="noConversion"/>
  </si>
  <si>
    <r>
      <t>&lt;</t>
    </r>
    <r>
      <rPr>
        <sz val="10"/>
        <rFont val="Arial"/>
        <family val="2"/>
      </rPr>
      <t>Hourly Rate (agreed rate)&gt;</t>
    </r>
    <phoneticPr fontId="36" type="noConversion"/>
  </si>
  <si>
    <t>Meal Allowance</t>
    <phoneticPr fontId="0" type="noConversion"/>
  </si>
  <si>
    <r>
      <t>&lt;</t>
    </r>
    <r>
      <rPr>
        <sz val="10"/>
        <rFont val="Arial"/>
        <family val="2"/>
      </rPr>
      <t>Meal Allowance&gt;</t>
    </r>
    <phoneticPr fontId="36" type="noConversion"/>
  </si>
  <si>
    <r>
      <t>&lt;</t>
    </r>
    <r>
      <rPr>
        <sz val="10"/>
        <rFont val="Arial"/>
        <family val="2"/>
      </rPr>
      <t>Clothing Allowance &gt;</t>
    </r>
    <phoneticPr fontId="36" type="noConversion"/>
  </si>
  <si>
    <r>
      <t>&lt;</t>
    </r>
    <r>
      <rPr>
        <sz val="10"/>
        <rFont val="Arial"/>
        <family val="2"/>
      </rPr>
      <t>General Adjustment - PIT</t>
    </r>
    <phoneticPr fontId="36" type="noConversion"/>
  </si>
  <si>
    <r>
      <t>&lt;</t>
    </r>
    <r>
      <rPr>
        <sz val="10"/>
        <rFont val="Arial"/>
        <family val="2"/>
      </rPr>
      <t>General Adjustment - Non PIT&gt;</t>
    </r>
    <phoneticPr fontId="36" type="noConversion"/>
  </si>
  <si>
    <r>
      <t>&lt;</t>
    </r>
    <r>
      <rPr>
        <sz val="10"/>
        <rFont val="Arial"/>
        <family val="2"/>
      </rPr>
      <t>Monthly MI by ER&gt;</t>
    </r>
    <phoneticPr fontId="36" type="noConversion"/>
  </si>
  <si>
    <r>
      <t>&lt;</t>
    </r>
    <r>
      <rPr>
        <sz val="10"/>
        <rFont val="Arial"/>
        <family val="2"/>
      </rPr>
      <t>Monthly MI by EE&gt;</t>
    </r>
    <phoneticPr fontId="36" type="noConversion"/>
  </si>
  <si>
    <r>
      <t>&lt;</t>
    </r>
    <r>
      <rPr>
        <sz val="10"/>
        <rFont val="Arial"/>
        <family val="2"/>
      </rPr>
      <t>Monthly MI by ER - DP&gt;</t>
    </r>
    <phoneticPr fontId="36" type="noConversion"/>
  </si>
  <si>
    <r>
      <t>&lt;</t>
    </r>
    <r>
      <rPr>
        <sz val="10"/>
        <rFont val="Arial"/>
        <family val="2"/>
      </rPr>
      <t>Monthly MI by EE - DP&gt;</t>
    </r>
    <phoneticPr fontId="36" type="noConversion"/>
  </si>
  <si>
    <r>
      <t>&lt;</t>
    </r>
    <r>
      <rPr>
        <sz val="10"/>
        <rFont val="Arial"/>
        <family val="2"/>
      </rPr>
      <t>Monthly DI by EE&gt;</t>
    </r>
    <phoneticPr fontId="36" type="noConversion"/>
  </si>
  <si>
    <r>
      <t>&lt;</t>
    </r>
    <r>
      <rPr>
        <sz val="10"/>
        <rFont val="Arial"/>
        <family val="2"/>
      </rPr>
      <t>Monthly DI by EE - DP&gt;</t>
    </r>
    <phoneticPr fontId="36" type="noConversion"/>
  </si>
  <si>
    <t>&lt;International Relocation Assistance&gt;</t>
    <phoneticPr fontId="36" type="noConversion"/>
  </si>
  <si>
    <t>Domestic Relocation Assistance</t>
    <phoneticPr fontId="0" type="noConversion"/>
  </si>
  <si>
    <r>
      <t>&lt;</t>
    </r>
    <r>
      <rPr>
        <sz val="10"/>
        <rFont val="Arial"/>
        <family val="2"/>
      </rPr>
      <t>Domestic Relocation Assistance&gt;</t>
    </r>
    <phoneticPr fontId="36" type="noConversion"/>
  </si>
  <si>
    <r>
      <t>&lt;</t>
    </r>
    <r>
      <rPr>
        <sz val="10"/>
        <rFont val="Arial"/>
        <family val="2"/>
      </rPr>
      <t>Salary packaging reconciliation - Payment&gt;</t>
    </r>
    <phoneticPr fontId="36" type="noConversion"/>
  </si>
  <si>
    <r>
      <t>&lt;</t>
    </r>
    <r>
      <rPr>
        <sz val="10"/>
        <rFont val="Arial"/>
        <family val="2"/>
      </rPr>
      <t>Salary packaging reconciliation - Deduction&gt;</t>
    </r>
    <phoneticPr fontId="36" type="noConversion"/>
  </si>
  <si>
    <r>
      <t>&lt;</t>
    </r>
    <r>
      <rPr>
        <sz val="10"/>
        <rFont val="Arial"/>
        <family val="2"/>
      </rPr>
      <t>13th Month Salary&gt;</t>
    </r>
    <phoneticPr fontId="36" type="noConversion"/>
  </si>
  <si>
    <r>
      <t>&lt;</t>
    </r>
    <r>
      <rPr>
        <sz val="10"/>
        <rFont val="Arial"/>
        <family val="2"/>
      </rPr>
      <t>Mobile phone allowance&gt;</t>
    </r>
    <phoneticPr fontId="36" type="noConversion"/>
  </si>
  <si>
    <r>
      <t>&lt;</t>
    </r>
    <r>
      <rPr>
        <sz val="10"/>
        <rFont val="Arial"/>
        <family val="2"/>
      </rPr>
      <t>Managerial Allowance&gt;</t>
    </r>
    <phoneticPr fontId="36" type="noConversion"/>
  </si>
  <si>
    <t>Higher Duties Allowance</t>
    <phoneticPr fontId="0" type="noConversion"/>
  </si>
  <si>
    <r>
      <t>&lt;</t>
    </r>
    <r>
      <rPr>
        <sz val="10"/>
        <rFont val="Arial"/>
        <family val="2"/>
      </rPr>
      <t>Higher Duties Allowance&gt;</t>
    </r>
    <phoneticPr fontId="36" type="noConversion"/>
  </si>
  <si>
    <r>
      <t>&lt;</t>
    </r>
    <r>
      <rPr>
        <sz val="10"/>
        <rFont val="Arial"/>
        <family val="2"/>
      </rPr>
      <t>Merit payment&gt;</t>
    </r>
    <phoneticPr fontId="36" type="noConversion"/>
  </si>
  <si>
    <r>
      <t>&lt;</t>
    </r>
    <r>
      <rPr>
        <sz val="10"/>
        <rFont val="Arial"/>
        <family val="2"/>
      </rPr>
      <t>Exec Bonus (Non-Super)&gt;</t>
    </r>
    <phoneticPr fontId="36" type="noConversion"/>
  </si>
  <si>
    <t>Exec Bonus (Super)</t>
    <phoneticPr fontId="0" type="noConversion"/>
  </si>
  <si>
    <r>
      <t>&lt;</t>
    </r>
    <r>
      <rPr>
        <sz val="10"/>
        <rFont val="Arial"/>
        <family val="2"/>
      </rPr>
      <t>Exec Bonus (Super)&gt;</t>
    </r>
    <phoneticPr fontId="36" type="noConversion"/>
  </si>
  <si>
    <r>
      <t>&lt;</t>
    </r>
    <r>
      <rPr>
        <sz val="10"/>
        <rFont val="Arial"/>
        <family val="2"/>
      </rPr>
      <t>Driving allowance&gt;</t>
    </r>
    <phoneticPr fontId="36" type="noConversion"/>
  </si>
  <si>
    <t xml:space="preserve">Severance Pay  </t>
    <phoneticPr fontId="0" type="noConversion"/>
  </si>
  <si>
    <r>
      <t>&lt;</t>
    </r>
    <r>
      <rPr>
        <sz val="10"/>
        <rFont val="Arial"/>
        <family val="2"/>
      </rPr>
      <t>Severance Pay  &gt;</t>
    </r>
    <phoneticPr fontId="36" type="noConversion"/>
  </si>
  <si>
    <r>
      <t>&lt;</t>
    </r>
    <r>
      <rPr>
        <sz val="10"/>
        <rFont val="Arial"/>
        <family val="2"/>
      </rPr>
      <t>Severance Pay Additional&gt;</t>
    </r>
    <phoneticPr fontId="36" type="noConversion"/>
  </si>
  <si>
    <r>
      <t>&lt;</t>
    </r>
    <r>
      <rPr>
        <sz val="10"/>
        <rFont val="Arial"/>
        <family val="2"/>
      </rPr>
      <t>Sales incentive&gt;</t>
    </r>
    <phoneticPr fontId="36" type="noConversion"/>
  </si>
  <si>
    <t>&lt;Contribution to SI paid to employee by RMIT VN&gt;</t>
    <phoneticPr fontId="36" type="noConversion"/>
  </si>
  <si>
    <r>
      <t>D</t>
    </r>
    <r>
      <rPr>
        <sz val="10"/>
        <rFont val="Arial"/>
        <family val="2"/>
      </rPr>
      <t xml:space="preserve">ependants Scholarship </t>
    </r>
    <phoneticPr fontId="0" type="noConversion"/>
  </si>
  <si>
    <r>
      <t>&lt;</t>
    </r>
    <r>
      <rPr>
        <sz val="10"/>
        <rFont val="Arial"/>
        <family val="2"/>
      </rPr>
      <t>Dependants Scholarship &gt;</t>
    </r>
    <phoneticPr fontId="36" type="noConversion"/>
  </si>
  <si>
    <r>
      <t>&lt;</t>
    </r>
    <r>
      <rPr>
        <sz val="10"/>
        <rFont val="Arial"/>
        <family val="2"/>
      </rPr>
      <t>Taxable Income Adj&gt;</t>
    </r>
    <phoneticPr fontId="36" type="noConversion"/>
  </si>
  <si>
    <r>
      <t>&lt;</t>
    </r>
    <r>
      <rPr>
        <sz val="10"/>
        <rFont val="Arial"/>
        <family val="2"/>
      </rPr>
      <t>Visa/TRC Gross-up&gt;</t>
    </r>
    <phoneticPr fontId="36" type="noConversion"/>
  </si>
  <si>
    <t>Time Wage Types</t>
    <phoneticPr fontId="36" type="noConversion"/>
  </si>
  <si>
    <t>Amount</t>
    <phoneticPr fontId="36" type="noConversion"/>
  </si>
  <si>
    <r>
      <t>&lt;</t>
    </r>
    <r>
      <rPr>
        <sz val="10"/>
        <rFont val="Arial"/>
        <family val="2"/>
      </rPr>
      <t>Emergency Teaching Allowance&gt;</t>
    </r>
    <phoneticPr fontId="36" type="noConversion"/>
  </si>
  <si>
    <r>
      <t>&lt;</t>
    </r>
    <r>
      <rPr>
        <sz val="10"/>
        <rFont val="Arial"/>
        <family val="2"/>
      </rPr>
      <t>Long Service Award&gt;</t>
    </r>
    <phoneticPr fontId="36" type="noConversion"/>
  </si>
  <si>
    <r>
      <t>&lt;</t>
    </r>
    <r>
      <rPr>
        <sz val="10"/>
        <rFont val="Arial"/>
        <family val="2"/>
      </rPr>
      <t>OT Weekday 150%&gt;</t>
    </r>
    <phoneticPr fontId="36" type="noConversion"/>
  </si>
  <si>
    <r>
      <t>&lt;</t>
    </r>
    <r>
      <rPr>
        <sz val="10"/>
        <rFont val="Arial"/>
        <family val="2"/>
      </rPr>
      <t>OT Weekday Night 195%&gt;</t>
    </r>
    <phoneticPr fontId="36" type="noConversion"/>
  </si>
  <si>
    <r>
      <t>&lt;</t>
    </r>
    <r>
      <rPr>
        <sz val="10"/>
        <rFont val="Arial"/>
        <family val="2"/>
      </rPr>
      <t>OT Weekend day 200%&gt;</t>
    </r>
    <phoneticPr fontId="36" type="noConversion"/>
  </si>
  <si>
    <r>
      <t>&lt;</t>
    </r>
    <r>
      <rPr>
        <sz val="10"/>
        <rFont val="Arial"/>
        <family val="2"/>
      </rPr>
      <t>OT Weekend night 216%&gt;</t>
    </r>
    <phoneticPr fontId="36" type="noConversion"/>
  </si>
  <si>
    <r>
      <t>&lt;</t>
    </r>
    <r>
      <rPr>
        <sz val="10"/>
        <rFont val="Arial"/>
        <family val="2"/>
      </rPr>
      <t>OT Holiday &gt;</t>
    </r>
    <phoneticPr fontId="36" type="noConversion"/>
  </si>
  <si>
    <r>
      <t>&lt;</t>
    </r>
    <r>
      <rPr>
        <sz val="10"/>
        <rFont val="Arial"/>
        <family val="2"/>
      </rPr>
      <t>OT Holiday Night&gt;</t>
    </r>
    <phoneticPr fontId="36" type="noConversion"/>
  </si>
  <si>
    <r>
      <t>&lt;</t>
    </r>
    <r>
      <rPr>
        <sz val="10"/>
        <rFont val="Arial"/>
        <family val="2"/>
      </rPr>
      <t>Allowance(s) paid by Social Security&gt;</t>
    </r>
    <phoneticPr fontId="36" type="noConversion"/>
  </si>
  <si>
    <r>
      <t>&lt;</t>
    </r>
    <r>
      <rPr>
        <sz val="10"/>
        <rFont val="Arial"/>
        <family val="2"/>
      </rPr>
      <t>2 Months of MIN Base Pay&gt;</t>
    </r>
    <phoneticPr fontId="36" type="noConversion"/>
  </si>
  <si>
    <r>
      <t>&lt;</t>
    </r>
    <r>
      <rPr>
        <sz val="10"/>
        <rFont val="Arial"/>
        <family val="2"/>
      </rPr>
      <t>Additional allowance(s) paid by RMIT VN&gt;</t>
    </r>
    <phoneticPr fontId="36" type="noConversion"/>
  </si>
  <si>
    <t>Compensation for breach of advanced notice</t>
    <phoneticPr fontId="0" type="noConversion"/>
  </si>
  <si>
    <r>
      <t>&lt;</t>
    </r>
    <r>
      <rPr>
        <sz val="10"/>
        <rFont val="Arial"/>
        <family val="2"/>
      </rPr>
      <t>Compensation for breach of advanced notice&gt;</t>
    </r>
    <phoneticPr fontId="36" type="noConversion"/>
  </si>
  <si>
    <t>Fees of visa/TRC related</t>
    <phoneticPr fontId="0" type="noConversion"/>
  </si>
  <si>
    <r>
      <t>&lt;</t>
    </r>
    <r>
      <rPr>
        <sz val="10"/>
        <rFont val="Arial"/>
        <family val="2"/>
      </rPr>
      <t>Fees of visa/TRC related&gt;</t>
    </r>
    <phoneticPr fontId="36" type="noConversion"/>
  </si>
  <si>
    <t>Personal expense(s)</t>
    <phoneticPr fontId="0" type="noConversion"/>
  </si>
  <si>
    <r>
      <t>&lt;</t>
    </r>
    <r>
      <rPr>
        <sz val="10"/>
        <rFont val="Arial"/>
        <family val="2"/>
      </rPr>
      <t>Personal expense(s)&gt;</t>
    </r>
    <phoneticPr fontId="36" type="noConversion"/>
  </si>
  <si>
    <t>Advanced clearance</t>
    <phoneticPr fontId="0" type="noConversion"/>
  </si>
  <si>
    <r>
      <t>&lt;</t>
    </r>
    <r>
      <rPr>
        <sz val="10"/>
        <rFont val="Arial"/>
        <family val="2"/>
      </rPr>
      <t>Advanced clearance&gt;</t>
    </r>
    <phoneticPr fontId="36" type="noConversion"/>
  </si>
  <si>
    <t xml:space="preserve">Super - ER Post Tax      </t>
    <phoneticPr fontId="0" type="noConversion"/>
  </si>
  <si>
    <r>
      <t>&lt;</t>
    </r>
    <r>
      <rPr>
        <sz val="10"/>
        <rFont val="Arial"/>
        <family val="2"/>
      </rPr>
      <t>Super - ER Post Tax &gt;</t>
    </r>
    <phoneticPr fontId="36" type="noConversion"/>
  </si>
  <si>
    <t xml:space="preserve">Super -  EE Post Tax     </t>
    <phoneticPr fontId="0" type="noConversion"/>
  </si>
  <si>
    <r>
      <t>&lt;</t>
    </r>
    <r>
      <rPr>
        <sz val="10"/>
        <rFont val="Arial"/>
        <family val="2"/>
      </rPr>
      <t>Super -  EE Post Tax &gt;</t>
    </r>
    <phoneticPr fontId="36" type="noConversion"/>
  </si>
  <si>
    <t>Benefits</t>
    <phoneticPr fontId="36" type="noConversion"/>
  </si>
  <si>
    <t>Amount</t>
    <phoneticPr fontId="36" type="noConversion"/>
  </si>
  <si>
    <r>
      <t>&lt;</t>
    </r>
    <r>
      <rPr>
        <sz val="10"/>
        <rFont val="Arial"/>
        <family val="2"/>
      </rPr>
      <t>Trade Union&gt;</t>
    </r>
    <phoneticPr fontId="36" type="noConversion"/>
  </si>
  <si>
    <r>
      <t>&lt;</t>
    </r>
    <r>
      <rPr>
        <sz val="10"/>
        <rFont val="Arial"/>
        <family val="2"/>
      </rPr>
      <t>ER paid tax&gt;</t>
    </r>
    <phoneticPr fontId="36" type="noConversion"/>
  </si>
  <si>
    <r>
      <t>&lt;</t>
    </r>
    <r>
      <rPr>
        <sz val="10"/>
        <rFont val="Arial"/>
        <family val="2"/>
      </rPr>
      <t>/400 tax contribution&gt;</t>
    </r>
    <phoneticPr fontId="36" type="noConversion"/>
  </si>
  <si>
    <r>
      <t>&lt;</t>
    </r>
    <r>
      <rPr>
        <sz val="10"/>
        <rFont val="Arial"/>
        <family val="2"/>
      </rPr>
      <t>Bank Transfer&gt;</t>
    </r>
    <phoneticPr fontId="36" type="noConversion"/>
  </si>
  <si>
    <t>Final Payout</t>
    <phoneticPr fontId="36" type="noConversion"/>
  </si>
  <si>
    <t>&lt;CSI EE&gt;</t>
    <phoneticPr fontId="36" type="noConversion"/>
  </si>
  <si>
    <t>&lt;UI EE&gt;</t>
    <phoneticPr fontId="36" type="noConversion"/>
  </si>
  <si>
    <t>&lt;HI EE&gt;</t>
    <phoneticPr fontId="36" type="noConversion"/>
  </si>
  <si>
    <t>&lt;CSI ER&gt;</t>
    <phoneticPr fontId="36" type="noConversion"/>
  </si>
  <si>
    <t>&lt;UI ER&gt;</t>
    <phoneticPr fontId="36" type="noConversion"/>
  </si>
  <si>
    <t>&lt;HI ER&gt;</t>
    <phoneticPr fontId="36" type="noConversion"/>
  </si>
  <si>
    <t>&lt;Absence Items will be added later&gt;</t>
    <phoneticPr fontId="36" type="noConversion"/>
  </si>
  <si>
    <t>Salary</t>
    <phoneticPr fontId="0" type="noConversion"/>
  </si>
  <si>
    <r>
      <t>1</t>
    </r>
    <r>
      <rPr>
        <sz val="10"/>
        <color indexed="9"/>
        <rFont val="Arial"/>
        <family val="2"/>
      </rPr>
      <t>0</t>
    </r>
    <r>
      <rPr>
        <sz val="10"/>
        <color indexed="9"/>
        <rFont val="Arial"/>
        <family val="2"/>
      </rPr>
      <t xml:space="preserve"> Char</t>
    </r>
    <phoneticPr fontId="22" type="noConversion"/>
  </si>
  <si>
    <t>Specific Rules</t>
    <phoneticPr fontId="0" type="noConversion"/>
  </si>
  <si>
    <r>
      <t>OT</t>
    </r>
    <r>
      <rPr>
        <sz val="10"/>
        <rFont val="Arial"/>
        <family val="2"/>
      </rPr>
      <t xml:space="preserve"> Weekday 150%</t>
    </r>
    <phoneticPr fontId="0" type="noConversion"/>
  </si>
  <si>
    <t>OT Weekday Night 195%</t>
    <phoneticPr fontId="0" type="noConversion"/>
  </si>
  <si>
    <t>X</t>
    <phoneticPr fontId="0" type="noConversion"/>
  </si>
  <si>
    <t>Emergency Teaching Allowance</t>
    <phoneticPr fontId="0" type="noConversion"/>
  </si>
  <si>
    <t>02</t>
    <phoneticPr fontId="0" type="noConversion"/>
  </si>
  <si>
    <r>
      <t xml:space="preserve">1-Auto generated every Jan, eligible for local VNM perment FT/PT (EG=1 or P  AND payScalType=02)
2-AMT= </t>
    </r>
    <r>
      <rPr>
        <sz val="10"/>
        <rFont val="宋体"/>
        <family val="3"/>
        <charset val="134"/>
      </rPr>
      <t>∑</t>
    </r>
    <r>
      <rPr>
        <sz val="10"/>
        <rFont val="Arial"/>
        <family val="2"/>
      </rPr>
      <t>{ [&lt;monthly std basic pay*FTE%&gt; * (&lt;monthly active working days+public holidays&gt; - &lt;all unpaid lv days&gt;)] /
  &lt;total working days in the year + public holidays &gt; }
3-</t>
    </r>
    <r>
      <rPr>
        <sz val="10"/>
        <color rgb="FFFF0000"/>
        <rFont val="Arial"/>
        <family val="2"/>
      </rPr>
      <t xml:space="preserve">FTE% can be fetched from WPBP IT0007 percentage
</t>
    </r>
    <r>
      <rPr>
        <sz val="10"/>
        <rFont val="Arial"/>
        <family val="2"/>
      </rPr>
      <t>4-Public holiday does not include RMIT company holiday
5- &lt;total working days in the year + public holidays &gt; should be stored in V_T511K constant
6-{ [&lt;monthly std basic pay*FTE%&gt; * (&lt;monthly active working days+public holidays&gt; - &lt;all unpaid lv days&gt;)] /
  &lt;total working days in the year + public holidays &gt; } should be accumulated into WT 9313 each month</t>
    </r>
    <phoneticPr fontId="0" type="noConversion"/>
  </si>
  <si>
    <r>
      <t>For foreigner basic salary packaging case, WT_1000 should be deducted by &lt;school fee</t>
    </r>
    <r>
      <rPr>
        <sz val="10"/>
        <rFont val="Arial"/>
        <family val="2"/>
      </rPr>
      <t>&gt;</t>
    </r>
    <r>
      <rPr>
        <sz val="10"/>
        <rFont val="Arial"/>
        <family val="2"/>
      </rPr>
      <t xml:space="preserve"> &amp; &lt;home leave airfare&gt; before being factored by /801</t>
    </r>
    <phoneticPr fontId="0" type="noConversion"/>
  </si>
  <si>
    <t>unprorated basic pay which is not payable or taxable.
For foreigner basic salary packaging case, WT_1001 should be the unprorated basic pay after being deducted by &lt;school fee&gt; &amp; &lt;home leave airfare&gt;.
For example:
WT_1000 in IT0008 = 10000 USD
&lt;school fee&gt;=1000 USD
Then: 
WT_1000 = 10000 - 1000 = 9000 USD
Final WT_1000 = 9000 USD * /801
Final WT_1001 = 9000 USD</t>
    <phoneticPr fontId="0" type="noConversion"/>
  </si>
  <si>
    <t>When EE returning from maternity lv, WT_3230-num=1 will be input as trigger. 
&lt;WT_3230&gt; = &lt;Total WT_2410&gt; - &lt;WT_3220&gt; -&lt;WT_3255&gt;</t>
    <phoneticPr fontId="0" type="noConversion"/>
  </si>
  <si>
    <r>
      <t>Compulsory Social Insurance</t>
    </r>
    <r>
      <rPr>
        <sz val="10"/>
        <rFont val="Arial"/>
        <family val="2"/>
      </rPr>
      <t xml:space="preserve"> (+ AI)</t>
    </r>
    <phoneticPr fontId="0" type="noConversion"/>
  </si>
  <si>
    <t>Compulsory Social Insurance (+AI)</t>
    <phoneticPr fontId="0" type="noConversion"/>
  </si>
  <si>
    <t>05</t>
    <phoneticPr fontId="0" type="noConversion"/>
  </si>
  <si>
    <r>
      <t>01</t>
    </r>
    <r>
      <rPr>
        <sz val="10"/>
        <rFont val="Arial"/>
        <family val="2"/>
      </rPr>
      <t xml:space="preserve"> - CSI</t>
    </r>
    <phoneticPr fontId="0" type="noConversion"/>
  </si>
  <si>
    <t>01 - CSI</t>
    <phoneticPr fontId="0" type="noConversion"/>
  </si>
  <si>
    <t>Insurance Scheme</t>
    <phoneticPr fontId="0" type="noConversion"/>
  </si>
  <si>
    <t>Insurance Fund</t>
    <phoneticPr fontId="0" type="noConversion"/>
  </si>
  <si>
    <t>Monthly MI by EE</t>
    <phoneticPr fontId="0" type="noConversion"/>
  </si>
  <si>
    <t>Monthly DI by EE - DP</t>
    <phoneticPr fontId="0" type="noConversion"/>
  </si>
  <si>
    <t>Pre-payment Offset</t>
    <phoneticPr fontId="0" type="noConversion"/>
  </si>
  <si>
    <r>
      <rPr>
        <sz val="10"/>
        <rFont val="Arial"/>
        <family val="2"/>
      </rPr>
      <t>03</t>
    </r>
    <phoneticPr fontId="0" type="noConversion"/>
  </si>
  <si>
    <t>WT_5V04 = (WT_5V00 - WT_5V03) * -1</t>
    <phoneticPr fontId="0" type="noConversion"/>
  </si>
  <si>
    <t xml:space="preserve">/801 for basic pay and most WTs factoring --&gt; (Working Days - Inactive Working Day - &lt;all unpaid lv types days&gt; - &lt;maternity Lv days&gt;) / &lt;whole month Working Days&gt;
/802 for Maternity Lv Payment Factoring --&gt; &lt;maternity Lv days&gt; / &lt;whole month working days&gt;
/803 for Medical Insurance monthly target factoring --&gt; &lt;Active calendar days of the month&gt; / &lt;total calendar days of the month&gt;
</t>
    <phoneticPr fontId="0" type="noConversion"/>
  </si>
  <si>
    <t>One-time Lump-sum</t>
    <phoneticPr fontId="0" type="noConversion"/>
  </si>
  <si>
    <t>taxable amt for visiting professor or some other cases
No proration</t>
    <phoneticPr fontId="0" type="noConversion"/>
  </si>
  <si>
    <t>5V08</t>
    <phoneticPr fontId="0" type="noConversion"/>
  </si>
  <si>
    <t>One-time Adj MI by EE</t>
    <phoneticPr fontId="0" type="noConversion"/>
  </si>
  <si>
    <t>direct negative amt to be deducted from salary in case 20+ consecutive unpaid lv happens, which mean EE should paid the MI premium</t>
    <phoneticPr fontId="0" type="noConversion"/>
  </si>
  <si>
    <t>Direct amt uploaded as the whole month target. Then this amount should be prorated by:
/803 = &lt;Active calendar days of the month&gt; / &lt;total calendar days of the year&gt;</t>
    <phoneticPr fontId="0" type="noConversion"/>
  </si>
  <si>
    <t>&lt;Monthly MI by ER&gt; = &lt;MI Monthly Target&gt; *{[&lt;Active calendar days of the month&gt; * WORK_LOAD_PERCENT] / &lt;total calendar days of the year&gt;}</t>
    <phoneticPr fontId="0" type="noConversion"/>
  </si>
  <si>
    <r>
      <t xml:space="preserve">1- For foreigner dependents
&lt;Monthly MI Paid by ER&gt; = </t>
    </r>
    <r>
      <rPr>
        <sz val="10"/>
        <color rgb="FF00B050"/>
        <rFont val="Arial"/>
        <family val="2"/>
      </rPr>
      <t>&lt;MI Monthly Target(foreigner DP will need to check Age)&gt;</t>
    </r>
    <r>
      <rPr>
        <sz val="10"/>
        <color rgb="FFFF0000"/>
        <rFont val="Arial"/>
        <family val="2"/>
      </rPr>
      <t xml:space="preserve"> *{[&lt;Active calendar days of the month&gt; * WORK_LOAD_PERCENT] / &lt;total calendar days of the year&gt;}
2- For local VNM dependents
&lt;Monthly MI Paid by ER&gt; = </t>
    </r>
    <r>
      <rPr>
        <sz val="10"/>
        <color rgb="FF00B050"/>
        <rFont val="Arial"/>
        <family val="2"/>
      </rPr>
      <t>&lt;MI Monthly Target&gt;</t>
    </r>
    <r>
      <rPr>
        <sz val="10"/>
        <color rgb="FFFF0000"/>
        <rFont val="Arial"/>
        <family val="2"/>
      </rPr>
      <t xml:space="preserve"> *{[&lt;Active calendar days of the month&gt; * WORK_LOAD_PERCENT * YOS_PERCENT] / &lt;total calendar days of the year&gt;}
3- Using the last calendar day of the month to calculate the YOS. 
    If 3 &gt; YOS: YOS_PERCENT = 0%
    If 3&lt;=YOS&lt;6 years: YOS_PERCENT = 50%
    If 6 years &lt;= YOS: YOS_PERCNET = 100%</t>
    </r>
    <phoneticPr fontId="0" type="noConversion"/>
  </si>
  <si>
    <t>Monthly DI by EE</t>
    <phoneticPr fontId="0" type="noConversion"/>
  </si>
  <si>
    <t>For Foreigner/VNM local staffs:
&lt;Monthly DI Paid by EE&gt; = -1* &lt;DI Monthly Target&gt; * {[&lt;Active calendar days of the month&gt; ] / &lt;total calendar days of the year&gt;}</t>
    <phoneticPr fontId="0" type="noConversion"/>
  </si>
  <si>
    <t>1- For Foreigner dependents:
&lt;Monthly DI Paid by EE - DP&gt; = &lt;DI Monthly Target&gt; * {[&lt;Active working days of the month&gt;  ] / &lt;total calendar days of the year&gt;}</t>
    <phoneticPr fontId="0" type="noConversion"/>
  </si>
  <si>
    <t>Num/Hrs</t>
    <phoneticPr fontId="36" type="noConversion"/>
  </si>
  <si>
    <t>Daily Rate for Leave Encashment /002</t>
    <phoneticPr fontId="0" type="noConversion"/>
  </si>
  <si>
    <t xml:space="preserve">/001 = (&lt;unprorated monthly base salary&gt; * 12 months) / (52 weeks * 40 hours)  </t>
    <phoneticPr fontId="0" type="noConversion"/>
  </si>
  <si>
    <t>Wage Type #</t>
    <phoneticPr fontId="0" type="noConversion"/>
  </si>
  <si>
    <t>YOS for SP - Manual</t>
    <phoneticPr fontId="0" type="noConversion"/>
  </si>
  <si>
    <t>WT_9034 will be used to manually overwirte WT_9033 genearted by GV. So that RMIT VN can manually handle those “Historical Higher Salary” case</t>
    <phoneticPr fontId="0" type="noConversion"/>
  </si>
  <si>
    <t>X</t>
    <phoneticPr fontId="0" type="noConversion"/>
  </si>
  <si>
    <r>
      <t xml:space="preserve">WT_5080 is copied from template WT M200. To trigger SP calculation, this WT should be input into IT0015 without RTE/NUM/AMT maintained. Because the number and amt will be generated by GV.
</t>
    </r>
    <r>
      <rPr>
        <sz val="10"/>
        <color rgb="FFDC1E32"/>
        <rFont val="Arial"/>
        <family val="2"/>
      </rPr>
      <t>WT_5080=&lt;WT_9032 SP base&gt;*&lt;WT_9033 YOS for SP&gt; * 50%</t>
    </r>
    <r>
      <rPr>
        <sz val="10"/>
        <rFont val="Arial"/>
        <family val="2"/>
      </rPr>
      <t xml:space="preserve">
50% is defined in V_T511K constant _SRVP.
</t>
    </r>
    <r>
      <rPr>
        <sz val="10"/>
        <color rgb="FFDC1E32"/>
        <rFont val="Arial"/>
        <family val="2"/>
      </rPr>
      <t>In normal case, WT_5080 will be input as RTE=NUM=AMT= 0 to trigger the SP calculation. But if RMIT VN want to generate 100% SP amount, then WT_5080-NUM=1 should be input. Then those exceeding 50% SP amount will be moved to WT_5090 by GV PCR</t>
    </r>
    <phoneticPr fontId="0" type="noConversion"/>
  </si>
  <si>
    <t>In normal case, WT_5080 will be input as RTE=NUM=AMT= 0 to trigger the SP calculation. But if RMIT VN want to generate 100% SP amount, then WT_5080-NUM=1 should be input. Then those exceeding 50% SP amount will be moved to WT_5090 by GV PCR .
This WT is ER-taxed (gross-up item)</t>
    <phoneticPr fontId="0" type="noConversion"/>
  </si>
  <si>
    <t>03(local) - CSI &amp; AI</t>
    <phoneticPr fontId="0" type="noConversion"/>
  </si>
  <si>
    <t>04(expat) - CSI &amp; AI</t>
    <phoneticPr fontId="0" type="noConversion"/>
  </si>
  <si>
    <r>
      <t>01</t>
    </r>
    <r>
      <rPr>
        <sz val="10"/>
        <rFont val="Arial"/>
        <family val="2"/>
      </rPr>
      <t>(local) - CSI</t>
    </r>
    <phoneticPr fontId="0" type="noConversion"/>
  </si>
  <si>
    <r>
      <t>02(expat)</t>
    </r>
    <r>
      <rPr>
        <sz val="10"/>
        <rFont val="Arial"/>
        <family val="2"/>
      </rPr>
      <t xml:space="preserve"> - CSI</t>
    </r>
    <phoneticPr fontId="0" type="noConversion"/>
  </si>
  <si>
    <t>05(local) - AI</t>
    <phoneticPr fontId="0" type="noConversion"/>
  </si>
  <si>
    <t>Accidental Insurance</t>
    <phoneticPr fontId="0" type="noConversion"/>
  </si>
  <si>
    <t>06(expat) - AI</t>
    <phoneticPr fontId="0" type="noConversion"/>
  </si>
  <si>
    <t>Accidental Insurance</t>
    <phoneticPr fontId="0" type="noConversion"/>
  </si>
  <si>
    <t>05(local) - AI</t>
    <phoneticPr fontId="0" type="noConversion"/>
  </si>
  <si>
    <t>05(expat) - AI</t>
    <phoneticPr fontId="0" type="noConversion"/>
  </si>
  <si>
    <t>01(local) - CSI</t>
    <phoneticPr fontId="0" type="noConversion"/>
  </si>
  <si>
    <t>02(expat) - CSI</t>
    <phoneticPr fontId="0" type="noConversion"/>
  </si>
  <si>
    <r>
      <t>A</t>
    </r>
    <r>
      <rPr>
        <sz val="10"/>
        <rFont val="Arial"/>
        <family val="2"/>
      </rPr>
      <t>L Quota Compensation</t>
    </r>
    <phoneticPr fontId="0" type="noConversion"/>
  </si>
  <si>
    <t>WT_4250 = /002 * &lt;Annual Leave Quota Remaining &gt;</t>
    <phoneticPr fontId="0" type="noConversion"/>
  </si>
  <si>
    <r>
      <t>V</t>
    </r>
    <r>
      <rPr>
        <sz val="10"/>
        <rFont val="Arial"/>
        <family val="2"/>
      </rPr>
      <t>ND/USD</t>
    </r>
    <phoneticPr fontId="0" type="noConversion"/>
  </si>
  <si>
    <r>
      <t>L</t>
    </r>
    <r>
      <rPr>
        <sz val="10"/>
        <rFont val="Arial"/>
        <family val="2"/>
      </rPr>
      <t>SL Quota Compensation</t>
    </r>
    <phoneticPr fontId="0" type="noConversion"/>
  </si>
  <si>
    <t>WT_4270 = /002 * &lt;Unused Long Sick Leave Quota&gt;</t>
    <phoneticPr fontId="0" type="noConversion"/>
  </si>
  <si>
    <t xml:space="preserve">Long Service Cash Award </t>
    <phoneticPr fontId="0" type="noConversion"/>
  </si>
  <si>
    <t>OT Weekend night 260%</t>
    <phoneticPr fontId="0" type="noConversion"/>
  </si>
  <si>
    <t>Higher Duty Allowance</t>
    <phoneticPr fontId="0" type="noConversion"/>
  </si>
  <si>
    <t>Daily rate /002 = &lt;unprorated monthly base pay + managerial allowance + Higher Duty Allow&gt; * 12 / &lt;52 weeks * 5 days&gt;</t>
    <phoneticPr fontId="0" type="noConversion"/>
  </si>
  <si>
    <t>SP Additional ER-taxed</t>
    <phoneticPr fontId="0" type="noConversion"/>
  </si>
  <si>
    <t>SP Additional EE-taxed</t>
    <phoneticPr fontId="0" type="noConversion"/>
  </si>
  <si>
    <t>In normal case, WT_5080 will be input as RTE=NUM=AMT= 0 to trigger the SP calculation. If WT_5080-NUM=2 is input, then GV will generate the exceeding 50% SP amount and moved to WT_5091. The only difference between WT_5090 &amp; WT_5091 is WT_5091 is EE-taxed</t>
    <phoneticPr fontId="0" type="noConversion"/>
  </si>
  <si>
    <t>X</t>
    <phoneticPr fontId="0" type="noConversion"/>
  </si>
  <si>
    <t>1-For local VNM:
By standard, system will generate /031 (last 6 months average) as the SP base. But if WT_9031 is input, use WT_9031 as the SP base. So move /031 amount to 9032, and if 9031 exists, use 9031 amount to overwrite 9032.
2-For foreigners:
As the same with local VNM.  But when generate /031 average, the ingredients WTs will be different:
For local VNM the average base items will be:
 &lt;1001 Nominal Salary&gt;&amp;&lt; Managerial allowance&gt;&amp;&lt;Higher Duties Allowance&gt;&amp;&lt;Meal Allowance&gt;&amp;&lt;Clothing Allowance&gt;&amp;&lt;5V10 Merit Payment&gt;
 
For foreigners the average base items will be:
 &lt;1001 Nominal Salary&gt; &amp; &lt; 5V10 Merit Payment&gt;
Be aware that for foreigners, here the WT_1001 is the packaged value, which means: &lt;WT_1001 Nominal Salary&gt; = [&lt;Salary WT_1000&gt; - &lt;School Fee&gt; - &lt;Home Leave Airfare&gt;] * /801</t>
    <phoneticPr fontId="0" type="noConversion"/>
  </si>
  <si>
    <t xml:space="preserve">WT_2375 will be generated by TIME module with RTE field stores the PERCENTAGE and the NUM field stores the indicator of the year-of-service.
When WT_2375-NUM=1, it is 5 year’s anniversary, then:
       WT_2375-AMT = 300$ * WT_2375-RTE
When WT_2375-NUM=2, it is 10/15/20 year’s anniversary, then:
       WT_2375-AMT = 1000$ * WT_2375-RTE
</t>
    <phoneticPr fontId="0" type="noConversion"/>
  </si>
  <si>
    <t>Direct amt input</t>
    <phoneticPr fontId="0" type="noConversion"/>
  </si>
  <si>
    <t>VND/USD</t>
    <phoneticPr fontId="0" type="noConversion"/>
  </si>
  <si>
    <t xml:space="preserve">Exec Bonus </t>
    <phoneticPr fontId="0" type="noConversion"/>
  </si>
  <si>
    <r>
      <rPr>
        <sz val="10"/>
        <color rgb="FFFF0000"/>
        <rFont val="Arial"/>
        <family val="2"/>
      </rPr>
      <t>This item is virtual item used to later maternity lv lump-sum make-up, and it is not payable.And it is only to handle the maternity lv for local VNM. Those foreigners are paid as usual during maternity lv.
WT_2410 = &lt;unfactored WT_1000&gt;+&lt;unfactored meal allowance&gt;+&lt;unfactored clothing allowance&gt; will be generated for each month. But /802 factor will be there only when maternity lv happens. So when maternity lv not happen, WT_2410 will be none in the final result.</t>
    </r>
    <r>
      <rPr>
        <sz val="10"/>
        <rFont val="Arial"/>
        <family val="2"/>
      </rPr>
      <t xml:space="preserve">
Maternity Lv Virtual Payment = [&lt;unfactored WT_1000&gt;+&lt;unfactored meal allowance&gt;+&lt;unfactored clothing allowance&gt;]* &lt;/802&gt;
/802 for Maternity Lv Payment Factoring ==&gt; &lt;maternity Lv days&gt;</t>
    </r>
    <r>
      <rPr>
        <sz val="10"/>
        <rFont val="Arial"/>
        <family val="2"/>
      </rPr>
      <t xml:space="preserve"> / &lt;whole month working days&gt;
E.g: An EE starts maternity lv from 13th Jan - 8th Jun, in Jan there are 13 maternity lv days and in Jun there are 6 maternity lv days, then in Jan payroll:
WT_2410 = (&lt;basic pay&gt;+&lt;meal allowance&gt;) * 13/22
WT_1000 = &lt;basic pay&gt; * 9/22
all other WTs based on /801 will be paid only for 1st half month of Jan</t>
    </r>
    <phoneticPr fontId="0" type="noConversion"/>
  </si>
  <si>
    <t>Maternity Lv Virtual Pay</t>
    <phoneticPr fontId="0" type="noConversion"/>
  </si>
  <si>
    <r>
      <t xml:space="preserve">When WT_3220 is input, WT_3255 will be auto-generated and its amount is </t>
    </r>
    <r>
      <rPr>
        <sz val="10"/>
        <color rgb="FFFF0000"/>
        <rFont val="Arial"/>
        <family val="2"/>
      </rPr>
      <t>state-wise</t>
    </r>
    <r>
      <rPr>
        <sz val="10"/>
        <rFont val="Arial"/>
        <family val="2"/>
      </rPr>
      <t xml:space="preserve"> </t>
    </r>
    <r>
      <rPr>
        <sz val="10"/>
        <rFont val="Arial"/>
        <family val="2"/>
      </rPr>
      <t>MIN salary x 2</t>
    </r>
    <phoneticPr fontId="0" type="noConversion"/>
  </si>
  <si>
    <t>ML Allow Paid by Social Security</t>
    <phoneticPr fontId="0" type="noConversion"/>
  </si>
  <si>
    <t>5V20</t>
    <phoneticPr fontId="0" type="noConversion"/>
  </si>
  <si>
    <t>Taxable Income Adj</t>
    <phoneticPr fontId="0" type="noConversion"/>
  </si>
  <si>
    <r>
      <t>/</t>
    </r>
    <r>
      <rPr>
        <sz val="10"/>
        <rFont val="Arial"/>
        <family val="2"/>
      </rPr>
      <t>320</t>
    </r>
    <phoneticPr fontId="0" type="noConversion"/>
  </si>
  <si>
    <r>
      <t>C</t>
    </r>
    <r>
      <rPr>
        <sz val="10"/>
        <rFont val="Arial"/>
        <family val="2"/>
      </rPr>
      <t>SI EE Contribution</t>
    </r>
    <phoneticPr fontId="0" type="noConversion"/>
  </si>
  <si>
    <r>
      <t>/</t>
    </r>
    <r>
      <rPr>
        <sz val="10"/>
        <rFont val="Arial"/>
        <family val="2"/>
      </rPr>
      <t>330</t>
    </r>
    <phoneticPr fontId="0" type="noConversion"/>
  </si>
  <si>
    <r>
      <t>V</t>
    </r>
    <r>
      <rPr>
        <sz val="10"/>
        <rFont val="Arial"/>
        <family val="2"/>
      </rPr>
      <t>SI EE Contribution</t>
    </r>
    <phoneticPr fontId="0" type="noConversion"/>
  </si>
  <si>
    <r>
      <t>/</t>
    </r>
    <r>
      <rPr>
        <sz val="10"/>
        <rFont val="Arial"/>
        <family val="2"/>
      </rPr>
      <t>340</t>
    </r>
    <phoneticPr fontId="0" type="noConversion"/>
  </si>
  <si>
    <r>
      <t>U</t>
    </r>
    <r>
      <rPr>
        <sz val="10"/>
        <rFont val="Arial"/>
        <family val="2"/>
      </rPr>
      <t>I EE Contribution</t>
    </r>
    <phoneticPr fontId="0" type="noConversion"/>
  </si>
  <si>
    <r>
      <t>/</t>
    </r>
    <r>
      <rPr>
        <sz val="10"/>
        <rFont val="Arial"/>
        <family val="2"/>
      </rPr>
      <t>350</t>
    </r>
    <phoneticPr fontId="0" type="noConversion"/>
  </si>
  <si>
    <r>
      <t>H</t>
    </r>
    <r>
      <rPr>
        <sz val="10"/>
        <rFont val="Arial"/>
        <family val="2"/>
      </rPr>
      <t>I EE Contribution</t>
    </r>
    <phoneticPr fontId="0" type="noConversion"/>
  </si>
  <si>
    <t>Social insurance EE deduction item generated by GV</t>
    <phoneticPr fontId="0" type="noConversion"/>
  </si>
  <si>
    <t>/400</t>
    <phoneticPr fontId="0" type="noConversion"/>
  </si>
  <si>
    <r>
      <t>T</t>
    </r>
    <r>
      <rPr>
        <sz val="10"/>
        <rFont val="Arial"/>
        <family val="2"/>
      </rPr>
      <t>ax</t>
    </r>
    <phoneticPr fontId="0" type="noConversion"/>
  </si>
  <si>
    <t>Tax contribution item generated by GV</t>
    <phoneticPr fontId="0" type="noConversion"/>
  </si>
  <si>
    <r>
      <t xml:space="preserve">1- Month of Service = &lt;months of service before 2009.1.1&gt; + &lt;months of maternity lv after 2009.1.1&gt;
2- Round &lt;Month of Service&gt; as: Full 6 months rounded to 1 year, and full one month rounded to 0.5 year
</t>
    </r>
    <r>
      <rPr>
        <sz val="10"/>
        <color rgb="FFDC1E32"/>
        <rFont val="Arial"/>
        <family val="2"/>
      </rPr>
      <t>PS: due to maternity lv and extended sick lv, cannot use standard operation _VNEN to generate YOS for SP anymore</t>
    </r>
    <phoneticPr fontId="0" type="noConversion"/>
  </si>
  <si>
    <r>
      <t>C</t>
    </r>
    <r>
      <rPr>
        <sz val="10"/>
        <rFont val="Arial"/>
        <family val="2"/>
      </rPr>
      <t>ash Refund by EE</t>
    </r>
    <phoneticPr fontId="0" type="noConversion"/>
  </si>
  <si>
    <t>This is the case refunding item paid by EE when there is negative net pay. So for GL posting, it should be posted to recievable instead of expense.</t>
    <phoneticPr fontId="0" type="noConversion"/>
  </si>
  <si>
    <t>X</t>
    <phoneticPr fontId="0" type="noConversion"/>
  </si>
  <si>
    <t>X</t>
    <phoneticPr fontId="0" type="noConversion"/>
  </si>
  <si>
    <r>
      <t>C</t>
    </r>
    <r>
      <rPr>
        <sz val="10"/>
        <rFont val="Arial"/>
        <family val="2"/>
      </rPr>
      <t>hildCare Lv Gov Payment</t>
    </r>
    <phoneticPr fontId="0" type="noConversion"/>
  </si>
  <si>
    <r>
      <t>S</t>
    </r>
    <r>
      <rPr>
        <sz val="10"/>
        <rFont val="Arial"/>
        <family val="2"/>
      </rPr>
      <t>ick Lv Gov Payment</t>
    </r>
    <phoneticPr fontId="0" type="noConversion"/>
  </si>
  <si>
    <r>
      <t>C</t>
    </r>
    <r>
      <rPr>
        <sz val="10"/>
        <rFont val="Arial"/>
        <family val="2"/>
      </rPr>
      <t>hildCare Lv is unpaid by RMIT VN, but VN government will pay.</t>
    </r>
    <phoneticPr fontId="0" type="noConversion"/>
  </si>
  <si>
    <t>Sick Lv is unpaid by RMIT VN, but VN government will pay.</t>
    <phoneticPr fontId="0" type="noConversion"/>
  </si>
  <si>
    <t>X</t>
    <phoneticPr fontId="0" type="noConversion"/>
  </si>
  <si>
    <t>2411</t>
    <phoneticPr fontId="0" type="noConversion"/>
  </si>
  <si>
    <t>Parental Lv Virtual Pay</t>
    <phoneticPr fontId="0" type="noConversion"/>
  </si>
  <si>
    <t>Parental lv virtual pay is the same logic with maternity lv virtual pay. Only to replace maternity lv days with parental lv days.</t>
    <phoneticPr fontId="0" type="noConversion"/>
  </si>
  <si>
    <t>Parental Lv Paid by Social Security</t>
    <phoneticPr fontId="0" type="noConversion"/>
  </si>
  <si>
    <r>
      <t>p</t>
    </r>
    <r>
      <rPr>
        <sz val="10"/>
        <rFont val="Arial"/>
        <family val="2"/>
      </rPr>
      <t>arental</t>
    </r>
    <r>
      <rPr>
        <sz val="10"/>
        <rFont val="Arial"/>
        <family val="2"/>
      </rPr>
      <t xml:space="preserve"> lv lump-sum from government
Direct amt inut</t>
    </r>
    <phoneticPr fontId="0" type="noConversion"/>
  </si>
  <si>
    <t>Parental Lv additional allow paid by ER</t>
    <phoneticPr fontId="0" type="noConversion"/>
  </si>
  <si>
    <t>ML Additional allow paid by ER</t>
    <phoneticPr fontId="0" type="noConversion"/>
  </si>
  <si>
    <t>When EE returning from parental lv, WT_3231-num=1 will be input as trigger. 
&lt;WT_3231&gt; = &lt;Total WT_2411&gt; - &lt;WT_3221&gt;</t>
    <phoneticPr fontId="0" type="noConversion"/>
  </si>
  <si>
    <t>Casual Hours Wage</t>
    <phoneticPr fontId="0" type="noConversion"/>
  </si>
  <si>
    <r>
      <t>O</t>
    </r>
    <r>
      <rPr>
        <sz val="10"/>
        <rFont val="Arial"/>
        <family val="2"/>
      </rPr>
      <t>verused Sick Lv Deduct</t>
    </r>
    <phoneticPr fontId="0" type="noConversion"/>
  </si>
  <si>
    <r>
      <t>t</t>
    </r>
    <r>
      <rPr>
        <sz val="10"/>
        <rFont val="Arial"/>
        <family val="2"/>
      </rPr>
      <t>his Item will always be negative amount which should be deducted for overused sick lv quota</t>
    </r>
    <phoneticPr fontId="0" type="noConversion"/>
  </si>
  <si>
    <t>X</t>
    <phoneticPr fontId="0" type="noConversion"/>
  </si>
  <si>
    <r>
      <t>AMT</t>
    </r>
    <r>
      <rPr>
        <sz val="10"/>
        <rFont val="Arial"/>
        <family val="2"/>
      </rPr>
      <t xml:space="preserve"> = NUM * /004 * -1</t>
    </r>
    <phoneticPr fontId="0" type="noConversion"/>
  </si>
  <si>
    <t>X</t>
    <phoneticPr fontId="0" type="noConversion"/>
  </si>
  <si>
    <t>Managerial Allowance</t>
    <phoneticPr fontId="0" type="noConversion"/>
  </si>
  <si>
    <t>;A</t>
    <phoneticPr fontId="0" type="noConversion"/>
  </si>
  <si>
    <t>&lt;EG=S &amp;&amp; ESG=;V &gt; -&gt; &lt;Payscal Type=01 &amp;&amp; Payscal Area=09&gt; -&gt; Visiting Professor</t>
    <phoneticPr fontId="0" type="noConversion"/>
  </si>
  <si>
    <t>&lt;EG=I&gt; -&gt; &lt;Payscal Type=01&gt; -&gt; Inpats are all foreigners</t>
    <phoneticPr fontId="0" type="noConversion"/>
  </si>
  <si>
    <t>&lt;EG=C&gt; -&gt; &lt;ESG CAP Grp=01&gt; -&gt; Hourly  EE. All other EG/ESG are grouped as CAP grouping=03</t>
    <phoneticPr fontId="0" type="noConversion"/>
  </si>
  <si>
    <t>Mapping rule for EG/ESG -&gt; Payscal Structure</t>
    <phoneticPr fontId="0" type="noConversion"/>
  </si>
  <si>
    <t>All other EG/ESG can be any of payscal info</t>
    <phoneticPr fontId="0" type="noConversion"/>
  </si>
  <si>
    <t>AMT = NUM * /004 * -1</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</si>
</sst>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76" formatCode="[$-409]d\-mmm\-yy;@"/>
    <numFmt numFmtId="177" formatCode="000"/>
    <numFmt numFmtId="178" formatCode="0.0"/>
    <numFmt numFmtId="179" formatCode="yyyy\-mm\-dd;@"/>
    <numFmt numFmtId="180" formatCode="_-&quot;$&quot;* #,##0.00_-;\-&quot;$&quot;* #,##0.00_-;_-&quot;$&quot;* &quot;-&quot;??_-;_-@_-"/>
    <numFmt numFmtId="181" formatCode="0.0%"/>
    <numFmt numFmtId="182" formatCode="#,##0_ "/>
  </numFmts>
  <fonts count="68">
    <font>
      <sz val="10"/>
      <name val="Arial"/>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0"/>
      <name val="Arial"/>
      <family val="2"/>
    </font>
    <font>
      <b/>
      <sz val="10"/>
      <color indexed="9"/>
      <name val="Arial"/>
      <family val="2"/>
    </font>
    <font>
      <b/>
      <sz val="10"/>
      <name val="Arial"/>
      <family val="2"/>
    </font>
    <font>
      <sz val="10"/>
      <name val="Arial"/>
      <family val="2"/>
    </font>
    <font>
      <u/>
      <sz val="10"/>
      <color indexed="12"/>
      <name val="Arial"/>
      <family val="2"/>
    </font>
    <font>
      <sz val="10"/>
      <color indexed="9"/>
      <name val="Arial"/>
      <family val="2"/>
    </font>
    <font>
      <b/>
      <sz val="10"/>
      <color indexed="10"/>
      <name val="Arial"/>
      <family val="2"/>
    </font>
    <font>
      <sz val="10"/>
      <color indexed="23"/>
      <name val="Arial"/>
      <family val="2"/>
    </font>
    <font>
      <sz val="10"/>
      <color indexed="23"/>
      <name val="Arial"/>
      <family val="2"/>
    </font>
    <font>
      <sz val="10"/>
      <color indexed="9"/>
      <name val="Arial"/>
      <family val="2"/>
    </font>
    <font>
      <u/>
      <sz val="10"/>
      <name val="Arial"/>
      <family val="2"/>
    </font>
    <font>
      <u/>
      <sz val="10"/>
      <name val="Arial"/>
      <family val="2"/>
    </font>
    <font>
      <b/>
      <sz val="8"/>
      <color indexed="81"/>
      <name val="Tahoma"/>
      <family val="2"/>
    </font>
    <font>
      <sz val="8"/>
      <color indexed="81"/>
      <name val="Tahoma"/>
      <family val="2"/>
    </font>
    <font>
      <sz val="8"/>
      <color indexed="12"/>
      <name val="Tahoma"/>
      <family val="2"/>
    </font>
    <font>
      <sz val="8"/>
      <color indexed="10"/>
      <name val="Tahoma"/>
      <family val="2"/>
    </font>
    <font>
      <b/>
      <sz val="14"/>
      <color indexed="12"/>
      <name val="Arial"/>
      <family val="2"/>
    </font>
    <font>
      <sz val="8"/>
      <name val="Arial"/>
      <family val="2"/>
    </font>
    <font>
      <sz val="10"/>
      <name val="MS Sans Serif"/>
      <family val="2"/>
    </font>
    <font>
      <sz val="10"/>
      <name val="Arial"/>
      <family val="2"/>
    </font>
    <font>
      <sz val="10"/>
      <color theme="1"/>
      <name val="Arial"/>
      <family val="2"/>
    </font>
    <font>
      <b/>
      <sz val="12"/>
      <color theme="1"/>
      <name val="Arial"/>
      <family val="2"/>
    </font>
    <font>
      <sz val="8"/>
      <color theme="1"/>
      <name val="Arial"/>
      <family val="2"/>
    </font>
    <font>
      <b/>
      <sz val="8"/>
      <color theme="1"/>
      <name val="Arial"/>
      <family val="2"/>
    </font>
    <font>
      <b/>
      <sz val="36"/>
      <color theme="1"/>
      <name val="Arial"/>
      <family val="2"/>
    </font>
    <font>
      <b/>
      <sz val="10"/>
      <color theme="1"/>
      <name val="Arial"/>
      <family val="2"/>
    </font>
    <font>
      <b/>
      <sz val="12"/>
      <name val="Arial"/>
      <family val="2"/>
    </font>
    <font>
      <vertAlign val="superscript"/>
      <sz val="10"/>
      <color theme="1"/>
      <name val="Arial"/>
      <family val="2"/>
    </font>
    <font>
      <b/>
      <sz val="10"/>
      <color rgb="FFFF0000"/>
      <name val="Arial"/>
      <family val="2"/>
    </font>
    <font>
      <sz val="9"/>
      <color indexed="81"/>
      <name val="Tahoma"/>
      <family val="2"/>
    </font>
    <font>
      <b/>
      <sz val="9"/>
      <color indexed="81"/>
      <name val="Tahoma"/>
      <family val="2"/>
    </font>
    <font>
      <sz val="9"/>
      <name val="宋体"/>
      <family val="3"/>
      <charset val="134"/>
    </font>
    <font>
      <strike/>
      <sz val="10"/>
      <name val="Arial"/>
      <family val="2"/>
    </font>
    <font>
      <sz val="11"/>
      <name val="Arial"/>
      <family val="2"/>
    </font>
    <font>
      <sz val="10"/>
      <color rgb="FFFF0000"/>
      <name val="Arial"/>
      <family val="2"/>
    </font>
    <font>
      <sz val="10"/>
      <color rgb="FFFF0000"/>
      <name val="宋体"/>
      <family val="3"/>
      <charset val="134"/>
    </font>
    <font>
      <b/>
      <sz val="10"/>
      <name val="宋体"/>
      <family val="2"/>
      <scheme val="minor"/>
    </font>
    <font>
      <sz val="10"/>
      <name val="宋体"/>
      <family val="2"/>
      <scheme val="minor"/>
    </font>
    <font>
      <b/>
      <sz val="10"/>
      <color indexed="8"/>
      <name val="宋体"/>
      <family val="2"/>
      <scheme val="minor"/>
    </font>
    <font>
      <b/>
      <sz val="10"/>
      <color theme="1"/>
      <name val="宋体"/>
      <family val="2"/>
      <scheme val="minor"/>
    </font>
    <font>
      <sz val="10"/>
      <name val="宋体"/>
      <family val="3"/>
      <charset val="134"/>
      <scheme val="minor"/>
    </font>
    <font>
      <b/>
      <sz val="10"/>
      <name val="宋体"/>
      <family val="3"/>
      <charset val="134"/>
      <scheme val="minor"/>
    </font>
    <font>
      <b/>
      <sz val="10"/>
      <color rgb="FF000000"/>
      <name val="宋体"/>
      <family val="2"/>
      <scheme val="minor"/>
    </font>
    <font>
      <sz val="10"/>
      <color rgb="FF000000"/>
      <name val="宋体"/>
      <family val="2"/>
      <scheme val="minor"/>
    </font>
    <font>
      <b/>
      <sz val="10"/>
      <color indexed="9"/>
      <name val="宋体"/>
      <family val="2"/>
      <scheme val="minor"/>
    </font>
    <font>
      <sz val="12"/>
      <color rgb="FFFF0000"/>
      <name val="Arial"/>
      <family val="2"/>
    </font>
    <font>
      <sz val="10"/>
      <name val="宋体"/>
      <family val="3"/>
      <charset val="134"/>
    </font>
    <font>
      <sz val="10"/>
      <color rgb="FFDC1E32"/>
      <name val="Arial"/>
      <family val="2"/>
    </font>
    <font>
      <sz val="11"/>
      <color rgb="FF000000"/>
      <name val="Calibri"/>
      <family val="2"/>
    </font>
    <font>
      <sz val="10"/>
      <name val="Times New Roman"/>
      <family val="1"/>
    </font>
    <font>
      <b/>
      <sz val="14"/>
      <color rgb="FFFFFFFF"/>
      <name val="Calibri"/>
      <family val="2"/>
    </font>
    <font>
      <sz val="11"/>
      <name val="Calibri"/>
      <family val="2"/>
    </font>
    <font>
      <sz val="11"/>
      <color rgb="FF000054"/>
      <name val="Calibri"/>
      <family val="2"/>
    </font>
    <font>
      <sz val="10"/>
      <color rgb="FF000000"/>
      <name val="Calibri"/>
      <family val="2"/>
    </font>
    <font>
      <b/>
      <sz val="16"/>
      <color rgb="FFFF0000"/>
      <name val="Arial"/>
      <family val="2"/>
    </font>
    <font>
      <b/>
      <sz val="20"/>
      <color rgb="FFFF0000"/>
      <name val="Arial"/>
      <family val="2"/>
    </font>
    <font>
      <b/>
      <sz val="16"/>
      <color rgb="FFFF0000"/>
      <name val="MS Sans Serif"/>
    </font>
    <font>
      <b/>
      <sz val="14"/>
      <name val="Arial"/>
      <family val="2"/>
    </font>
    <font>
      <sz val="10"/>
      <color rgb="FF00B050"/>
      <name val="Arial"/>
      <family val="2"/>
    </font>
    <font>
      <strike/>
      <sz val="10"/>
      <color rgb="FFDC1E32"/>
      <name val="Arial"/>
      <family val="2"/>
    </font>
    <font>
      <strike/>
      <sz val="10"/>
      <name val="宋体"/>
      <family val="3"/>
      <charset val="134"/>
    </font>
    <font>
      <strike/>
      <sz val="11"/>
      <color rgb="FFFF0000"/>
      <name val="宋体"/>
      <family val="3"/>
      <charset val="134"/>
    </font>
    <font>
      <strike/>
      <sz val="10"/>
      <color rgb="FFFF0000"/>
      <name val="Arial"/>
      <family val="2"/>
    </font>
  </fonts>
  <fills count="2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21"/>
        <bgColor indexed="64"/>
      </patternFill>
    </fill>
    <fill>
      <patternFill patternType="solid">
        <fgColor indexed="44"/>
        <bgColor indexed="64"/>
      </patternFill>
    </fill>
    <fill>
      <patternFill patternType="solid">
        <fgColor indexed="42"/>
        <bgColor indexed="64"/>
      </patternFill>
    </fill>
    <fill>
      <patternFill patternType="solid">
        <fgColor indexed="41"/>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13"/>
        <bgColor indexed="64"/>
      </patternFill>
    </fill>
    <fill>
      <patternFill patternType="solid">
        <fgColor indexed="47"/>
        <bgColor indexed="64"/>
      </patternFill>
    </fill>
    <fill>
      <patternFill patternType="solid">
        <fgColor indexed="46"/>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DDD9C3"/>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FFFF"/>
        <bgColor indexed="64"/>
      </patternFill>
    </fill>
    <fill>
      <patternFill patternType="solid">
        <fgColor rgb="FFFC9147"/>
        <bgColor indexed="64"/>
      </patternFill>
    </fill>
    <fill>
      <patternFill patternType="solid">
        <fgColor rgb="FFFEDCCF"/>
        <bgColor indexed="64"/>
      </patternFill>
    </fill>
    <fill>
      <patternFill patternType="solid">
        <fgColor rgb="FFFEEEE9"/>
        <bgColor indexed="64"/>
      </patternFill>
    </fill>
    <fill>
      <patternFill patternType="solid">
        <fgColor rgb="FF92D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22"/>
      </left>
      <right style="thin">
        <color indexed="22"/>
      </right>
      <top/>
      <bottom style="thin">
        <color indexed="22"/>
      </bottom>
      <diagonal/>
    </border>
    <border>
      <left/>
      <right/>
      <top/>
      <bottom style="thick">
        <color theme="4"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bottom style="medium">
        <color rgb="FFFFFFFF"/>
      </bottom>
      <diagonal/>
    </border>
    <border>
      <left style="medium">
        <color rgb="FFFFFFFF"/>
      </left>
      <right style="medium">
        <color rgb="FFFFFFFF"/>
      </right>
      <top/>
      <bottom/>
      <diagonal/>
    </border>
    <border>
      <left/>
      <right style="medium">
        <color rgb="FFFFFFFF"/>
      </right>
      <top/>
      <bottom style="medium">
        <color rgb="FFFFFFFF"/>
      </bottom>
      <diagonal/>
    </border>
    <border>
      <left/>
      <right style="medium">
        <color rgb="FFFFFFFF"/>
      </right>
      <top/>
      <bottom/>
      <diagonal/>
    </border>
    <border>
      <left/>
      <right style="medium">
        <color rgb="FFFFFFFF"/>
      </right>
      <top style="medium">
        <color rgb="FFFFFFFF"/>
      </top>
      <bottom/>
      <diagonal/>
    </border>
    <border>
      <left style="medium">
        <color rgb="FFFFFFFF"/>
      </left>
      <right style="medium">
        <color rgb="FFFFFFFF"/>
      </right>
      <top style="thick">
        <color rgb="FFFFFFFF"/>
      </top>
      <bottom/>
      <diagonal/>
    </border>
    <border>
      <left style="medium">
        <color rgb="FFFFFFFF"/>
      </left>
      <right/>
      <top/>
      <bottom/>
      <diagonal/>
    </border>
    <border>
      <left style="medium">
        <color rgb="FFFFFFFF"/>
      </left>
      <right style="medium">
        <color rgb="FFFFFFFF"/>
      </right>
      <top style="medium">
        <color rgb="FFFFFFFF"/>
      </top>
      <bottom/>
      <diagonal/>
    </border>
    <border>
      <left style="medium">
        <color rgb="FFD4D4D4"/>
      </left>
      <right style="medium">
        <color rgb="FFD4D4D4"/>
      </right>
      <top style="medium">
        <color rgb="FFD4D4D4"/>
      </top>
      <bottom style="medium">
        <color rgb="FFD4D4D4"/>
      </bottom>
      <diagonal/>
    </border>
    <border>
      <left/>
      <right style="medium">
        <color rgb="FFD4D4D4"/>
      </right>
      <top style="medium">
        <color rgb="FFD4D4D4"/>
      </top>
      <bottom style="medium">
        <color rgb="FFD4D4D4"/>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15">
    <xf numFmtId="0" fontId="0" fillId="0" borderId="0"/>
    <xf numFmtId="0" fontId="24" fillId="0" borderId="0"/>
    <xf numFmtId="43" fontId="5" fillId="0" borderId="0" applyFont="0" applyFill="0" applyBorder="0" applyAlignment="0" applyProtection="0"/>
    <xf numFmtId="0" fontId="9" fillId="0" borderId="0" applyNumberFormat="0" applyFill="0" applyBorder="0" applyAlignment="0" applyProtection="0">
      <alignment vertical="top"/>
      <protection locked="0"/>
    </xf>
    <xf numFmtId="0" fontId="5" fillId="0" borderId="0"/>
    <xf numFmtId="0" fontId="25" fillId="0" borderId="0"/>
    <xf numFmtId="0" fontId="8" fillId="0" borderId="0"/>
    <xf numFmtId="0" fontId="31" fillId="0" borderId="12" applyNumberFormat="0" applyFill="0" applyBorder="0" applyAlignment="0" applyProtection="0"/>
    <xf numFmtId="0" fontId="4" fillId="0" borderId="0"/>
    <xf numFmtId="180" fontId="4" fillId="0" borderId="0" applyFont="0" applyFill="0" applyBorder="0" applyAlignment="0" applyProtection="0"/>
    <xf numFmtId="9" fontId="5" fillId="0" borderId="0" applyFont="0" applyFill="0" applyBorder="0" applyAlignment="0" applyProtection="0">
      <alignment vertical="center"/>
    </xf>
    <xf numFmtId="0" fontId="5" fillId="0" borderId="0"/>
    <xf numFmtId="0" fontId="5" fillId="0" borderId="0"/>
    <xf numFmtId="0" fontId="5" fillId="0" borderId="0"/>
    <xf numFmtId="0" fontId="2" fillId="0" borderId="0"/>
  </cellStyleXfs>
  <cellXfs count="613">
    <xf numFmtId="0" fontId="0" fillId="0" borderId="0" xfId="0"/>
    <xf numFmtId="0" fontId="0" fillId="2" borderId="0" xfId="1" quotePrefix="1" applyFont="1" applyFill="1"/>
    <xf numFmtId="0" fontId="0" fillId="2" borderId="0" xfId="1" applyFont="1" applyFill="1"/>
    <xf numFmtId="0" fontId="0" fillId="0" borderId="1" xfId="1" applyFont="1" applyBorder="1"/>
    <xf numFmtId="0" fontId="0" fillId="0" borderId="1" xfId="1" quotePrefix="1" applyFont="1" applyBorder="1"/>
    <xf numFmtId="0" fontId="0" fillId="2" borderId="1" xfId="1" applyFont="1" applyFill="1" applyBorder="1"/>
    <xf numFmtId="0" fontId="0" fillId="0" borderId="2" xfId="1" applyFont="1" applyBorder="1"/>
    <xf numFmtId="0" fontId="0" fillId="2" borderId="0" xfId="1" applyFont="1" applyFill="1" applyAlignment="1">
      <alignment horizontal="center"/>
    </xf>
    <xf numFmtId="0" fontId="6" fillId="3" borderId="1" xfId="1" applyFont="1" applyFill="1" applyBorder="1" applyAlignment="1">
      <alignment horizontal="center"/>
    </xf>
    <xf numFmtId="0" fontId="7" fillId="2" borderId="0" xfId="1" applyFont="1" applyFill="1" applyAlignment="1">
      <alignment horizontal="center"/>
    </xf>
    <xf numFmtId="0" fontId="0" fillId="0" borderId="3" xfId="1" applyFont="1" applyBorder="1"/>
    <xf numFmtId="0" fontId="8" fillId="2" borderId="0" xfId="1" applyFont="1" applyFill="1"/>
    <xf numFmtId="49" fontId="0" fillId="0" borderId="1" xfId="1" applyNumberFormat="1" applyFont="1" applyBorder="1"/>
    <xf numFmtId="49" fontId="0" fillId="0" borderId="1" xfId="1" quotePrefix="1" applyNumberFormat="1" applyFont="1" applyBorder="1"/>
    <xf numFmtId="49" fontId="0" fillId="2" borderId="0" xfId="1" applyNumberFormat="1" applyFont="1" applyFill="1"/>
    <xf numFmtId="0" fontId="8" fillId="0" borderId="1" xfId="1" applyFont="1" applyFill="1" applyBorder="1" applyAlignment="1" applyProtection="1">
      <alignment horizontal="left" wrapText="1"/>
    </xf>
    <xf numFmtId="0" fontId="8" fillId="0" borderId="1" xfId="1" applyFont="1" applyFill="1" applyBorder="1" applyAlignment="1" applyProtection="1">
      <alignment wrapText="1"/>
    </xf>
    <xf numFmtId="0" fontId="0" fillId="0" borderId="1" xfId="1" applyFont="1" applyBorder="1" applyAlignment="1">
      <alignment horizontal="center"/>
    </xf>
    <xf numFmtId="0" fontId="8" fillId="0" borderId="1" xfId="1" applyFont="1" applyFill="1" applyBorder="1"/>
    <xf numFmtId="0" fontId="0" fillId="2" borderId="0" xfId="1" applyFont="1" applyFill="1" applyAlignment="1"/>
    <xf numFmtId="0" fontId="6" fillId="3" borderId="4" xfId="1" applyFont="1" applyFill="1" applyBorder="1" applyAlignment="1">
      <alignment horizontal="center" vertical="top"/>
    </xf>
    <xf numFmtId="10" fontId="0" fillId="0" borderId="1" xfId="1" applyNumberFormat="1" applyFont="1" applyBorder="1"/>
    <xf numFmtId="2" fontId="0" fillId="0" borderId="1" xfId="1" applyNumberFormat="1" applyFont="1" applyBorder="1"/>
    <xf numFmtId="2" fontId="11" fillId="0" borderId="1" xfId="1" applyNumberFormat="1" applyFont="1" applyBorder="1"/>
    <xf numFmtId="10" fontId="11" fillId="0" borderId="1" xfId="1" applyNumberFormat="1" applyFont="1" applyBorder="1"/>
    <xf numFmtId="0" fontId="5" fillId="2" borderId="0" xfId="1" applyFont="1" applyFill="1"/>
    <xf numFmtId="0" fontId="0" fillId="3" borderId="1" xfId="1" applyFont="1" applyFill="1" applyBorder="1"/>
    <xf numFmtId="0" fontId="6" fillId="3" borderId="1" xfId="1" applyFont="1" applyFill="1" applyBorder="1" applyAlignment="1"/>
    <xf numFmtId="0" fontId="0" fillId="4" borderId="1" xfId="1" applyFont="1" applyFill="1" applyBorder="1"/>
    <xf numFmtId="0" fontId="10" fillId="4" borderId="1" xfId="1" applyFont="1" applyFill="1" applyBorder="1" applyAlignment="1"/>
    <xf numFmtId="0" fontId="7" fillId="2" borderId="0" xfId="1" applyFont="1" applyFill="1" applyAlignment="1"/>
    <xf numFmtId="0" fontId="0" fillId="0" borderId="1" xfId="1" applyFont="1" applyBorder="1" applyAlignment="1"/>
    <xf numFmtId="0" fontId="12" fillId="2" borderId="0" xfId="1" applyFont="1" applyFill="1"/>
    <xf numFmtId="0" fontId="12" fillId="0" borderId="1" xfId="1" applyFont="1" applyBorder="1"/>
    <xf numFmtId="0" fontId="13" fillId="0" borderId="1" xfId="1" applyFont="1" applyBorder="1"/>
    <xf numFmtId="0" fontId="13" fillId="2" borderId="0" xfId="1" applyFont="1" applyFill="1"/>
    <xf numFmtId="2" fontId="13" fillId="0" borderId="1" xfId="1" applyNumberFormat="1" applyFont="1" applyBorder="1"/>
    <xf numFmtId="0" fontId="7" fillId="2" borderId="5" xfId="1" applyFont="1" applyFill="1" applyBorder="1" applyAlignment="1"/>
    <xf numFmtId="0" fontId="8" fillId="2" borderId="1" xfId="1" applyFont="1" applyFill="1" applyBorder="1"/>
    <xf numFmtId="0" fontId="0" fillId="2" borderId="1" xfId="1" applyFont="1" applyFill="1" applyBorder="1" applyAlignment="1">
      <alignment horizontal="center"/>
    </xf>
    <xf numFmtId="0" fontId="8" fillId="0" borderId="1" xfId="1" applyFont="1" applyBorder="1"/>
    <xf numFmtId="0" fontId="0" fillId="0" borderId="1" xfId="1" applyFont="1" applyFill="1" applyBorder="1"/>
    <xf numFmtId="0" fontId="6" fillId="3" borderId="1" xfId="1" applyFont="1" applyFill="1" applyBorder="1" applyAlignment="1">
      <alignment vertical="top" wrapText="1"/>
    </xf>
    <xf numFmtId="2" fontId="6" fillId="3" borderId="1" xfId="1" applyNumberFormat="1" applyFont="1" applyFill="1" applyBorder="1" applyAlignment="1">
      <alignment vertical="top" wrapText="1"/>
    </xf>
    <xf numFmtId="0" fontId="6" fillId="3" borderId="1" xfId="1" applyFont="1" applyFill="1" applyBorder="1" applyAlignment="1">
      <alignment vertical="center" wrapText="1"/>
    </xf>
    <xf numFmtId="2" fontId="6" fillId="3" borderId="1" xfId="1" applyNumberFormat="1" applyFont="1" applyFill="1" applyBorder="1" applyAlignment="1">
      <alignment vertical="center" wrapText="1"/>
    </xf>
    <xf numFmtId="2" fontId="0" fillId="2" borderId="0" xfId="1" applyNumberFormat="1" applyFont="1" applyFill="1"/>
    <xf numFmtId="0" fontId="14" fillId="2" borderId="0" xfId="1" applyFont="1" applyFill="1" applyAlignment="1">
      <alignment vertical="top" wrapText="1"/>
    </xf>
    <xf numFmtId="0" fontId="0" fillId="2" borderId="0" xfId="1" applyFont="1" applyFill="1" applyAlignment="1">
      <alignment vertical="top" wrapText="1"/>
    </xf>
    <xf numFmtId="0" fontId="0" fillId="2" borderId="0" xfId="1" applyFont="1" applyFill="1" applyAlignment="1">
      <alignment vertical="center" wrapText="1"/>
    </xf>
    <xf numFmtId="0" fontId="6" fillId="3" borderId="1" xfId="1" applyFont="1" applyFill="1" applyBorder="1"/>
    <xf numFmtId="0" fontId="0" fillId="0" borderId="1" xfId="1" applyFont="1" applyBorder="1" applyAlignment="1">
      <alignment wrapText="1"/>
    </xf>
    <xf numFmtId="0" fontId="0" fillId="2" borderId="0" xfId="1" applyFont="1" applyFill="1" applyAlignment="1">
      <alignment wrapText="1"/>
    </xf>
    <xf numFmtId="9" fontId="6" fillId="3" borderId="1" xfId="1" applyNumberFormat="1" applyFont="1" applyFill="1" applyBorder="1"/>
    <xf numFmtId="0" fontId="0" fillId="5" borderId="1" xfId="1" applyFont="1" applyFill="1" applyBorder="1"/>
    <xf numFmtId="0" fontId="0" fillId="2" borderId="0" xfId="1" applyFont="1" applyFill="1" applyBorder="1" applyAlignment="1">
      <alignment horizontal="center"/>
    </xf>
    <xf numFmtId="0" fontId="14" fillId="4" borderId="1" xfId="1" applyFont="1" applyFill="1" applyBorder="1"/>
    <xf numFmtId="0" fontId="8" fillId="6" borderId="1" xfId="1" applyFont="1" applyFill="1" applyBorder="1" applyAlignment="1">
      <alignment horizontal="center"/>
    </xf>
    <xf numFmtId="0" fontId="8" fillId="7" borderId="1" xfId="1" applyFont="1" applyFill="1" applyBorder="1"/>
    <xf numFmtId="0" fontId="8" fillId="6" borderId="1" xfId="1" applyFont="1" applyFill="1" applyBorder="1"/>
    <xf numFmtId="0" fontId="14" fillId="4" borderId="7" xfId="1" applyFont="1" applyFill="1" applyBorder="1" applyAlignment="1">
      <alignment horizontal="center" vertical="top"/>
    </xf>
    <xf numFmtId="0" fontId="14" fillId="4" borderId="8" xfId="1" applyFont="1" applyFill="1" applyBorder="1" applyAlignment="1">
      <alignment horizontal="center" vertical="top"/>
    </xf>
    <xf numFmtId="0" fontId="14" fillId="4" borderId="8" xfId="1" applyFont="1" applyFill="1" applyBorder="1" applyAlignment="1">
      <alignment horizontal="center" vertical="top" wrapText="1"/>
    </xf>
    <xf numFmtId="0" fontId="14" fillId="4" borderId="9" xfId="1" applyFont="1" applyFill="1" applyBorder="1" applyAlignment="1">
      <alignment horizontal="center" vertical="top"/>
    </xf>
    <xf numFmtId="0" fontId="8" fillId="2" borderId="0" xfId="1" applyFont="1" applyFill="1" applyAlignment="1"/>
    <xf numFmtId="0" fontId="14" fillId="4" borderId="1" xfId="1" applyFont="1" applyFill="1" applyBorder="1" applyAlignment="1">
      <alignment horizontal="center"/>
    </xf>
    <xf numFmtId="0" fontId="8" fillId="2" borderId="0" xfId="1" applyFont="1" applyFill="1" applyAlignment="1">
      <alignment horizontal="center"/>
    </xf>
    <xf numFmtId="0" fontId="14" fillId="4" borderId="1" xfId="1" applyFont="1" applyFill="1" applyBorder="1" applyAlignment="1">
      <alignment horizontal="center" vertical="top" wrapText="1"/>
    </xf>
    <xf numFmtId="0" fontId="14" fillId="4" borderId="1" xfId="1" applyFont="1" applyFill="1" applyBorder="1" applyAlignment="1"/>
    <xf numFmtId="0" fontId="8" fillId="6" borderId="1" xfId="1" applyFont="1" applyFill="1" applyBorder="1" applyAlignment="1">
      <alignment horizontal="center" vertical="center" wrapText="1"/>
    </xf>
    <xf numFmtId="0" fontId="8" fillId="7" borderId="1" xfId="1" applyFont="1" applyFill="1" applyBorder="1" applyAlignment="1">
      <alignment horizontal="center" vertical="center" wrapText="1"/>
    </xf>
    <xf numFmtId="0" fontId="8" fillId="7" borderId="7" xfId="1" applyFont="1" applyFill="1" applyBorder="1" applyAlignment="1">
      <alignment vertical="center" wrapText="1"/>
    </xf>
    <xf numFmtId="0" fontId="14" fillId="2" borderId="0" xfId="1" applyFont="1" applyFill="1" applyBorder="1" applyAlignment="1">
      <alignment horizontal="center"/>
    </xf>
    <xf numFmtId="0" fontId="8" fillId="2" borderId="0" xfId="1" applyFont="1" applyFill="1" applyBorder="1" applyAlignment="1">
      <alignment horizontal="center" vertical="center" wrapText="1"/>
    </xf>
    <xf numFmtId="0" fontId="0" fillId="2" borderId="0" xfId="1" applyFont="1" applyFill="1" applyBorder="1"/>
    <xf numFmtId="0" fontId="14" fillId="4" borderId="1" xfId="1" applyFont="1" applyFill="1" applyBorder="1" applyAlignment="1">
      <alignment horizontal="center" wrapText="1"/>
    </xf>
    <xf numFmtId="2" fontId="14" fillId="4" borderId="1" xfId="1" applyNumberFormat="1" applyFont="1" applyFill="1" applyBorder="1" applyAlignment="1">
      <alignment horizontal="center" wrapText="1"/>
    </xf>
    <xf numFmtId="0" fontId="14" fillId="2" borderId="0" xfId="1" applyFont="1" applyFill="1" applyAlignment="1">
      <alignment horizontal="center" wrapText="1"/>
    </xf>
    <xf numFmtId="2" fontId="14" fillId="4" borderId="1" xfId="1" applyNumberFormat="1" applyFont="1" applyFill="1" applyBorder="1" applyAlignment="1">
      <alignment horizontal="center"/>
    </xf>
    <xf numFmtId="0" fontId="8" fillId="7" borderId="1" xfId="1" applyFont="1" applyFill="1" applyBorder="1" applyAlignment="1">
      <alignment horizontal="center"/>
    </xf>
    <xf numFmtId="0" fontId="6" fillId="3" borderId="4" xfId="1" applyFont="1" applyFill="1" applyBorder="1"/>
    <xf numFmtId="0" fontId="6" fillId="4" borderId="1" xfId="1" applyFont="1" applyFill="1" applyBorder="1" applyAlignment="1"/>
    <xf numFmtId="0" fontId="0" fillId="0" borderId="1" xfId="1" applyFont="1" applyBorder="1" applyAlignment="1">
      <alignment horizontal="right"/>
    </xf>
    <xf numFmtId="176" fontId="6" fillId="3" borderId="1" xfId="1" applyNumberFormat="1" applyFont="1" applyFill="1" applyBorder="1"/>
    <xf numFmtId="176" fontId="0" fillId="2" borderId="0" xfId="1" applyNumberFormat="1" applyFont="1" applyFill="1"/>
    <xf numFmtId="0" fontId="0" fillId="8" borderId="1" xfId="1" applyFont="1" applyFill="1" applyBorder="1"/>
    <xf numFmtId="0" fontId="5" fillId="0" borderId="1" xfId="1" applyFont="1" applyBorder="1"/>
    <xf numFmtId="0" fontId="14" fillId="6" borderId="1" xfId="1" applyFont="1" applyFill="1" applyBorder="1" applyAlignment="1">
      <alignment horizontal="center"/>
    </xf>
    <xf numFmtId="0" fontId="14" fillId="7" borderId="1" xfId="1" applyFont="1" applyFill="1" applyBorder="1" applyAlignment="1">
      <alignment horizontal="center"/>
    </xf>
    <xf numFmtId="0" fontId="8" fillId="0" borderId="1" xfId="1" applyFont="1" applyFill="1" applyBorder="1" applyAlignment="1">
      <alignment horizontal="center"/>
    </xf>
    <xf numFmtId="0" fontId="8" fillId="2" borderId="0" xfId="1" applyFont="1" applyFill="1" applyBorder="1" applyAlignment="1">
      <alignment horizontal="center"/>
    </xf>
    <xf numFmtId="1" fontId="0" fillId="0" borderId="1" xfId="1" applyNumberFormat="1" applyFont="1" applyBorder="1"/>
    <xf numFmtId="0" fontId="0" fillId="4" borderId="0" xfId="1" applyFont="1" applyFill="1"/>
    <xf numFmtId="49" fontId="8" fillId="0" borderId="11" xfId="4" applyNumberFormat="1" applyFont="1" applyFill="1" applyBorder="1" applyAlignment="1">
      <alignment wrapText="1"/>
    </xf>
    <xf numFmtId="0" fontId="9" fillId="5" borderId="0" xfId="3" applyFill="1" applyAlignment="1" applyProtection="1">
      <alignment horizontal="center" wrapText="1"/>
    </xf>
    <xf numFmtId="0" fontId="9" fillId="5" borderId="4" xfId="3" applyFill="1" applyBorder="1" applyAlignment="1" applyProtection="1">
      <alignment horizontal="center" vertical="top"/>
    </xf>
    <xf numFmtId="0" fontId="9" fillId="5" borderId="4" xfId="3" applyFill="1" applyBorder="1" applyAlignment="1" applyProtection="1">
      <alignment horizontal="center" vertical="top" wrapText="1"/>
    </xf>
    <xf numFmtId="0" fontId="6" fillId="3" borderId="0" xfId="3" applyFont="1" applyFill="1" applyAlignment="1" applyProtection="1">
      <alignment horizontal="center" vertical="center" wrapText="1"/>
    </xf>
    <xf numFmtId="0" fontId="9" fillId="5" borderId="1" xfId="3" applyFill="1" applyBorder="1" applyAlignment="1" applyProtection="1">
      <alignment vertical="center" wrapText="1"/>
    </xf>
    <xf numFmtId="0" fontId="9" fillId="5" borderId="1" xfId="3" applyFill="1" applyBorder="1" applyAlignment="1" applyProtection="1"/>
    <xf numFmtId="0" fontId="6" fillId="3" borderId="1" xfId="1" applyFont="1" applyFill="1" applyBorder="1" applyAlignment="1">
      <alignment wrapText="1"/>
    </xf>
    <xf numFmtId="0" fontId="9" fillId="5" borderId="1" xfId="3" applyFill="1" applyBorder="1" applyAlignment="1" applyProtection="1">
      <alignment horizontal="center"/>
    </xf>
    <xf numFmtId="0" fontId="8" fillId="7" borderId="9" xfId="1" applyFont="1" applyFill="1" applyBorder="1" applyAlignment="1">
      <alignment horizontal="center" wrapText="1"/>
    </xf>
    <xf numFmtId="0" fontId="0" fillId="8" borderId="1" xfId="1" applyFont="1" applyFill="1" applyBorder="1" applyAlignment="1">
      <alignment horizontal="center"/>
    </xf>
    <xf numFmtId="0" fontId="0" fillId="0" borderId="8" xfId="1" applyFont="1" applyBorder="1"/>
    <xf numFmtId="0" fontId="6" fillId="4" borderId="7" xfId="1" applyFont="1" applyFill="1" applyBorder="1" applyAlignment="1"/>
    <xf numFmtId="0" fontId="6" fillId="4" borderId="8" xfId="1" applyFont="1" applyFill="1" applyBorder="1" applyAlignment="1"/>
    <xf numFmtId="0" fontId="6" fillId="4" borderId="9" xfId="1" applyFont="1" applyFill="1" applyBorder="1" applyAlignment="1"/>
    <xf numFmtId="0" fontId="0" fillId="8" borderId="1" xfId="1" applyFont="1" applyFill="1" applyBorder="1" applyAlignment="1">
      <alignment horizontal="left"/>
    </xf>
    <xf numFmtId="20" fontId="0" fillId="0" borderId="1" xfId="1" applyNumberFormat="1" applyFont="1" applyBorder="1" applyAlignment="1">
      <alignment horizontal="center"/>
    </xf>
    <xf numFmtId="20" fontId="0" fillId="0" borderId="1" xfId="1" applyNumberFormat="1" applyFont="1" applyFill="1" applyBorder="1" applyAlignment="1">
      <alignment horizontal="center"/>
    </xf>
    <xf numFmtId="2" fontId="0" fillId="0" borderId="1" xfId="1" applyNumberFormat="1" applyFont="1" applyBorder="1" applyAlignment="1">
      <alignment horizontal="center"/>
    </xf>
    <xf numFmtId="177" fontId="0" fillId="0" borderId="1" xfId="1" quotePrefix="1" applyNumberFormat="1" applyFont="1" applyBorder="1" applyAlignment="1">
      <alignment horizontal="center"/>
    </xf>
    <xf numFmtId="0" fontId="0" fillId="0" borderId="1" xfId="1" applyFont="1" applyFill="1" applyBorder="1" applyAlignment="1">
      <alignment horizontal="center"/>
    </xf>
    <xf numFmtId="43" fontId="0" fillId="0" borderId="1" xfId="2" applyFont="1" applyBorder="1"/>
    <xf numFmtId="177" fontId="0" fillId="0" borderId="1" xfId="1" quotePrefix="1" applyNumberFormat="1" applyFont="1" applyBorder="1"/>
    <xf numFmtId="0" fontId="21" fillId="2" borderId="0" xfId="1" applyFont="1" applyFill="1"/>
    <xf numFmtId="0" fontId="14" fillId="4" borderId="9" xfId="1" applyFont="1" applyFill="1" applyBorder="1" applyAlignment="1">
      <alignment horizontal="center"/>
    </xf>
    <xf numFmtId="0" fontId="14" fillId="4" borderId="7" xfId="1" applyFont="1" applyFill="1" applyBorder="1" applyAlignment="1">
      <alignment horizontal="center"/>
    </xf>
    <xf numFmtId="0" fontId="0" fillId="5" borderId="1" xfId="1" applyFont="1" applyFill="1" applyBorder="1" applyAlignment="1">
      <alignment horizontal="center"/>
    </xf>
    <xf numFmtId="0" fontId="8" fillId="7" borderId="0" xfId="1" applyFont="1" applyFill="1" applyBorder="1" applyAlignment="1">
      <alignment horizontal="center"/>
    </xf>
    <xf numFmtId="0" fontId="8" fillId="9" borderId="1" xfId="1" applyFont="1" applyFill="1" applyBorder="1" applyAlignment="1">
      <alignment horizontal="center"/>
    </xf>
    <xf numFmtId="0" fontId="0" fillId="2" borderId="7" xfId="1" applyFont="1" applyFill="1" applyBorder="1" applyAlignment="1">
      <alignment horizontal="center"/>
    </xf>
    <xf numFmtId="49" fontId="0" fillId="8" borderId="1" xfId="1" applyNumberFormat="1" applyFont="1" applyFill="1" applyBorder="1"/>
    <xf numFmtId="0" fontId="0" fillId="6" borderId="1" xfId="1" applyFont="1" applyFill="1" applyBorder="1"/>
    <xf numFmtId="0" fontId="8" fillId="7" borderId="9" xfId="1" applyFont="1" applyFill="1" applyBorder="1" applyAlignment="1">
      <alignment horizontal="center"/>
    </xf>
    <xf numFmtId="49" fontId="8" fillId="0" borderId="1" xfId="1" applyNumberFormat="1" applyFont="1" applyFill="1" applyBorder="1" applyAlignment="1" applyProtection="1">
      <alignment wrapText="1"/>
    </xf>
    <xf numFmtId="0" fontId="8" fillId="7" borderId="7" xfId="1" applyFont="1" applyFill="1" applyBorder="1" applyAlignment="1">
      <alignment horizontal="center"/>
    </xf>
    <xf numFmtId="0" fontId="6" fillId="3" borderId="1" xfId="1" applyFont="1" applyFill="1" applyBorder="1" applyAlignment="1">
      <alignment horizontal="center" wrapText="1"/>
    </xf>
    <xf numFmtId="0" fontId="23" fillId="0" borderId="1" xfId="1" applyFont="1" applyBorder="1" applyAlignment="1">
      <alignment horizontal="right"/>
    </xf>
    <xf numFmtId="0" fontId="23" fillId="0" borderId="1" xfId="1" applyFont="1" applyBorder="1"/>
    <xf numFmtId="0" fontId="23" fillId="0" borderId="1" xfId="1" quotePrefix="1" applyFont="1" applyBorder="1" applyAlignment="1">
      <alignment horizontal="right"/>
    </xf>
    <xf numFmtId="0" fontId="23" fillId="2" borderId="0" xfId="1" applyFont="1" applyFill="1" applyAlignment="1">
      <alignment horizontal="right"/>
    </xf>
    <xf numFmtId="0" fontId="23" fillId="2" borderId="0" xfId="1" applyFont="1" applyFill="1"/>
    <xf numFmtId="0" fontId="23" fillId="0" borderId="0" xfId="1" applyFont="1"/>
    <xf numFmtId="0" fontId="8" fillId="5" borderId="1" xfId="1" applyFont="1" applyFill="1" applyBorder="1" applyAlignment="1">
      <alignment horizontal="center"/>
    </xf>
    <xf numFmtId="0" fontId="8" fillId="5" borderId="1" xfId="1" applyFont="1" applyFill="1" applyBorder="1" applyAlignment="1">
      <alignment horizontal="right"/>
    </xf>
    <xf numFmtId="0" fontId="23" fillId="5" borderId="1" xfId="1" applyFont="1" applyFill="1" applyBorder="1"/>
    <xf numFmtId="0" fontId="23" fillId="2" borderId="0" xfId="1" applyFont="1" applyFill="1" applyBorder="1" applyAlignment="1">
      <alignment horizontal="center"/>
    </xf>
    <xf numFmtId="0" fontId="23" fillId="2" borderId="0" xfId="1" applyFont="1" applyFill="1" applyBorder="1"/>
    <xf numFmtId="0" fontId="6" fillId="2" borderId="0" xfId="1" applyFont="1" applyFill="1" applyBorder="1" applyAlignment="1">
      <alignment horizontal="center"/>
    </xf>
    <xf numFmtId="0" fontId="21" fillId="2" borderId="0" xfId="1" applyFont="1" applyFill="1" applyBorder="1"/>
    <xf numFmtId="0" fontId="23" fillId="0" borderId="0" xfId="1" applyFont="1" applyFill="1"/>
    <xf numFmtId="0" fontId="8" fillId="10" borderId="1" xfId="1" applyFont="1" applyFill="1" applyBorder="1" applyAlignment="1">
      <alignment horizontal="left"/>
    </xf>
    <xf numFmtId="0" fontId="0" fillId="10" borderId="1" xfId="1" applyFont="1" applyFill="1" applyBorder="1"/>
    <xf numFmtId="0" fontId="23" fillId="11" borderId="0" xfId="1" applyFont="1" applyFill="1" applyBorder="1" applyAlignment="1">
      <alignment horizontal="center"/>
    </xf>
    <xf numFmtId="0" fontId="23" fillId="11" borderId="0" xfId="1" applyFont="1" applyFill="1"/>
    <xf numFmtId="0" fontId="23" fillId="12" borderId="0" xfId="1" applyFont="1" applyFill="1" applyBorder="1" applyAlignment="1">
      <alignment horizontal="center"/>
    </xf>
    <xf numFmtId="0" fontId="23" fillId="12" borderId="0" xfId="1" applyFont="1" applyFill="1"/>
    <xf numFmtId="0" fontId="23" fillId="7" borderId="0" xfId="1" applyFont="1" applyFill="1" applyBorder="1" applyAlignment="1">
      <alignment horizontal="center"/>
    </xf>
    <xf numFmtId="0" fontId="23" fillId="7" borderId="0" xfId="1" applyFont="1" applyFill="1"/>
    <xf numFmtId="0" fontId="6" fillId="3" borderId="7" xfId="1" applyFont="1" applyFill="1" applyBorder="1" applyAlignment="1">
      <alignment horizontal="center" wrapText="1"/>
    </xf>
    <xf numFmtId="0" fontId="6" fillId="3" borderId="9" xfId="1" applyFont="1" applyFill="1" applyBorder="1" applyAlignment="1">
      <alignment horizontal="center" wrapText="1"/>
    </xf>
    <xf numFmtId="0" fontId="23" fillId="5" borderId="1" xfId="1" applyFont="1" applyFill="1" applyBorder="1" applyAlignment="1">
      <alignment horizontal="center"/>
    </xf>
    <xf numFmtId="0" fontId="23" fillId="13" borderId="1" xfId="1" applyFont="1" applyFill="1" applyBorder="1" applyAlignment="1">
      <alignment horizontal="center"/>
    </xf>
    <xf numFmtId="0" fontId="23" fillId="13" borderId="7" xfId="1" applyFont="1" applyFill="1" applyBorder="1" applyAlignment="1">
      <alignment horizontal="center"/>
    </xf>
    <xf numFmtId="0" fontId="23" fillId="0" borderId="1" xfId="1" applyFont="1" applyFill="1" applyBorder="1"/>
    <xf numFmtId="0" fontId="8" fillId="0" borderId="1" xfId="1" applyFont="1" applyFill="1" applyBorder="1" applyAlignment="1">
      <alignment horizontal="right"/>
    </xf>
    <xf numFmtId="0" fontId="0" fillId="13" borderId="1" xfId="1" applyFont="1" applyFill="1" applyBorder="1" applyAlignment="1">
      <alignment horizontal="center"/>
    </xf>
    <xf numFmtId="0" fontId="0" fillId="8" borderId="1" xfId="1" quotePrefix="1" applyFont="1" applyFill="1" applyBorder="1" applyAlignment="1">
      <alignment horizontal="center"/>
    </xf>
    <xf numFmtId="0" fontId="8" fillId="8" borderId="1" xfId="1" applyFont="1" applyFill="1" applyBorder="1" applyAlignment="1" applyProtection="1">
      <alignment horizontal="center" wrapText="1"/>
    </xf>
    <xf numFmtId="0" fontId="8" fillId="8" borderId="1" xfId="1" applyFont="1" applyFill="1" applyBorder="1" applyAlignment="1">
      <alignment horizontal="center"/>
    </xf>
    <xf numFmtId="0" fontId="6" fillId="3" borderId="6" xfId="1" applyFont="1" applyFill="1" applyBorder="1" applyAlignment="1">
      <alignment horizontal="center" vertical="top"/>
    </xf>
    <xf numFmtId="0" fontId="15" fillId="5" borderId="6" xfId="3" applyFont="1" applyFill="1" applyBorder="1" applyAlignment="1" applyProtection="1">
      <alignment horizontal="center" vertical="top" wrapText="1"/>
    </xf>
    <xf numFmtId="0" fontId="16" fillId="5" borderId="6" xfId="3" applyFont="1" applyFill="1" applyBorder="1" applyAlignment="1" applyProtection="1">
      <alignment horizontal="center" vertical="top" wrapText="1"/>
    </xf>
    <xf numFmtId="0" fontId="0" fillId="0" borderId="0" xfId="1" applyFont="1" applyFill="1" applyBorder="1" applyAlignment="1">
      <alignment horizontal="center"/>
    </xf>
    <xf numFmtId="0" fontId="0" fillId="0" borderId="0" xfId="1" applyFont="1" applyFill="1" applyBorder="1"/>
    <xf numFmtId="0" fontId="6" fillId="3" borderId="0" xfId="1" applyFont="1" applyFill="1"/>
    <xf numFmtId="9" fontId="6" fillId="3" borderId="4" xfId="1" applyNumberFormat="1" applyFont="1" applyFill="1" applyBorder="1"/>
    <xf numFmtId="2" fontId="0" fillId="2" borderId="1" xfId="1" applyNumberFormat="1" applyFont="1" applyFill="1" applyBorder="1"/>
    <xf numFmtId="3" fontId="0" fillId="2" borderId="1" xfId="1" applyNumberFormat="1" applyFont="1" applyFill="1" applyBorder="1"/>
    <xf numFmtId="0" fontId="0" fillId="0" borderId="0" xfId="1" applyFont="1" applyBorder="1" applyAlignment="1"/>
    <xf numFmtId="178" fontId="22" fillId="0" borderId="1" xfId="1" applyNumberFormat="1" applyFont="1" applyBorder="1" applyAlignment="1">
      <alignment horizontal="center"/>
    </xf>
    <xf numFmtId="49" fontId="22" fillId="0" borderId="1" xfId="1" applyNumberFormat="1" applyFont="1" applyBorder="1" applyAlignment="1">
      <alignment horizontal="center" wrapText="1"/>
    </xf>
    <xf numFmtId="179" fontId="22" fillId="0" borderId="1" xfId="1" applyNumberFormat="1" applyFont="1" applyBorder="1" applyAlignment="1">
      <alignment horizontal="center" wrapText="1"/>
    </xf>
    <xf numFmtId="49" fontId="22" fillId="0" borderId="1" xfId="1" applyNumberFormat="1" applyFont="1" applyBorder="1" applyAlignment="1">
      <alignment wrapText="1"/>
    </xf>
    <xf numFmtId="179" fontId="22" fillId="0" borderId="1" xfId="1" applyNumberFormat="1" applyFont="1" applyBorder="1" applyAlignment="1">
      <alignment wrapText="1"/>
    </xf>
    <xf numFmtId="49" fontId="25" fillId="0" borderId="0" xfId="5" applyNumberFormat="1"/>
    <xf numFmtId="49" fontId="29" fillId="0" borderId="0" xfId="5" applyNumberFormat="1" applyFont="1"/>
    <xf numFmtId="0" fontId="25" fillId="0" borderId="0" xfId="5"/>
    <xf numFmtId="49" fontId="30" fillId="0" borderId="0" xfId="5" applyNumberFormat="1" applyFont="1"/>
    <xf numFmtId="0" fontId="25" fillId="0" borderId="0" xfId="5" applyNumberFormat="1"/>
    <xf numFmtId="49" fontId="26" fillId="0" borderId="0" xfId="5" applyNumberFormat="1" applyFont="1"/>
    <xf numFmtId="49" fontId="28" fillId="0" borderId="13" xfId="5" applyNumberFormat="1" applyFont="1" applyBorder="1" applyAlignment="1">
      <alignment horizontal="center"/>
    </xf>
    <xf numFmtId="49" fontId="28" fillId="0" borderId="14" xfId="5" applyNumberFormat="1" applyFont="1" applyBorder="1" applyAlignment="1">
      <alignment horizontal="center"/>
    </xf>
    <xf numFmtId="49" fontId="28" fillId="0" borderId="15" xfId="5" applyNumberFormat="1" applyFont="1" applyBorder="1" applyAlignment="1">
      <alignment horizontal="center"/>
    </xf>
    <xf numFmtId="178" fontId="22" fillId="0" borderId="1" xfId="5" applyNumberFormat="1" applyFont="1" applyBorder="1" applyAlignment="1">
      <alignment horizontal="center"/>
    </xf>
    <xf numFmtId="49" fontId="27" fillId="0" borderId="2" xfId="5" applyNumberFormat="1" applyFont="1" applyBorder="1" applyAlignment="1">
      <alignment wrapText="1"/>
    </xf>
    <xf numFmtId="0" fontId="27" fillId="0" borderId="2" xfId="5" applyNumberFormat="1" applyFont="1" applyBorder="1"/>
    <xf numFmtId="49" fontId="27" fillId="0" borderId="2" xfId="5" applyNumberFormat="1" applyFont="1" applyBorder="1"/>
    <xf numFmtId="49" fontId="25" fillId="0" borderId="0" xfId="5" applyNumberFormat="1" applyAlignment="1"/>
    <xf numFmtId="0" fontId="31" fillId="0" borderId="0" xfId="7" applyBorder="1"/>
    <xf numFmtId="0" fontId="25" fillId="0" borderId="0" xfId="5" applyAlignment="1">
      <alignment wrapText="1"/>
    </xf>
    <xf numFmtId="49" fontId="25" fillId="0" borderId="1" xfId="5" applyNumberFormat="1" applyBorder="1"/>
    <xf numFmtId="0" fontId="22" fillId="0" borderId="16" xfId="6" applyFont="1" applyFill="1" applyBorder="1" applyAlignment="1">
      <alignment wrapText="1"/>
    </xf>
    <xf numFmtId="0" fontId="0" fillId="0" borderId="1" xfId="0" applyBorder="1"/>
    <xf numFmtId="0" fontId="0" fillId="0" borderId="1" xfId="6" applyFont="1" applyBorder="1"/>
    <xf numFmtId="0" fontId="0" fillId="2" borderId="0" xfId="6" applyFont="1" applyFill="1"/>
    <xf numFmtId="0" fontId="6" fillId="3" borderId="1" xfId="6" applyFont="1" applyFill="1" applyBorder="1" applyAlignment="1">
      <alignment horizontal="center"/>
    </xf>
    <xf numFmtId="0" fontId="10" fillId="4" borderId="1" xfId="6" applyFont="1" applyFill="1" applyBorder="1" applyAlignment="1">
      <alignment horizontal="center"/>
    </xf>
    <xf numFmtId="0" fontId="10" fillId="4" borderId="1" xfId="6" applyFont="1" applyFill="1" applyBorder="1" applyAlignment="1"/>
    <xf numFmtId="0" fontId="10" fillId="2" borderId="0" xfId="6" applyFont="1" applyFill="1" applyAlignment="1">
      <alignment horizontal="center"/>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0" fillId="2" borderId="1" xfId="6" applyFont="1" applyFill="1" applyBorder="1"/>
    <xf numFmtId="0" fontId="8" fillId="2" borderId="1" xfId="6" applyFont="1" applyFill="1" applyBorder="1"/>
    <xf numFmtId="0" fontId="8" fillId="2" borderId="0" xfId="6" applyFont="1" applyFill="1"/>
    <xf numFmtId="0" fontId="6" fillId="3" borderId="1" xfId="6" applyFont="1" applyFill="1" applyBorder="1"/>
    <xf numFmtId="0" fontId="6" fillId="3" borderId="6" xfId="6" applyFont="1" applyFill="1" applyBorder="1"/>
    <xf numFmtId="0" fontId="8" fillId="6" borderId="1" xfId="6" applyFont="1" applyFill="1" applyBorder="1" applyAlignment="1">
      <alignment horizontal="center"/>
    </xf>
    <xf numFmtId="0" fontId="8" fillId="2" borderId="0" xfId="6" applyFont="1" applyFill="1" applyAlignment="1">
      <alignment horizontal="center"/>
    </xf>
    <xf numFmtId="0" fontId="0" fillId="8" borderId="1" xfId="6" applyFont="1" applyFill="1" applyBorder="1"/>
    <xf numFmtId="0" fontId="0" fillId="0" borderId="1" xfId="6" applyFont="1" applyFill="1" applyBorder="1"/>
    <xf numFmtId="0" fontId="0" fillId="0" borderId="1" xfId="1" applyFont="1" applyBorder="1" applyAlignment="1">
      <alignment horizontal="center"/>
    </xf>
    <xf numFmtId="0" fontId="22" fillId="0" borderId="1" xfId="6" applyFont="1" applyBorder="1" applyAlignment="1">
      <alignment wrapText="1"/>
    </xf>
    <xf numFmtId="0" fontId="33" fillId="0" borderId="1" xfId="1" applyFont="1" applyBorder="1"/>
    <xf numFmtId="0" fontId="37" fillId="8" borderId="1" xfId="1" applyFont="1" applyFill="1" applyBorder="1" applyAlignment="1">
      <alignment horizontal="center"/>
    </xf>
    <xf numFmtId="0" fontId="37" fillId="0" borderId="8" xfId="1" applyFont="1" applyBorder="1"/>
    <xf numFmtId="0" fontId="37" fillId="0" borderId="1" xfId="1" applyFont="1" applyBorder="1"/>
    <xf numFmtId="0" fontId="37" fillId="2" borderId="0" xfId="1" applyFont="1" applyFill="1"/>
    <xf numFmtId="0" fontId="37" fillId="8" borderId="6" xfId="1" applyFont="1" applyFill="1" applyBorder="1" applyAlignment="1">
      <alignment horizontal="center"/>
    </xf>
    <xf numFmtId="49" fontId="8" fillId="0" borderId="1" xfId="1" applyNumberFormat="1" applyFont="1" applyBorder="1"/>
    <xf numFmtId="0" fontId="8" fillId="0" borderId="1" xfId="0" applyFont="1" applyFill="1" applyBorder="1" applyAlignment="1" applyProtection="1">
      <alignment horizontal="left" wrapText="1"/>
    </xf>
    <xf numFmtId="0" fontId="6" fillId="3" borderId="1" xfId="6" applyFont="1" applyFill="1" applyBorder="1" applyAlignment="1">
      <alignment horizontal="center" wrapText="1"/>
    </xf>
    <xf numFmtId="0" fontId="10" fillId="4" borderId="1" xfId="6" applyFont="1" applyFill="1" applyBorder="1" applyAlignment="1">
      <alignment horizontal="center" wrapText="1"/>
    </xf>
    <xf numFmtId="0" fontId="0" fillId="2" borderId="1" xfId="6" applyFont="1" applyFill="1" applyBorder="1" applyAlignment="1">
      <alignment wrapText="1"/>
    </xf>
    <xf numFmtId="0" fontId="8" fillId="0" borderId="1" xfId="6" applyFont="1" applyBorder="1"/>
    <xf numFmtId="0" fontId="8" fillId="8" borderId="1" xfId="6" quotePrefix="1" applyFont="1" applyFill="1" applyBorder="1"/>
    <xf numFmtId="181" fontId="8" fillId="0" borderId="1" xfId="10" applyNumberFormat="1" applyFont="1" applyFill="1" applyBorder="1" applyAlignment="1">
      <alignment horizontal="center" wrapText="1"/>
    </xf>
    <xf numFmtId="49" fontId="0" fillId="14" borderId="1" xfId="1" applyNumberFormat="1" applyFont="1" applyFill="1" applyBorder="1"/>
    <xf numFmtId="49" fontId="8" fillId="14" borderId="1" xfId="1" applyNumberFormat="1" applyFont="1" applyFill="1" applyBorder="1"/>
    <xf numFmtId="0" fontId="0" fillId="14" borderId="1" xfId="1" applyFont="1" applyFill="1" applyBorder="1"/>
    <xf numFmtId="3" fontId="0" fillId="14" borderId="1" xfId="1" applyNumberFormat="1" applyFont="1" applyFill="1" applyBorder="1"/>
    <xf numFmtId="0" fontId="0" fillId="14" borderId="0" xfId="1" applyFont="1" applyFill="1"/>
    <xf numFmtId="0" fontId="38" fillId="0" borderId="0" xfId="0" applyFont="1"/>
    <xf numFmtId="9" fontId="6" fillId="3" borderId="4" xfId="6" applyNumberFormat="1" applyFont="1" applyFill="1" applyBorder="1"/>
    <xf numFmtId="0" fontId="8" fillId="0" borderId="1" xfId="6" applyFont="1" applyFill="1" applyBorder="1"/>
    <xf numFmtId="0" fontId="8" fillId="0" borderId="1" xfId="0" applyFont="1" applyBorder="1" applyAlignment="1">
      <alignment vertical="center"/>
    </xf>
    <xf numFmtId="3" fontId="8" fillId="0" borderId="1" xfId="6" applyNumberFormat="1" applyFont="1" applyFill="1" applyBorder="1"/>
    <xf numFmtId="0" fontId="0" fillId="0" borderId="1" xfId="1" applyFont="1" applyBorder="1" applyAlignment="1">
      <alignment horizontal="center"/>
    </xf>
    <xf numFmtId="0" fontId="0" fillId="0" borderId="1" xfId="0" applyBorder="1" applyAlignment="1"/>
    <xf numFmtId="0" fontId="5" fillId="8" borderId="1" xfId="1" applyFont="1" applyFill="1" applyBorder="1"/>
    <xf numFmtId="0" fontId="5" fillId="2" borderId="1" xfId="1" applyFont="1" applyFill="1" applyBorder="1"/>
    <xf numFmtId="0" fontId="0" fillId="2" borderId="0" xfId="11" applyFont="1" applyFill="1"/>
    <xf numFmtId="0" fontId="0" fillId="15" borderId="1" xfId="0" applyFill="1" applyBorder="1" applyAlignment="1">
      <alignment horizontal="center"/>
    </xf>
    <xf numFmtId="0" fontId="0" fillId="16" borderId="1" xfId="0" applyFill="1" applyBorder="1" applyAlignment="1">
      <alignment horizontal="center"/>
    </xf>
    <xf numFmtId="0" fontId="0" fillId="16" borderId="1" xfId="0" applyFill="1" applyBorder="1" applyAlignment="1"/>
    <xf numFmtId="0" fontId="0" fillId="17" borderId="1" xfId="0" applyFill="1" applyBorder="1" applyAlignment="1"/>
    <xf numFmtId="0" fontId="0" fillId="16" borderId="1" xfId="0" applyFill="1" applyBorder="1"/>
    <xf numFmtId="0" fontId="5" fillId="2" borderId="1" xfId="1" applyFont="1" applyFill="1" applyBorder="1" applyAlignment="1">
      <alignment wrapText="1"/>
    </xf>
    <xf numFmtId="0" fontId="8" fillId="2" borderId="1" xfId="1" applyFont="1" applyFill="1" applyBorder="1" applyAlignment="1">
      <alignment wrapText="1"/>
    </xf>
    <xf numFmtId="0" fontId="14" fillId="4" borderId="1" xfId="1" applyFont="1" applyFill="1" applyBorder="1" applyAlignment="1">
      <alignment wrapText="1"/>
    </xf>
    <xf numFmtId="0" fontId="8" fillId="7" borderId="1" xfId="1" applyFont="1" applyFill="1" applyBorder="1" applyAlignment="1">
      <alignment wrapText="1"/>
    </xf>
    <xf numFmtId="0" fontId="0" fillId="2" borderId="1" xfId="1" applyFont="1" applyFill="1" applyBorder="1" applyAlignment="1">
      <alignment wrapText="1"/>
    </xf>
    <xf numFmtId="0" fontId="33" fillId="2" borderId="1" xfId="1" applyFont="1" applyFill="1" applyBorder="1" applyAlignment="1">
      <alignment wrapText="1"/>
    </xf>
    <xf numFmtId="14" fontId="0" fillId="2" borderId="0" xfId="1" applyNumberFormat="1" applyFont="1" applyFill="1"/>
    <xf numFmtId="0" fontId="8" fillId="6" borderId="1" xfId="1" applyFont="1" applyFill="1" applyBorder="1" applyAlignment="1">
      <alignment wrapText="1"/>
    </xf>
    <xf numFmtId="49" fontId="8" fillId="0" borderId="1" xfId="1" applyNumberFormat="1" applyFont="1" applyBorder="1" applyAlignment="1">
      <alignment wrapText="1"/>
    </xf>
    <xf numFmtId="49" fontId="0" fillId="2" borderId="0" xfId="1" applyNumberFormat="1" applyFont="1" applyFill="1" applyAlignment="1">
      <alignment wrapText="1"/>
    </xf>
    <xf numFmtId="49" fontId="0" fillId="0" borderId="1" xfId="1" quotePrefix="1" applyNumberFormat="1" applyFont="1" applyBorder="1" applyAlignment="1">
      <alignment wrapText="1"/>
    </xf>
    <xf numFmtId="49" fontId="8" fillId="0" borderId="1" xfId="1" quotePrefix="1" applyNumberFormat="1" applyFont="1" applyBorder="1" applyAlignment="1">
      <alignment wrapText="1"/>
    </xf>
    <xf numFmtId="49" fontId="5" fillId="0" borderId="1" xfId="1" applyNumberFormat="1" applyFont="1" applyBorder="1" applyAlignment="1">
      <alignment wrapText="1"/>
    </xf>
    <xf numFmtId="49" fontId="5" fillId="0" borderId="1" xfId="1" quotePrefix="1" applyNumberFormat="1" applyFont="1" applyBorder="1" applyAlignment="1">
      <alignment wrapText="1"/>
    </xf>
    <xf numFmtId="0" fontId="5" fillId="2" borderId="0" xfId="1" applyFont="1" applyFill="1" applyAlignment="1"/>
    <xf numFmtId="49" fontId="5" fillId="0" borderId="1" xfId="1" quotePrefix="1" applyNumberFormat="1" applyFont="1" applyBorder="1"/>
    <xf numFmtId="0" fontId="0" fillId="0" borderId="0" xfId="0" applyAlignment="1">
      <alignment wrapText="1"/>
    </xf>
    <xf numFmtId="49" fontId="5" fillId="2" borderId="1" xfId="1" applyNumberFormat="1" applyFont="1" applyFill="1" applyBorder="1"/>
    <xf numFmtId="49" fontId="5" fillId="2" borderId="1" xfId="1" applyNumberFormat="1" applyFont="1" applyFill="1" applyBorder="1" applyAlignment="1">
      <alignment wrapText="1"/>
    </xf>
    <xf numFmtId="49" fontId="0" fillId="2" borderId="1" xfId="1" applyNumberFormat="1" applyFont="1" applyFill="1" applyBorder="1"/>
    <xf numFmtId="0" fontId="0" fillId="2" borderId="0" xfId="11" applyNumberFormat="1" applyFont="1" applyFill="1"/>
    <xf numFmtId="0" fontId="0" fillId="15" borderId="1" xfId="0" applyNumberFormat="1" applyFill="1" applyBorder="1" applyAlignment="1">
      <alignment horizontal="center"/>
    </xf>
    <xf numFmtId="0" fontId="0" fillId="0" borderId="1" xfId="0" applyNumberFormat="1" applyBorder="1" applyAlignment="1"/>
    <xf numFmtId="0" fontId="0" fillId="16" borderId="1" xfId="0" applyNumberFormat="1" applyFill="1" applyBorder="1" applyAlignment="1">
      <alignment horizontal="center"/>
    </xf>
    <xf numFmtId="0" fontId="0" fillId="16" borderId="1" xfId="0" applyNumberFormat="1" applyFill="1" applyBorder="1" applyAlignment="1"/>
    <xf numFmtId="0" fontId="0" fillId="17" borderId="1" xfId="0" applyNumberFormat="1" applyFill="1" applyBorder="1" applyAlignment="1"/>
    <xf numFmtId="0" fontId="0" fillId="16" borderId="1" xfId="0" applyNumberFormat="1" applyFill="1" applyBorder="1"/>
    <xf numFmtId="0" fontId="5" fillId="16" borderId="1" xfId="0" applyNumberFormat="1" applyFont="1" applyFill="1" applyBorder="1" applyAlignment="1">
      <alignment horizontal="left" vertical="top"/>
    </xf>
    <xf numFmtId="0" fontId="5" fillId="8" borderId="1" xfId="1" applyFont="1" applyFill="1" applyBorder="1" applyAlignment="1">
      <alignment horizontal="center"/>
    </xf>
    <xf numFmtId="0" fontId="8" fillId="6" borderId="1" xfId="1" applyFont="1" applyFill="1" applyBorder="1" applyAlignment="1">
      <alignment horizontal="center" wrapText="1"/>
    </xf>
    <xf numFmtId="0" fontId="10" fillId="4" borderId="1" xfId="6" applyFont="1" applyFill="1" applyBorder="1" applyAlignment="1">
      <alignment wrapText="1"/>
    </xf>
    <xf numFmtId="0" fontId="5" fillId="6" borderId="1" xfId="6" applyFont="1" applyFill="1" applyBorder="1" applyAlignment="1">
      <alignment horizontal="center" vertical="center" wrapText="1"/>
    </xf>
    <xf numFmtId="0" fontId="5" fillId="0" borderId="1" xfId="0" applyFont="1" applyFill="1" applyBorder="1" applyAlignment="1" applyProtection="1">
      <alignment wrapText="1"/>
    </xf>
    <xf numFmtId="0" fontId="37" fillId="0" borderId="1" xfId="1" applyFont="1" applyFill="1" applyBorder="1" applyAlignment="1">
      <alignment wrapText="1"/>
    </xf>
    <xf numFmtId="0" fontId="37" fillId="2" borderId="1" xfId="1" applyFont="1" applyFill="1" applyBorder="1"/>
    <xf numFmtId="0" fontId="37" fillId="2" borderId="1" xfId="1" applyFont="1" applyFill="1" applyBorder="1" applyAlignment="1">
      <alignment horizontal="center"/>
    </xf>
    <xf numFmtId="0" fontId="37" fillId="2" borderId="1" xfId="1" quotePrefix="1" applyFont="1" applyFill="1" applyBorder="1" applyAlignment="1">
      <alignment horizontal="center"/>
    </xf>
    <xf numFmtId="0" fontId="37" fillId="2" borderId="0" xfId="1" applyFont="1" applyFill="1" applyBorder="1"/>
    <xf numFmtId="0" fontId="5" fillId="2" borderId="1" xfId="6" applyFont="1" applyFill="1" applyBorder="1" applyAlignment="1">
      <alignment wrapText="1"/>
    </xf>
    <xf numFmtId="0" fontId="5" fillId="18" borderId="1" xfId="6" applyFont="1" applyFill="1" applyBorder="1" applyAlignment="1">
      <alignment wrapText="1"/>
    </xf>
    <xf numFmtId="0" fontId="6" fillId="3" borderId="1" xfId="6" applyFont="1" applyFill="1" applyBorder="1" applyAlignment="1">
      <alignment horizontal="center" vertical="center"/>
    </xf>
    <xf numFmtId="0" fontId="10" fillId="4" borderId="1" xfId="6" applyFont="1" applyFill="1" applyBorder="1" applyAlignment="1">
      <alignment horizontal="center" vertical="center"/>
    </xf>
    <xf numFmtId="0" fontId="10" fillId="4" borderId="1" xfId="1" applyFont="1" applyFill="1" applyBorder="1" applyAlignment="1">
      <alignment horizontal="center"/>
    </xf>
    <xf numFmtId="49" fontId="5" fillId="18" borderId="1" xfId="1" applyNumberFormat="1" applyFont="1" applyFill="1" applyBorder="1" applyAlignment="1">
      <alignment wrapText="1"/>
    </xf>
    <xf numFmtId="49" fontId="5" fillId="18" borderId="1" xfId="1" quotePrefix="1" applyNumberFormat="1" applyFont="1" applyFill="1" applyBorder="1" applyAlignment="1">
      <alignment wrapText="1"/>
    </xf>
    <xf numFmtId="49" fontId="5" fillId="18" borderId="1" xfId="1" applyNumberFormat="1" applyFont="1" applyFill="1" applyBorder="1"/>
    <xf numFmtId="49" fontId="5" fillId="18" borderId="1" xfId="1" quotePrefix="1" applyNumberFormat="1" applyFont="1" applyFill="1" applyBorder="1"/>
    <xf numFmtId="49" fontId="0" fillId="18" borderId="1" xfId="1" applyNumberFormat="1" applyFont="1" applyFill="1" applyBorder="1"/>
    <xf numFmtId="49" fontId="8" fillId="18" borderId="1" xfId="1" applyNumberFormat="1" applyFont="1" applyFill="1" applyBorder="1"/>
    <xf numFmtId="49" fontId="0" fillId="18" borderId="0" xfId="1" applyNumberFormat="1" applyFont="1" applyFill="1"/>
    <xf numFmtId="0" fontId="37" fillId="18" borderId="1" xfId="1" applyFont="1" applyFill="1" applyBorder="1" applyAlignment="1">
      <alignment horizontal="center"/>
    </xf>
    <xf numFmtId="0" fontId="37" fillId="18" borderId="8" xfId="1" applyFont="1" applyFill="1" applyBorder="1"/>
    <xf numFmtId="0" fontId="37" fillId="18" borderId="1" xfId="1" applyFont="1" applyFill="1" applyBorder="1"/>
    <xf numFmtId="0" fontId="37" fillId="18" borderId="0" xfId="1" applyFont="1" applyFill="1"/>
    <xf numFmtId="0" fontId="0" fillId="18" borderId="1" xfId="1" applyFont="1" applyFill="1" applyBorder="1" applyAlignment="1">
      <alignment horizontal="center"/>
    </xf>
    <xf numFmtId="0" fontId="0" fillId="18" borderId="8" xfId="1" applyFont="1" applyFill="1" applyBorder="1"/>
    <xf numFmtId="0" fontId="8" fillId="18" borderId="1" xfId="1" applyFont="1" applyFill="1" applyBorder="1" applyAlignment="1">
      <alignment horizontal="center"/>
    </xf>
    <xf numFmtId="0" fontId="0" fillId="18" borderId="1" xfId="1" applyFont="1" applyFill="1" applyBorder="1"/>
    <xf numFmtId="0" fontId="0" fillId="18" borderId="0" xfId="1" applyFont="1" applyFill="1"/>
    <xf numFmtId="0" fontId="0" fillId="18" borderId="1" xfId="6" applyFont="1" applyFill="1" applyBorder="1" applyAlignment="1">
      <alignment wrapText="1"/>
    </xf>
    <xf numFmtId="0" fontId="5" fillId="2" borderId="1" xfId="1" applyFont="1" applyFill="1" applyBorder="1" applyAlignment="1">
      <alignment horizontal="center"/>
    </xf>
    <xf numFmtId="0" fontId="5" fillId="2" borderId="0" xfId="1" applyFont="1" applyFill="1" applyAlignment="1">
      <alignment horizontal="center"/>
    </xf>
    <xf numFmtId="0" fontId="5" fillId="0" borderId="1" xfId="1" applyFont="1" applyFill="1" applyBorder="1" applyAlignment="1">
      <alignment wrapText="1"/>
    </xf>
    <xf numFmtId="0" fontId="5" fillId="6" borderId="9" xfId="1" applyFont="1" applyFill="1" applyBorder="1" applyAlignment="1">
      <alignment horizontal="center"/>
    </xf>
    <xf numFmtId="0" fontId="41" fillId="2" borderId="0" xfId="12" applyFont="1" applyFill="1" applyAlignment="1">
      <alignment horizontal="left" vertical="top"/>
    </xf>
    <xf numFmtId="0" fontId="42" fillId="2" borderId="0" xfId="12" applyFont="1" applyFill="1" applyAlignment="1">
      <alignment horizontal="left" vertical="top"/>
    </xf>
    <xf numFmtId="0" fontId="41" fillId="2" borderId="1" xfId="12" applyFont="1" applyFill="1" applyBorder="1" applyAlignment="1">
      <alignment horizontal="left" vertical="top"/>
    </xf>
    <xf numFmtId="0" fontId="42" fillId="2" borderId="1" xfId="12" applyFont="1" applyFill="1" applyBorder="1" applyAlignment="1">
      <alignment horizontal="left" vertical="top"/>
    </xf>
    <xf numFmtId="182" fontId="42" fillId="0" borderId="1" xfId="12" applyNumberFormat="1" applyFont="1" applyFill="1" applyBorder="1" applyAlignment="1">
      <alignment horizontal="left" vertical="top"/>
    </xf>
    <xf numFmtId="182" fontId="42" fillId="2" borderId="1" xfId="12" applyNumberFormat="1" applyFont="1" applyFill="1" applyBorder="1" applyAlignment="1">
      <alignment horizontal="left" vertical="top"/>
    </xf>
    <xf numFmtId="0" fontId="42" fillId="2" borderId="0" xfId="12" applyNumberFormat="1" applyFont="1" applyFill="1"/>
    <xf numFmtId="0" fontId="5" fillId="0" borderId="0" xfId="13"/>
    <xf numFmtId="0" fontId="41" fillId="2" borderId="0" xfId="12" applyFont="1" applyFill="1"/>
    <xf numFmtId="0" fontId="42" fillId="2" borderId="0" xfId="12" applyFont="1" applyFill="1"/>
    <xf numFmtId="0" fontId="43" fillId="0" borderId="1" xfId="14" applyFont="1" applyFill="1" applyBorder="1"/>
    <xf numFmtId="0" fontId="44" fillId="0" borderId="1" xfId="14" applyFont="1" applyFill="1" applyBorder="1"/>
    <xf numFmtId="0" fontId="41" fillId="0" borderId="1" xfId="12" applyFont="1" applyFill="1" applyBorder="1"/>
    <xf numFmtId="0" fontId="42" fillId="0" borderId="1" xfId="12" applyFont="1" applyFill="1" applyBorder="1"/>
    <xf numFmtId="0" fontId="45" fillId="0" borderId="1" xfId="14" applyFont="1" applyFill="1" applyBorder="1"/>
    <xf numFmtId="0" fontId="45" fillId="0" borderId="1" xfId="12" applyFont="1" applyFill="1" applyBorder="1"/>
    <xf numFmtId="9" fontId="43" fillId="0" borderId="1" xfId="14" applyNumberFormat="1" applyFont="1" applyFill="1" applyBorder="1"/>
    <xf numFmtId="0" fontId="46" fillId="0" borderId="1" xfId="14" applyFont="1" applyFill="1" applyBorder="1" applyAlignment="1">
      <alignment wrapText="1"/>
    </xf>
    <xf numFmtId="0" fontId="41" fillId="0" borderId="1" xfId="14" applyFont="1" applyFill="1" applyBorder="1"/>
    <xf numFmtId="0" fontId="41" fillId="2" borderId="1" xfId="12" applyFont="1" applyFill="1" applyBorder="1" applyAlignment="1">
      <alignment wrapText="1"/>
    </xf>
    <xf numFmtId="0" fontId="42" fillId="2" borderId="1" xfId="12" applyFont="1" applyFill="1" applyBorder="1"/>
    <xf numFmtId="0" fontId="42" fillId="2" borderId="1" xfId="12" applyFont="1" applyFill="1" applyBorder="1" applyAlignment="1">
      <alignment wrapText="1"/>
    </xf>
    <xf numFmtId="0" fontId="47" fillId="19" borderId="1" xfId="13" applyFont="1" applyFill="1" applyBorder="1" applyAlignment="1">
      <alignment vertical="center"/>
    </xf>
    <xf numFmtId="0" fontId="47" fillId="19" borderId="1" xfId="13" applyFont="1" applyFill="1" applyBorder="1" applyAlignment="1">
      <alignment horizontal="left" vertical="center"/>
    </xf>
    <xf numFmtId="182" fontId="48" fillId="0" borderId="1" xfId="13" applyNumberFormat="1" applyFont="1" applyBorder="1" applyAlignment="1">
      <alignment horizontal="center" vertical="center"/>
    </xf>
    <xf numFmtId="182" fontId="48" fillId="0" borderId="1" xfId="13" applyNumberFormat="1" applyFont="1" applyBorder="1" applyAlignment="1">
      <alignment horizontal="left" vertical="center"/>
    </xf>
    <xf numFmtId="0" fontId="41" fillId="20" borderId="1" xfId="12" applyFont="1" applyFill="1" applyBorder="1"/>
    <xf numFmtId="0" fontId="41" fillId="2" borderId="0" xfId="12" applyFont="1" applyFill="1" applyBorder="1" applyAlignment="1">
      <alignment horizontal="left"/>
    </xf>
    <xf numFmtId="3" fontId="42" fillId="2" borderId="0" xfId="12" applyNumberFormat="1" applyFont="1" applyFill="1" applyBorder="1"/>
    <xf numFmtId="0" fontId="42" fillId="2" borderId="0" xfId="12" applyFont="1" applyFill="1" applyBorder="1" applyAlignment="1">
      <alignment horizontal="left"/>
    </xf>
    <xf numFmtId="3" fontId="41" fillId="2" borderId="0" xfId="12" applyNumberFormat="1" applyFont="1" applyFill="1" applyBorder="1"/>
    <xf numFmtId="0" fontId="42" fillId="2" borderId="0" xfId="12" applyFont="1" applyFill="1" applyBorder="1"/>
    <xf numFmtId="182" fontId="42" fillId="2" borderId="0" xfId="12" applyNumberFormat="1" applyFont="1" applyFill="1" applyBorder="1" applyAlignment="1">
      <alignment horizontal="left" vertical="top"/>
    </xf>
    <xf numFmtId="0" fontId="42" fillId="17" borderId="1" xfId="12" applyFont="1" applyFill="1" applyBorder="1"/>
    <xf numFmtId="0" fontId="42" fillId="0" borderId="0" xfId="13" applyFont="1" applyBorder="1" applyAlignment="1">
      <alignment vertical="center"/>
    </xf>
    <xf numFmtId="3" fontId="42" fillId="0" borderId="0" xfId="12" applyNumberFormat="1" applyFont="1" applyFill="1" applyBorder="1"/>
    <xf numFmtId="9" fontId="49" fillId="3" borderId="1" xfId="12" applyNumberFormat="1" applyFont="1" applyFill="1" applyBorder="1"/>
    <xf numFmtId="3" fontId="42" fillId="0" borderId="1" xfId="12" applyNumberFormat="1" applyFont="1" applyFill="1" applyBorder="1"/>
    <xf numFmtId="0" fontId="42" fillId="0" borderId="1" xfId="13" applyFont="1" applyBorder="1" applyAlignment="1">
      <alignment vertical="center"/>
    </xf>
    <xf numFmtId="3" fontId="42" fillId="2" borderId="1" xfId="12" applyNumberFormat="1" applyFont="1" applyFill="1" applyBorder="1"/>
    <xf numFmtId="49" fontId="5" fillId="2" borderId="1" xfId="1" quotePrefix="1" applyNumberFormat="1" applyFont="1" applyFill="1" applyBorder="1"/>
    <xf numFmtId="49" fontId="5" fillId="17" borderId="1" xfId="1" quotePrefix="1" applyNumberFormat="1" applyFont="1" applyFill="1" applyBorder="1"/>
    <xf numFmtId="49" fontId="5" fillId="17" borderId="1" xfId="1" applyNumberFormat="1" applyFont="1" applyFill="1" applyBorder="1" applyAlignment="1">
      <alignment wrapText="1"/>
    </xf>
    <xf numFmtId="49" fontId="5" fillId="17" borderId="1" xfId="1" applyNumberFormat="1" applyFont="1" applyFill="1" applyBorder="1"/>
    <xf numFmtId="49" fontId="0" fillId="17" borderId="1" xfId="1" applyNumberFormat="1" applyFont="1" applyFill="1" applyBorder="1"/>
    <xf numFmtId="49" fontId="0" fillId="17" borderId="0" xfId="1" applyNumberFormat="1" applyFont="1" applyFill="1"/>
    <xf numFmtId="0" fontId="6" fillId="3" borderId="1" xfId="1" applyFont="1" applyFill="1" applyBorder="1" applyAlignment="1">
      <alignment horizontal="center" wrapText="1"/>
    </xf>
    <xf numFmtId="0" fontId="8" fillId="6" borderId="7" xfId="1" applyFont="1" applyFill="1" applyBorder="1" applyAlignment="1">
      <alignment horizontal="center" vertical="center" wrapText="1"/>
    </xf>
    <xf numFmtId="0" fontId="37" fillId="2" borderId="1" xfId="1" applyFont="1" applyFill="1" applyBorder="1" applyAlignment="1">
      <alignment wrapText="1"/>
    </xf>
    <xf numFmtId="49" fontId="0" fillId="21" borderId="1" xfId="1" applyNumberFormat="1" applyFont="1" applyFill="1" applyBorder="1"/>
    <xf numFmtId="49" fontId="5" fillId="0" borderId="1" xfId="1" applyNumberFormat="1" applyFont="1" applyBorder="1"/>
    <xf numFmtId="49" fontId="5" fillId="21" borderId="1" xfId="1" applyNumberFormat="1" applyFont="1" applyFill="1" applyBorder="1"/>
    <xf numFmtId="0" fontId="40" fillId="2" borderId="0" xfId="1" applyFont="1" applyFill="1" applyBorder="1"/>
    <xf numFmtId="0" fontId="5" fillId="2" borderId="0" xfId="1" applyFont="1" applyFill="1" applyBorder="1"/>
    <xf numFmtId="1" fontId="39" fillId="0" borderId="1" xfId="1" applyNumberFormat="1" applyFont="1" applyBorder="1"/>
    <xf numFmtId="49" fontId="37" fillId="8" borderId="1" xfId="1" applyNumberFormat="1" applyFont="1" applyFill="1" applyBorder="1"/>
    <xf numFmtId="1" fontId="37" fillId="0" borderId="1" xfId="1" applyNumberFormat="1" applyFont="1" applyBorder="1"/>
    <xf numFmtId="17" fontId="0" fillId="2" borderId="0" xfId="1" applyNumberFormat="1" applyFont="1" applyFill="1"/>
    <xf numFmtId="17" fontId="0" fillId="21" borderId="0" xfId="1" applyNumberFormat="1" applyFont="1" applyFill="1"/>
    <xf numFmtId="49" fontId="5" fillId="14" borderId="1" xfId="1" applyNumberFormat="1" applyFont="1" applyFill="1" applyBorder="1"/>
    <xf numFmtId="181" fontId="8" fillId="14" borderId="1" xfId="10" applyNumberFormat="1" applyFont="1" applyFill="1" applyBorder="1" applyAlignment="1">
      <alignment horizontal="center" wrapText="1"/>
    </xf>
    <xf numFmtId="0" fontId="0" fillId="17" borderId="1" xfId="1" applyFont="1" applyFill="1" applyBorder="1"/>
    <xf numFmtId="0" fontId="0" fillId="17" borderId="0" xfId="1" applyFont="1" applyFill="1" applyBorder="1"/>
    <xf numFmtId="0" fontId="39" fillId="2" borderId="0" xfId="1" quotePrefix="1" applyFont="1" applyFill="1" applyBorder="1"/>
    <xf numFmtId="49" fontId="0" fillId="0" borderId="0" xfId="1" applyNumberFormat="1" applyFont="1" applyBorder="1"/>
    <xf numFmtId="0" fontId="0" fillId="0" borderId="0" xfId="1" applyFont="1" applyBorder="1"/>
    <xf numFmtId="0" fontId="50" fillId="2" borderId="0" xfId="6" applyFont="1" applyFill="1"/>
    <xf numFmtId="49" fontId="39" fillId="0" borderId="1" xfId="1" applyNumberFormat="1" applyFont="1" applyBorder="1"/>
    <xf numFmtId="49" fontId="39" fillId="14" borderId="1" xfId="1" applyNumberFormat="1" applyFont="1" applyFill="1" applyBorder="1"/>
    <xf numFmtId="0" fontId="41" fillId="18" borderId="1" xfId="12" applyFont="1" applyFill="1" applyBorder="1" applyAlignment="1">
      <alignment horizontal="left" vertical="top"/>
    </xf>
    <xf numFmtId="182" fontId="42" fillId="18" borderId="1" xfId="12" applyNumberFormat="1" applyFont="1" applyFill="1" applyBorder="1" applyAlignment="1">
      <alignment horizontal="left" vertical="top"/>
    </xf>
    <xf numFmtId="0" fontId="39" fillId="2" borderId="1" xfId="6" applyFont="1" applyFill="1" applyBorder="1" applyAlignment="1">
      <alignment wrapText="1"/>
    </xf>
    <xf numFmtId="0" fontId="37" fillId="0" borderId="4" xfId="1" applyFont="1" applyFill="1" applyBorder="1" applyAlignment="1">
      <alignment wrapText="1"/>
    </xf>
    <xf numFmtId="0" fontId="37" fillId="2" borderId="4" xfId="1" applyFont="1" applyFill="1" applyBorder="1"/>
    <xf numFmtId="0" fontId="37" fillId="2" borderId="4" xfId="1" applyFont="1" applyFill="1" applyBorder="1" applyAlignment="1">
      <alignment wrapText="1"/>
    </xf>
    <xf numFmtId="0" fontId="37" fillId="0" borderId="4" xfId="1" applyFont="1" applyBorder="1"/>
    <xf numFmtId="0" fontId="37" fillId="2" borderId="4" xfId="1" applyFont="1" applyFill="1" applyBorder="1" applyAlignment="1">
      <alignment horizontal="center"/>
    </xf>
    <xf numFmtId="0" fontId="37" fillId="2" borderId="4" xfId="1" quotePrefix="1" applyFont="1" applyFill="1" applyBorder="1" applyAlignment="1">
      <alignment horizontal="center"/>
    </xf>
    <xf numFmtId="0" fontId="0" fillId="2" borderId="1" xfId="6" applyFont="1" applyFill="1" applyBorder="1" applyAlignment="1">
      <alignment horizontal="center"/>
    </xf>
    <xf numFmtId="0" fontId="10" fillId="2" borderId="1" xfId="6" applyFont="1" applyFill="1" applyBorder="1" applyAlignment="1">
      <alignment horizontal="center"/>
    </xf>
    <xf numFmtId="0" fontId="8" fillId="6" borderId="1" xfId="6" applyFont="1" applyFill="1" applyBorder="1" applyAlignment="1">
      <alignment horizontal="center" vertical="center" wrapText="1"/>
    </xf>
    <xf numFmtId="0" fontId="8" fillId="2" borderId="1" xfId="6" applyFont="1" applyFill="1" applyBorder="1" applyAlignment="1">
      <alignment horizontal="center" vertical="center" wrapText="1"/>
    </xf>
    <xf numFmtId="0" fontId="8" fillId="2" borderId="1" xfId="6" applyFont="1" applyFill="1" applyBorder="1" applyAlignment="1">
      <alignment horizontal="center"/>
    </xf>
    <xf numFmtId="0" fontId="0" fillId="2" borderId="1" xfId="6" applyFont="1" applyFill="1" applyBorder="1" applyAlignment="1">
      <alignment horizontal="center" wrapText="1"/>
    </xf>
    <xf numFmtId="0" fontId="5" fillId="2" borderId="1" xfId="6" quotePrefix="1" applyFont="1" applyFill="1" applyBorder="1" applyAlignment="1">
      <alignment horizontal="center"/>
    </xf>
    <xf numFmtId="0" fontId="5" fillId="2" borderId="1" xfId="6" applyFont="1" applyFill="1" applyBorder="1" applyAlignment="1">
      <alignment horizontal="center"/>
    </xf>
    <xf numFmtId="0" fontId="0" fillId="2" borderId="1" xfId="6" applyFont="1" applyFill="1" applyBorder="1" applyAlignment="1">
      <alignment horizontal="center" vertical="center"/>
    </xf>
    <xf numFmtId="0" fontId="5" fillId="2" borderId="1" xfId="6" applyFont="1" applyFill="1" applyBorder="1" applyAlignment="1">
      <alignment horizontal="center" vertical="center"/>
    </xf>
    <xf numFmtId="0" fontId="39" fillId="2" borderId="1" xfId="6" applyFont="1" applyFill="1" applyBorder="1"/>
    <xf numFmtId="0" fontId="5" fillId="2" borderId="1" xfId="6" applyFont="1" applyFill="1" applyBorder="1"/>
    <xf numFmtId="0" fontId="0" fillId="18" borderId="1" xfId="6" applyFont="1" applyFill="1" applyBorder="1" applyAlignment="1">
      <alignment horizontal="center" vertical="center"/>
    </xf>
    <xf numFmtId="0" fontId="5" fillId="2" borderId="1" xfId="6" quotePrefix="1" applyFont="1" applyFill="1" applyBorder="1"/>
    <xf numFmtId="0" fontId="8" fillId="0" borderId="1"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8" fillId="18" borderId="1" xfId="0" applyFont="1" applyFill="1" applyBorder="1" applyAlignment="1" applyProtection="1">
      <alignment horizontal="left" vertical="center" wrapText="1"/>
    </xf>
    <xf numFmtId="0" fontId="0" fillId="2" borderId="1" xfId="6" applyFont="1" applyFill="1" applyBorder="1" applyAlignment="1">
      <alignment vertical="center"/>
    </xf>
    <xf numFmtId="0" fontId="0" fillId="18" borderId="1" xfId="6" applyFont="1" applyFill="1" applyBorder="1" applyAlignment="1">
      <alignment vertical="center"/>
    </xf>
    <xf numFmtId="0" fontId="5" fillId="18" borderId="1" xfId="6" applyFont="1" applyFill="1" applyBorder="1" applyAlignment="1">
      <alignment vertical="center" wrapText="1"/>
    </xf>
    <xf numFmtId="0" fontId="0" fillId="18" borderId="1" xfId="6" applyFont="1" applyFill="1" applyBorder="1" applyAlignment="1">
      <alignment horizontal="center" vertical="center" wrapText="1"/>
    </xf>
    <xf numFmtId="0" fontId="5" fillId="18" borderId="1" xfId="0" applyFont="1" applyFill="1" applyBorder="1" applyAlignment="1" applyProtection="1">
      <alignment vertical="center" wrapText="1"/>
    </xf>
    <xf numFmtId="0" fontId="5" fillId="18" borderId="1" xfId="6" applyFont="1" applyFill="1" applyBorder="1" applyAlignment="1">
      <alignment horizontal="center" vertical="center"/>
    </xf>
    <xf numFmtId="0" fontId="5" fillId="18" borderId="1" xfId="6" applyFont="1" applyFill="1" applyBorder="1" applyAlignment="1">
      <alignment vertical="center"/>
    </xf>
    <xf numFmtId="0" fontId="5" fillId="2" borderId="1" xfId="6" quotePrefix="1" applyFont="1" applyFill="1" applyBorder="1" applyAlignment="1">
      <alignment horizontal="left" vertical="top"/>
    </xf>
    <xf numFmtId="0" fontId="40" fillId="2" borderId="1" xfId="6" applyFont="1" applyFill="1" applyBorder="1" applyAlignment="1">
      <alignment wrapText="1"/>
    </xf>
    <xf numFmtId="0" fontId="53" fillId="0" borderId="1" xfId="0" applyFont="1" applyBorder="1"/>
    <xf numFmtId="0" fontId="5" fillId="2" borderId="1" xfId="6" quotePrefix="1" applyFont="1" applyFill="1" applyBorder="1" applyAlignment="1">
      <alignment vertical="center"/>
    </xf>
    <xf numFmtId="0" fontId="5" fillId="2" borderId="1" xfId="6" applyFont="1" applyFill="1" applyBorder="1" applyAlignment="1">
      <alignment vertical="center" wrapText="1"/>
    </xf>
    <xf numFmtId="0" fontId="8" fillId="2" borderId="1" xfId="6" applyFont="1" applyFill="1" applyBorder="1" applyAlignment="1">
      <alignment vertical="center"/>
    </xf>
    <xf numFmtId="0" fontId="0" fillId="2" borderId="1" xfId="6" applyFont="1" applyFill="1" applyBorder="1" applyAlignment="1">
      <alignment horizontal="center" vertical="center" wrapText="1"/>
    </xf>
    <xf numFmtId="0" fontId="37" fillId="0" borderId="1" xfId="0" applyFont="1" applyFill="1" applyBorder="1" applyAlignment="1" applyProtection="1">
      <alignment horizontal="left" vertical="center" wrapText="1"/>
    </xf>
    <xf numFmtId="0" fontId="37" fillId="2" borderId="1" xfId="6" applyFont="1" applyFill="1" applyBorder="1" applyAlignment="1">
      <alignment wrapText="1"/>
    </xf>
    <xf numFmtId="0" fontId="37" fillId="2" borderId="1" xfId="6" applyFont="1" applyFill="1" applyBorder="1"/>
    <xf numFmtId="0" fontId="37" fillId="2" borderId="1" xfId="6" applyFont="1" applyFill="1" applyBorder="1" applyAlignment="1">
      <alignment horizontal="center"/>
    </xf>
    <xf numFmtId="0" fontId="37" fillId="2" borderId="1" xfId="6" applyFont="1" applyFill="1" applyBorder="1" applyAlignment="1">
      <alignment horizontal="center" wrapText="1"/>
    </xf>
    <xf numFmtId="0" fontId="37" fillId="2" borderId="1" xfId="6" applyFont="1" applyFill="1" applyBorder="1" applyAlignment="1">
      <alignment horizontal="center" vertical="center"/>
    </xf>
    <xf numFmtId="0" fontId="6" fillId="3" borderId="1" xfId="1" applyFont="1" applyFill="1" applyBorder="1" applyAlignment="1">
      <alignment horizontal="left"/>
    </xf>
    <xf numFmtId="0" fontId="14" fillId="4" borderId="1" xfId="1" applyFont="1" applyFill="1" applyBorder="1" applyAlignment="1">
      <alignment horizontal="left"/>
    </xf>
    <xf numFmtId="0" fontId="8" fillId="6" borderId="1" xfId="1" applyFont="1" applyFill="1" applyBorder="1" applyAlignment="1">
      <alignment horizontal="left" vertical="center" wrapText="1"/>
    </xf>
    <xf numFmtId="0" fontId="37" fillId="2" borderId="0" xfId="1" applyFont="1" applyFill="1" applyAlignment="1">
      <alignment horizontal="left"/>
    </xf>
    <xf numFmtId="0" fontId="0" fillId="2" borderId="1" xfId="1" applyFont="1" applyFill="1" applyBorder="1" applyAlignment="1">
      <alignment horizontal="left"/>
    </xf>
    <xf numFmtId="0" fontId="5" fillId="2" borderId="1" xfId="1" applyFont="1" applyFill="1" applyBorder="1" applyAlignment="1">
      <alignment horizontal="left"/>
    </xf>
    <xf numFmtId="0" fontId="0" fillId="2" borderId="0" xfId="1" applyFont="1" applyFill="1" applyAlignment="1">
      <alignment horizontal="left"/>
    </xf>
    <xf numFmtId="0" fontId="5" fillId="0" borderId="1" xfId="0" applyFont="1" applyFill="1" applyBorder="1" applyAlignment="1" applyProtection="1">
      <alignment vertical="center" wrapText="1"/>
    </xf>
    <xf numFmtId="0" fontId="0" fillId="2" borderId="1" xfId="6" applyFont="1" applyFill="1" applyBorder="1" applyAlignment="1">
      <alignment vertical="center" wrapText="1"/>
    </xf>
    <xf numFmtId="0" fontId="0" fillId="2" borderId="1" xfId="6" applyFont="1" applyFill="1" applyBorder="1" applyAlignment="1">
      <alignment horizontal="left" vertical="center"/>
    </xf>
    <xf numFmtId="0" fontId="55" fillId="23" borderId="18" xfId="0" applyFont="1" applyFill="1" applyBorder="1" applyAlignment="1">
      <alignment horizontal="center" vertical="center" wrapText="1"/>
    </xf>
    <xf numFmtId="0" fontId="55" fillId="23" borderId="19" xfId="0" applyFont="1" applyFill="1" applyBorder="1" applyAlignment="1">
      <alignment horizontal="center" vertical="center" wrapText="1"/>
    </xf>
    <xf numFmtId="0" fontId="54" fillId="22" borderId="0" xfId="0" applyFont="1" applyFill="1" applyAlignment="1">
      <alignment vertical="center" wrapText="1"/>
    </xf>
    <xf numFmtId="0" fontId="57" fillId="25" borderId="23" xfId="0" applyFont="1" applyFill="1" applyBorder="1" applyAlignment="1">
      <alignment vertical="center" wrapText="1"/>
    </xf>
    <xf numFmtId="0" fontId="56" fillId="25" borderId="23" xfId="0" applyFont="1" applyFill="1" applyBorder="1" applyAlignment="1">
      <alignment vertical="center" wrapText="1"/>
    </xf>
    <xf numFmtId="0" fontId="57" fillId="25" borderId="22" xfId="0" applyFont="1" applyFill="1" applyBorder="1" applyAlignment="1">
      <alignment vertical="center" wrapText="1"/>
    </xf>
    <xf numFmtId="0" fontId="57" fillId="24" borderId="23" xfId="0" applyFont="1" applyFill="1" applyBorder="1" applyAlignment="1">
      <alignment vertical="center" wrapText="1"/>
    </xf>
    <xf numFmtId="0" fontId="56" fillId="24" borderId="23" xfId="0" applyFont="1" applyFill="1" applyBorder="1" applyAlignment="1">
      <alignment vertical="center" wrapText="1"/>
    </xf>
    <xf numFmtId="0" fontId="57" fillId="25" borderId="24" xfId="0" applyFont="1" applyFill="1" applyBorder="1" applyAlignment="1">
      <alignment vertical="center" wrapText="1"/>
    </xf>
    <xf numFmtId="0" fontId="37" fillId="2" borderId="0" xfId="6" applyFont="1" applyFill="1"/>
    <xf numFmtId="0" fontId="58" fillId="22" borderId="28" xfId="0" applyFont="1" applyFill="1" applyBorder="1" applyAlignment="1">
      <alignment vertical="center" wrapText="1"/>
    </xf>
    <xf numFmtId="0" fontId="58" fillId="22" borderId="29" xfId="0" applyFont="1" applyFill="1" applyBorder="1" applyAlignment="1">
      <alignment vertical="center" wrapText="1"/>
    </xf>
    <xf numFmtId="0" fontId="58" fillId="22" borderId="30" xfId="0" applyFont="1" applyFill="1" applyBorder="1" applyAlignment="1">
      <alignment vertical="center" wrapText="1"/>
    </xf>
    <xf numFmtId="0" fontId="58" fillId="22" borderId="31" xfId="0" applyFont="1" applyFill="1" applyBorder="1" applyAlignment="1">
      <alignment vertical="center" wrapText="1"/>
    </xf>
    <xf numFmtId="0" fontId="37" fillId="0" borderId="1" xfId="0" applyFont="1" applyFill="1" applyBorder="1" applyAlignment="1" applyProtection="1">
      <alignment wrapText="1"/>
    </xf>
    <xf numFmtId="0" fontId="37" fillId="0" borderId="1" xfId="0" applyFont="1" applyFill="1" applyBorder="1" applyAlignment="1" applyProtection="1">
      <alignment horizontal="left" wrapText="1"/>
    </xf>
    <xf numFmtId="0" fontId="60" fillId="2" borderId="0" xfId="1" applyFont="1" applyFill="1" applyAlignment="1"/>
    <xf numFmtId="0" fontId="61" fillId="2" borderId="0" xfId="1" applyFont="1" applyFill="1"/>
    <xf numFmtId="0" fontId="59" fillId="0" borderId="0" xfId="0" applyFont="1"/>
    <xf numFmtId="0" fontId="0" fillId="0" borderId="10" xfId="0" applyBorder="1"/>
    <xf numFmtId="0" fontId="0" fillId="0" borderId="5" xfId="0" applyBorder="1"/>
    <xf numFmtId="0" fontId="0" fillId="0" borderId="16" xfId="0" applyBorder="1"/>
    <xf numFmtId="0" fontId="0" fillId="0" borderId="32" xfId="0" applyBorder="1"/>
    <xf numFmtId="0" fontId="0" fillId="0" borderId="0" xfId="0" applyBorder="1"/>
    <xf numFmtId="0" fontId="0" fillId="0" borderId="17" xfId="0" applyBorder="1"/>
    <xf numFmtId="0" fontId="0" fillId="0" borderId="3" xfId="0" applyBorder="1"/>
    <xf numFmtId="0" fontId="0" fillId="0" borderId="33" xfId="0" applyBorder="1"/>
    <xf numFmtId="0" fontId="0" fillId="0" borderId="34" xfId="0" applyBorder="1"/>
    <xf numFmtId="0" fontId="62" fillId="0" borderId="5" xfId="0" applyFont="1" applyBorder="1"/>
    <xf numFmtId="0" fontId="0" fillId="0" borderId="7" xfId="0" applyBorder="1"/>
    <xf numFmtId="0" fontId="0" fillId="0" borderId="8" xfId="0" applyBorder="1"/>
    <xf numFmtId="0" fontId="0" fillId="0" borderId="9" xfId="0" applyBorder="1"/>
    <xf numFmtId="0" fontId="5" fillId="0" borderId="7" xfId="0" applyFont="1" applyBorder="1"/>
    <xf numFmtId="0" fontId="6" fillId="3" borderId="1" xfId="1" applyFont="1" applyFill="1" applyBorder="1" applyAlignment="1">
      <alignment horizontal="center" wrapText="1"/>
    </xf>
    <xf numFmtId="0" fontId="10" fillId="4" borderId="1" xfId="1" applyFont="1" applyFill="1" applyBorder="1" applyAlignment="1">
      <alignment horizontal="center"/>
    </xf>
    <xf numFmtId="0" fontId="7" fillId="0" borderId="7" xfId="0" applyFont="1" applyBorder="1"/>
    <xf numFmtId="0" fontId="7" fillId="0" borderId="8" xfId="0" applyFont="1" applyBorder="1"/>
    <xf numFmtId="0" fontId="7" fillId="0" borderId="9" xfId="0" applyFont="1" applyBorder="1"/>
    <xf numFmtId="0" fontId="5" fillId="0" borderId="32" xfId="0" applyFont="1" applyBorder="1"/>
    <xf numFmtId="0" fontId="5" fillId="0" borderId="0" xfId="0" applyFont="1" applyBorder="1"/>
    <xf numFmtId="0" fontId="5" fillId="0" borderId="0" xfId="0" applyFont="1" applyFill="1" applyBorder="1"/>
    <xf numFmtId="0" fontId="39" fillId="0" borderId="0" xfId="0" applyFont="1" applyFill="1" applyBorder="1"/>
    <xf numFmtId="0" fontId="8" fillId="2" borderId="1" xfId="6" applyFont="1" applyFill="1" applyBorder="1" applyAlignment="1">
      <alignment horizontal="center" vertical="center"/>
    </xf>
    <xf numFmtId="0" fontId="5" fillId="2" borderId="1" xfId="6" quotePrefix="1" applyFont="1" applyFill="1" applyBorder="1" applyAlignment="1">
      <alignment horizontal="center" vertical="center"/>
    </xf>
    <xf numFmtId="0" fontId="0" fillId="2" borderId="1" xfId="6" quotePrefix="1" applyFont="1" applyFill="1" applyBorder="1" applyAlignment="1">
      <alignment vertical="center"/>
    </xf>
    <xf numFmtId="0" fontId="5" fillId="14" borderId="1" xfId="1" applyFont="1" applyFill="1" applyBorder="1"/>
    <xf numFmtId="49" fontId="37" fillId="21" borderId="1" xfId="1" applyNumberFormat="1" applyFont="1" applyFill="1" applyBorder="1"/>
    <xf numFmtId="0" fontId="37" fillId="21" borderId="1" xfId="1" applyFont="1" applyFill="1" applyBorder="1"/>
    <xf numFmtId="0" fontId="39" fillId="26" borderId="1" xfId="6" applyFont="1" applyFill="1" applyBorder="1" applyAlignment="1">
      <alignment wrapText="1"/>
    </xf>
    <xf numFmtId="0" fontId="39" fillId="26" borderId="1" xfId="6" applyFont="1" applyFill="1" applyBorder="1" applyAlignment="1">
      <alignment vertical="center" wrapText="1"/>
    </xf>
    <xf numFmtId="0" fontId="5" fillId="26" borderId="1" xfId="0" applyFont="1" applyFill="1" applyBorder="1" applyAlignment="1" applyProtection="1">
      <alignment horizontal="left" vertical="center" wrapText="1"/>
    </xf>
    <xf numFmtId="0" fontId="5" fillId="26" borderId="1" xfId="0" applyFont="1" applyFill="1" applyBorder="1" applyAlignment="1" applyProtection="1">
      <alignment wrapText="1"/>
    </xf>
    <xf numFmtId="0" fontId="8" fillId="26" borderId="1" xfId="0" applyFont="1" applyFill="1" applyBorder="1" applyAlignment="1" applyProtection="1">
      <alignment horizontal="left" wrapText="1"/>
    </xf>
    <xf numFmtId="0" fontId="0" fillId="26" borderId="1" xfId="6" applyFont="1" applyFill="1" applyBorder="1"/>
    <xf numFmtId="0" fontId="0" fillId="26" borderId="1" xfId="6" applyFont="1" applyFill="1" applyBorder="1" applyAlignment="1">
      <alignment horizontal="center"/>
    </xf>
    <xf numFmtId="0" fontId="5" fillId="26" borderId="1" xfId="6" applyFont="1" applyFill="1" applyBorder="1" applyAlignment="1">
      <alignment horizontal="center"/>
    </xf>
    <xf numFmtId="0" fontId="8" fillId="26" borderId="1" xfId="6" applyFont="1" applyFill="1" applyBorder="1" applyAlignment="1">
      <alignment horizontal="center"/>
    </xf>
    <xf numFmtId="0" fontId="0" fillId="26" borderId="1" xfId="6" applyFont="1" applyFill="1" applyBorder="1" applyAlignment="1">
      <alignment horizontal="center" wrapText="1"/>
    </xf>
    <xf numFmtId="0" fontId="5" fillId="26" borderId="1" xfId="6" quotePrefix="1" applyFont="1" applyFill="1" applyBorder="1"/>
    <xf numFmtId="0" fontId="0" fillId="26" borderId="1" xfId="6" applyFont="1" applyFill="1" applyBorder="1" applyAlignment="1">
      <alignment horizontal="center" vertical="center"/>
    </xf>
    <xf numFmtId="0" fontId="5" fillId="26" borderId="1" xfId="0" applyFont="1" applyFill="1" applyBorder="1" applyAlignment="1" applyProtection="1">
      <alignment vertical="center" wrapText="1"/>
    </xf>
    <xf numFmtId="0" fontId="0" fillId="26" borderId="1" xfId="6" applyFont="1" applyFill="1" applyBorder="1" applyAlignment="1">
      <alignment vertical="center"/>
    </xf>
    <xf numFmtId="0" fontId="5" fillId="26" borderId="1" xfId="6" applyFont="1" applyFill="1" applyBorder="1" applyAlignment="1">
      <alignment horizontal="center" vertical="center"/>
    </xf>
    <xf numFmtId="0" fontId="8" fillId="26" borderId="1" xfId="6" applyFont="1" applyFill="1" applyBorder="1" applyAlignment="1">
      <alignment horizontal="center" vertical="center"/>
    </xf>
    <xf numFmtId="0" fontId="0" fillId="26" borderId="1" xfId="6" applyFont="1" applyFill="1" applyBorder="1" applyAlignment="1">
      <alignment horizontal="center" vertical="center" wrapText="1"/>
    </xf>
    <xf numFmtId="0" fontId="5" fillId="26" borderId="1" xfId="6" quotePrefix="1" applyFont="1" applyFill="1" applyBorder="1" applyAlignment="1">
      <alignment vertical="center"/>
    </xf>
    <xf numFmtId="0" fontId="5" fillId="0" borderId="8" xfId="0" applyFont="1" applyBorder="1"/>
    <xf numFmtId="0" fontId="5" fillId="18" borderId="1" xfId="1" applyFont="1" applyFill="1" applyBorder="1"/>
    <xf numFmtId="3" fontId="0" fillId="18" borderId="1" xfId="1" applyNumberFormat="1" applyFont="1" applyFill="1" applyBorder="1"/>
    <xf numFmtId="0" fontId="5" fillId="2" borderId="1" xfId="6" applyFont="1" applyFill="1" applyBorder="1" applyAlignment="1">
      <alignment horizontal="center" wrapText="1"/>
    </xf>
    <xf numFmtId="0" fontId="64" fillId="0" borderId="1" xfId="0" applyFont="1" applyFill="1" applyBorder="1" applyAlignment="1" applyProtection="1">
      <alignment wrapText="1"/>
    </xf>
    <xf numFmtId="0" fontId="65" fillId="0" borderId="1" xfId="0" applyFont="1" applyFill="1" applyBorder="1" applyAlignment="1" applyProtection="1">
      <alignment horizontal="left" vertical="center" wrapText="1"/>
    </xf>
    <xf numFmtId="0" fontId="65" fillId="18" borderId="1" xfId="6" applyFont="1" applyFill="1" applyBorder="1" applyAlignment="1">
      <alignment wrapText="1"/>
    </xf>
    <xf numFmtId="0" fontId="65" fillId="2" borderId="1" xfId="6" applyFont="1" applyFill="1" applyBorder="1"/>
    <xf numFmtId="0" fontId="66" fillId="0" borderId="1" xfId="0" applyFont="1" applyBorder="1"/>
    <xf numFmtId="0" fontId="65" fillId="2" borderId="1" xfId="6" applyFont="1" applyFill="1" applyBorder="1" applyAlignment="1">
      <alignment horizontal="center"/>
    </xf>
    <xf numFmtId="0" fontId="65" fillId="2" borderId="1" xfId="6" applyFont="1" applyFill="1" applyBorder="1" applyAlignment="1">
      <alignment horizontal="center" wrapText="1"/>
    </xf>
    <xf numFmtId="0" fontId="65" fillId="2" borderId="1" xfId="6" applyFont="1" applyFill="1" applyBorder="1" applyAlignment="1">
      <alignment horizontal="center" vertical="center"/>
    </xf>
    <xf numFmtId="0" fontId="67" fillId="8" borderId="1" xfId="1" applyFont="1" applyFill="1" applyBorder="1" applyAlignment="1">
      <alignment horizontal="center"/>
    </xf>
    <xf numFmtId="0" fontId="67" fillId="2" borderId="0" xfId="1" applyFont="1" applyFill="1"/>
    <xf numFmtId="0" fontId="5" fillId="2" borderId="1" xfId="6" applyFont="1" applyFill="1" applyBorder="1" applyAlignment="1">
      <alignment horizontal="center" vertical="center" wrapText="1"/>
    </xf>
    <xf numFmtId="49" fontId="25" fillId="0" borderId="0" xfId="5" applyNumberFormat="1" applyAlignment="1">
      <alignment horizontal="center"/>
    </xf>
    <xf numFmtId="0" fontId="8" fillId="6" borderId="7" xfId="1" applyFont="1" applyFill="1" applyBorder="1" applyAlignment="1">
      <alignment horizontal="center"/>
    </xf>
    <xf numFmtId="0" fontId="8" fillId="6" borderId="8" xfId="1" applyFont="1" applyFill="1" applyBorder="1" applyAlignment="1">
      <alignment horizontal="center"/>
    </xf>
    <xf numFmtId="0" fontId="8" fillId="6" borderId="9" xfId="1" applyFont="1" applyFill="1" applyBorder="1" applyAlignment="1">
      <alignment horizontal="center"/>
    </xf>
    <xf numFmtId="0" fontId="8" fillId="7" borderId="7" xfId="1" applyFont="1" applyFill="1" applyBorder="1" applyAlignment="1">
      <alignment horizontal="center" wrapText="1"/>
    </xf>
    <xf numFmtId="0" fontId="8" fillId="7" borderId="8" xfId="1" applyFont="1" applyFill="1" applyBorder="1" applyAlignment="1">
      <alignment horizontal="center"/>
    </xf>
    <xf numFmtId="0" fontId="8" fillId="7" borderId="9" xfId="1" applyFont="1" applyFill="1" applyBorder="1" applyAlignment="1">
      <alignment horizontal="center"/>
    </xf>
    <xf numFmtId="0" fontId="8" fillId="7" borderId="7" xfId="1" applyFont="1" applyFill="1" applyBorder="1" applyAlignment="1">
      <alignment horizontal="center"/>
    </xf>
    <xf numFmtId="0" fontId="8" fillId="6" borderId="7" xfId="1" applyFont="1" applyFill="1" applyBorder="1" applyAlignment="1">
      <alignment horizontal="center" wrapText="1"/>
    </xf>
    <xf numFmtId="0" fontId="5" fillId="8" borderId="4" xfId="1" applyFont="1" applyFill="1" applyBorder="1" applyAlignment="1">
      <alignment horizontal="center" vertical="center" wrapText="1"/>
    </xf>
    <xf numFmtId="0" fontId="8" fillId="8" borderId="6" xfId="1" applyFont="1" applyFill="1" applyBorder="1" applyAlignment="1">
      <alignment horizontal="center" vertical="center" wrapText="1"/>
    </xf>
    <xf numFmtId="0" fontId="8" fillId="8" borderId="2" xfId="1" applyFont="1" applyFill="1" applyBorder="1" applyAlignment="1">
      <alignment horizontal="center" vertical="center" wrapText="1"/>
    </xf>
    <xf numFmtId="0" fontId="5" fillId="8" borderId="4" xfId="1" applyFont="1" applyFill="1" applyBorder="1" applyAlignment="1">
      <alignment horizontal="center" vertical="center"/>
    </xf>
    <xf numFmtId="0" fontId="8" fillId="8" borderId="6" xfId="1" applyFont="1" applyFill="1" applyBorder="1" applyAlignment="1">
      <alignment horizontal="center" vertical="center"/>
    </xf>
    <xf numFmtId="0" fontId="8" fillId="8" borderId="2" xfId="1" applyFont="1" applyFill="1" applyBorder="1" applyAlignment="1">
      <alignment horizontal="center" vertical="center"/>
    </xf>
    <xf numFmtId="0" fontId="5" fillId="0" borderId="4" xfId="1" applyFont="1" applyBorder="1" applyAlignment="1">
      <alignment horizontal="center" vertical="center"/>
    </xf>
    <xf numFmtId="0" fontId="8" fillId="0" borderId="6" xfId="1" applyFont="1" applyBorder="1" applyAlignment="1">
      <alignment horizontal="center" vertical="center"/>
    </xf>
    <xf numFmtId="0" fontId="8" fillId="0" borderId="2" xfId="1" applyFont="1" applyBorder="1" applyAlignment="1">
      <alignment horizontal="center" vertical="center"/>
    </xf>
    <xf numFmtId="0" fontId="8" fillId="0" borderId="4" xfId="1" applyFont="1" applyBorder="1" applyAlignment="1">
      <alignment horizontal="center" vertical="center"/>
    </xf>
    <xf numFmtId="0" fontId="8" fillId="7" borderId="7" xfId="1" applyFont="1" applyFill="1" applyBorder="1" applyAlignment="1">
      <alignment horizontal="center" vertical="top"/>
    </xf>
    <xf numFmtId="0" fontId="8" fillId="7" borderId="8" xfId="1" applyFont="1" applyFill="1" applyBorder="1" applyAlignment="1">
      <alignment horizontal="center" vertical="top"/>
    </xf>
    <xf numFmtId="0" fontId="8" fillId="7" borderId="9" xfId="1" applyFont="1" applyFill="1" applyBorder="1" applyAlignment="1">
      <alignment horizontal="center" vertical="top"/>
    </xf>
    <xf numFmtId="0" fontId="0" fillId="0" borderId="1" xfId="1" applyFont="1" applyBorder="1" applyAlignment="1">
      <alignment horizontal="center" wrapText="1"/>
    </xf>
    <xf numFmtId="0" fontId="10" fillId="4" borderId="1" xfId="1" applyFont="1" applyFill="1" applyBorder="1" applyAlignment="1">
      <alignment horizontal="center" wrapText="1"/>
    </xf>
    <xf numFmtId="0" fontId="33" fillId="0" borderId="1" xfId="1" applyFont="1" applyBorder="1" applyAlignment="1">
      <alignment horizontal="center" wrapText="1"/>
    </xf>
    <xf numFmtId="0" fontId="5" fillId="0" borderId="1" xfId="1" applyFont="1" applyBorder="1" applyAlignment="1">
      <alignment horizontal="center" wrapText="1"/>
    </xf>
    <xf numFmtId="0" fontId="0" fillId="0" borderId="7" xfId="1" applyFont="1" applyBorder="1" applyAlignment="1">
      <alignment horizontal="center" wrapText="1"/>
    </xf>
    <xf numFmtId="0" fontId="0" fillId="0" borderId="9" xfId="1" applyFont="1" applyBorder="1" applyAlignment="1">
      <alignment horizontal="center" wrapText="1"/>
    </xf>
    <xf numFmtId="0" fontId="6" fillId="3" borderId="1" xfId="1" applyFont="1" applyFill="1" applyBorder="1" applyAlignment="1">
      <alignment horizontal="center" wrapText="1"/>
    </xf>
    <xf numFmtId="0" fontId="10" fillId="4" borderId="1" xfId="1" applyFont="1" applyFill="1" applyBorder="1" applyAlignment="1">
      <alignment horizontal="left" wrapText="1"/>
    </xf>
    <xf numFmtId="0" fontId="6" fillId="3" borderId="1" xfId="1" applyFont="1" applyFill="1" applyBorder="1" applyAlignment="1">
      <alignment horizontal="center"/>
    </xf>
    <xf numFmtId="0" fontId="10" fillId="4" borderId="1" xfId="1" applyFont="1" applyFill="1" applyBorder="1" applyAlignment="1">
      <alignment horizontal="center"/>
    </xf>
    <xf numFmtId="0" fontId="7" fillId="0" borderId="0" xfId="1" applyFont="1" applyFill="1" applyAlignment="1">
      <alignment horizontal="center"/>
    </xf>
    <xf numFmtId="0" fontId="10" fillId="4" borderId="4" xfId="1" applyFont="1" applyFill="1" applyBorder="1" applyAlignment="1">
      <alignment horizontal="center"/>
    </xf>
    <xf numFmtId="0" fontId="7" fillId="0" borderId="1" xfId="1" applyFont="1" applyFill="1" applyBorder="1" applyAlignment="1">
      <alignment horizontal="center"/>
    </xf>
    <xf numFmtId="0" fontId="0" fillId="2" borderId="0" xfId="1" applyFont="1" applyFill="1" applyBorder="1" applyAlignment="1">
      <alignment horizontal="center"/>
    </xf>
    <xf numFmtId="0" fontId="7" fillId="0" borderId="5" xfId="1" applyFont="1" applyFill="1" applyBorder="1" applyAlignment="1">
      <alignment horizontal="center"/>
    </xf>
    <xf numFmtId="0" fontId="39" fillId="2" borderId="0" xfId="1" applyFont="1" applyFill="1" applyAlignment="1">
      <alignment horizontal="left" vertical="top" wrapText="1"/>
    </xf>
    <xf numFmtId="0" fontId="5" fillId="6" borderId="1" xfId="6" applyFont="1" applyFill="1" applyBorder="1" applyAlignment="1">
      <alignment horizontal="center" vertical="center" wrapText="1"/>
    </xf>
    <xf numFmtId="0" fontId="8" fillId="6" borderId="1" xfId="6" applyFont="1" applyFill="1" applyBorder="1" applyAlignment="1">
      <alignment horizontal="center" vertical="center" wrapText="1"/>
    </xf>
    <xf numFmtId="0" fontId="8" fillId="7" borderId="1" xfId="6" applyFont="1" applyFill="1" applyBorder="1" applyAlignment="1">
      <alignment horizontal="center" vertical="center" wrapText="1"/>
    </xf>
    <xf numFmtId="0" fontId="8" fillId="7" borderId="7" xfId="1" applyFont="1" applyFill="1" applyBorder="1" applyAlignment="1">
      <alignment horizontal="center" vertical="center" wrapText="1"/>
    </xf>
    <xf numFmtId="0" fontId="8" fillId="7" borderId="9" xfId="1" applyFont="1" applyFill="1" applyBorder="1" applyAlignment="1">
      <alignment horizontal="center" vertical="center" wrapText="1"/>
    </xf>
    <xf numFmtId="0" fontId="8" fillId="6" borderId="7" xfId="1" applyFont="1" applyFill="1" applyBorder="1" applyAlignment="1">
      <alignment horizontal="center" vertical="center" wrapText="1"/>
    </xf>
    <xf numFmtId="0" fontId="8" fillId="6" borderId="8" xfId="1" applyFont="1" applyFill="1" applyBorder="1" applyAlignment="1">
      <alignment horizontal="center" vertical="center" wrapText="1"/>
    </xf>
    <xf numFmtId="0" fontId="8" fillId="7" borderId="8" xfId="1" applyFont="1" applyFill="1" applyBorder="1" applyAlignment="1">
      <alignment horizontal="center" vertical="center" wrapText="1"/>
    </xf>
    <xf numFmtId="0" fontId="8" fillId="6" borderId="8" xfId="1" applyFont="1" applyFill="1" applyBorder="1" applyAlignment="1">
      <alignment horizontal="center" wrapText="1"/>
    </xf>
    <xf numFmtId="0" fontId="8" fillId="6" borderId="9" xfId="1" applyFont="1" applyFill="1" applyBorder="1" applyAlignment="1">
      <alignment horizontal="center" wrapText="1"/>
    </xf>
    <xf numFmtId="0" fontId="8" fillId="7" borderId="8" xfId="1" applyFont="1" applyFill="1" applyBorder="1" applyAlignment="1">
      <alignment horizontal="center" wrapText="1"/>
    </xf>
    <xf numFmtId="0" fontId="8" fillId="7" borderId="9" xfId="1" applyFont="1" applyFill="1" applyBorder="1" applyAlignment="1">
      <alignment horizontal="center" wrapText="1"/>
    </xf>
    <xf numFmtId="0" fontId="8" fillId="7" borderId="7" xfId="6" applyFont="1" applyFill="1" applyBorder="1" applyAlignment="1">
      <alignment horizontal="center" wrapText="1"/>
    </xf>
    <xf numFmtId="0" fontId="8" fillId="7" borderId="8" xfId="6" applyFont="1" applyFill="1" applyBorder="1" applyAlignment="1">
      <alignment horizontal="center"/>
    </xf>
    <xf numFmtId="0" fontId="8" fillId="7" borderId="9" xfId="6" applyFont="1" applyFill="1" applyBorder="1" applyAlignment="1">
      <alignment horizontal="center"/>
    </xf>
    <xf numFmtId="0" fontId="8" fillId="6" borderId="7" xfId="6" applyFont="1" applyFill="1" applyBorder="1" applyAlignment="1">
      <alignment horizontal="center"/>
    </xf>
    <xf numFmtId="0" fontId="8" fillId="6" borderId="8" xfId="6" applyFont="1" applyFill="1" applyBorder="1" applyAlignment="1">
      <alignment horizontal="center"/>
    </xf>
    <xf numFmtId="0" fontId="8" fillId="6" borderId="9" xfId="6" applyFont="1" applyFill="1" applyBorder="1" applyAlignment="1">
      <alignment horizontal="center"/>
    </xf>
    <xf numFmtId="0" fontId="14" fillId="4" borderId="1" xfId="1" applyFont="1" applyFill="1" applyBorder="1" applyAlignment="1">
      <alignment horizontal="center"/>
    </xf>
    <xf numFmtId="0" fontId="8" fillId="6" borderId="1" xfId="1" applyFont="1" applyFill="1" applyBorder="1" applyAlignment="1">
      <alignment horizontal="center"/>
    </xf>
    <xf numFmtId="0" fontId="8" fillId="7" borderId="1" xfId="1" applyFont="1" applyFill="1" applyBorder="1" applyAlignment="1">
      <alignment horizontal="center"/>
    </xf>
    <xf numFmtId="49" fontId="5" fillId="6" borderId="8" xfId="1" applyNumberFormat="1" applyFont="1" applyFill="1" applyBorder="1" applyAlignment="1">
      <alignment horizontal="center"/>
    </xf>
    <xf numFmtId="0" fontId="6" fillId="4" borderId="7" xfId="1" applyFont="1" applyFill="1" applyBorder="1" applyAlignment="1"/>
    <xf numFmtId="0" fontId="0" fillId="0" borderId="9" xfId="1" applyFont="1" applyBorder="1" applyAlignment="1"/>
    <xf numFmtId="0" fontId="5" fillId="7" borderId="1" xfId="1" applyFont="1" applyFill="1" applyBorder="1" applyAlignment="1">
      <alignment horizontal="center"/>
    </xf>
    <xf numFmtId="0" fontId="0" fillId="0" borderId="1" xfId="1" applyFont="1" applyBorder="1" applyAlignment="1"/>
    <xf numFmtId="0" fontId="8" fillId="7" borderId="10" xfId="1" applyFont="1" applyFill="1" applyBorder="1" applyAlignment="1">
      <alignment horizontal="center"/>
    </xf>
    <xf numFmtId="0" fontId="8" fillId="7" borderId="5" xfId="1" applyFont="1" applyFill="1" applyBorder="1" applyAlignment="1">
      <alignment horizontal="center"/>
    </xf>
    <xf numFmtId="0" fontId="0" fillId="0" borderId="5" xfId="1" applyFont="1" applyBorder="1" applyAlignment="1"/>
    <xf numFmtId="0" fontId="0" fillId="0" borderId="5" xfId="0" applyBorder="1" applyAlignment="1"/>
    <xf numFmtId="0" fontId="5" fillId="7" borderId="1" xfId="1" applyFont="1" applyFill="1" applyBorder="1" applyAlignment="1">
      <alignment horizontal="center" wrapText="1"/>
    </xf>
    <xf numFmtId="0" fontId="0" fillId="0" borderId="1" xfId="0" applyBorder="1" applyAlignment="1"/>
    <xf numFmtId="0" fontId="8" fillId="7" borderId="10" xfId="1" applyFont="1" applyFill="1" applyBorder="1" applyAlignment="1">
      <alignment horizontal="center" wrapText="1"/>
    </xf>
    <xf numFmtId="0" fontId="57" fillId="24" borderId="25" xfId="0" applyFont="1" applyFill="1" applyBorder="1" applyAlignment="1">
      <alignment vertical="center" wrapText="1"/>
    </xf>
    <xf numFmtId="0" fontId="57" fillId="24" borderId="21" xfId="0" applyFont="1" applyFill="1" applyBorder="1" applyAlignment="1">
      <alignment vertical="center" wrapText="1"/>
    </xf>
    <xf numFmtId="0" fontId="57" fillId="24" borderId="20" xfId="0" applyFont="1" applyFill="1" applyBorder="1" applyAlignment="1">
      <alignment vertical="center" wrapText="1"/>
    </xf>
    <xf numFmtId="0" fontId="54" fillId="22" borderId="26" xfId="0" applyFont="1" applyFill="1" applyBorder="1" applyAlignment="1">
      <alignment vertical="center" wrapText="1"/>
    </xf>
    <xf numFmtId="0" fontId="57" fillId="25" borderId="27" xfId="0" applyFont="1" applyFill="1" applyBorder="1" applyAlignment="1">
      <alignment vertical="center" wrapText="1"/>
    </xf>
    <xf numFmtId="0" fontId="57" fillId="25" borderId="21" xfId="0" applyFont="1" applyFill="1" applyBorder="1" applyAlignment="1">
      <alignment vertical="center" wrapText="1"/>
    </xf>
    <xf numFmtId="0" fontId="57" fillId="25" borderId="20" xfId="0" applyFont="1" applyFill="1" applyBorder="1" applyAlignment="1">
      <alignment vertical="center" wrapText="1"/>
    </xf>
    <xf numFmtId="0" fontId="57" fillId="24" borderId="27" xfId="0" applyFont="1" applyFill="1" applyBorder="1" applyAlignment="1">
      <alignment vertical="center" wrapText="1"/>
    </xf>
    <xf numFmtId="0" fontId="23" fillId="12" borderId="7" xfId="1" applyFont="1" applyFill="1" applyBorder="1" applyAlignment="1">
      <alignment horizontal="center"/>
    </xf>
    <xf numFmtId="0" fontId="23" fillId="12" borderId="8" xfId="1" applyFont="1" applyFill="1" applyBorder="1" applyAlignment="1">
      <alignment horizontal="center"/>
    </xf>
    <xf numFmtId="0" fontId="23" fillId="12" borderId="9" xfId="1" applyFont="1" applyFill="1" applyBorder="1" applyAlignment="1">
      <alignment horizontal="center"/>
    </xf>
    <xf numFmtId="0" fontId="23" fillId="12" borderId="1" xfId="1" applyFont="1" applyFill="1" applyBorder="1" applyAlignment="1">
      <alignment horizontal="center"/>
    </xf>
    <xf numFmtId="0" fontId="21" fillId="7" borderId="0" xfId="1" applyFont="1" applyFill="1" applyBorder="1" applyAlignment="1">
      <alignment horizontal="right"/>
    </xf>
    <xf numFmtId="0" fontId="21" fillId="7" borderId="8" xfId="1" applyFont="1" applyFill="1" applyBorder="1" applyAlignment="1">
      <alignment horizontal="center"/>
    </xf>
    <xf numFmtId="0" fontId="6" fillId="3" borderId="4" xfId="1" applyFont="1" applyFill="1" applyBorder="1" applyAlignment="1">
      <alignment horizontal="center" textRotation="90" wrapText="1"/>
    </xf>
    <xf numFmtId="0" fontId="6" fillId="3" borderId="6" xfId="1" applyFont="1" applyFill="1" applyBorder="1" applyAlignment="1">
      <alignment horizontal="center" textRotation="90"/>
    </xf>
    <xf numFmtId="0" fontId="6" fillId="3" borderId="2" xfId="1" applyFont="1" applyFill="1" applyBorder="1" applyAlignment="1">
      <alignment horizontal="center" textRotation="90"/>
    </xf>
    <xf numFmtId="0" fontId="23" fillId="11" borderId="7" xfId="1" applyFont="1" applyFill="1" applyBorder="1" applyAlignment="1">
      <alignment horizontal="center"/>
    </xf>
    <xf numFmtId="0" fontId="23" fillId="11" borderId="8" xfId="1" applyFont="1" applyFill="1" applyBorder="1" applyAlignment="1">
      <alignment horizontal="center"/>
    </xf>
    <xf numFmtId="0" fontId="23" fillId="11" borderId="9" xfId="1" applyFont="1" applyFill="1" applyBorder="1" applyAlignment="1">
      <alignment horizontal="center"/>
    </xf>
    <xf numFmtId="0" fontId="23" fillId="11" borderId="1" xfId="1" applyFont="1" applyFill="1" applyBorder="1" applyAlignment="1">
      <alignment horizontal="center"/>
    </xf>
    <xf numFmtId="0" fontId="8" fillId="2" borderId="0" xfId="1" applyFont="1" applyFill="1" applyBorder="1" applyAlignment="1">
      <alignment horizontal="center"/>
    </xf>
    <xf numFmtId="49" fontId="33" fillId="2" borderId="0" xfId="1" applyNumberFormat="1" applyFont="1" applyFill="1" applyAlignment="1"/>
  </cellXfs>
  <cellStyles count="15">
    <cellStyle name="?餡_x000c_k?_x000d_^黇_x0001_??_x0007__x0001__x0001_" xfId="11"/>
    <cellStyle name="=C:\WINDOWS\SYSTEM32\COMMAND.COM" xfId="1"/>
    <cellStyle name="=C:\WINDOWS\SYSTEM32\COMMAND.COM 10" xfId="12"/>
    <cellStyle name="=C:\WINDOWS\SYSTEM32\COMMAND.COM 2" xfId="6"/>
    <cellStyle name="Comma" xfId="2" builtinId="3"/>
    <cellStyle name="Currency 2" xfId="9"/>
    <cellStyle name="Heading 2 2" xfId="7"/>
    <cellStyle name="Hyperlink" xfId="3" builtinId="8"/>
    <cellStyle name="Normal" xfId="0" builtinId="0"/>
    <cellStyle name="Normal 10" xfId="8"/>
    <cellStyle name="Normal 10 2" xfId="13"/>
    <cellStyle name="Normal 2" xfId="5"/>
    <cellStyle name="Normal 3" xfId="14"/>
    <cellStyle name="Normal_Company" xfId="4"/>
    <cellStyle name="Percent" xfId="10" builtinId="5"/>
  </cellStyles>
  <dxfs count="0"/>
  <tableStyles count="0" defaultTableStyle="TableStyleMedium9" defaultPivotStyle="PivotStyleLight16"/>
  <colors>
    <mruColors>
      <color rgb="FFDC1E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3065780</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7475855</xdr:colOff>
      <xdr:row>0</xdr:row>
      <xdr:rowOff>828040</xdr:rowOff>
    </xdr:to>
    <xdr:pic>
      <xdr:nvPicPr>
        <xdr:cNvPr id="2" name="Picture 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800"/>
        <a:stretch/>
      </xdr:blipFill>
      <xdr:spPr>
        <a:xfrm>
          <a:off x="0" y="0"/>
          <a:ext cx="7475855" cy="8280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2</xdr:row>
      <xdr:rowOff>152400</xdr:rowOff>
    </xdr:to>
    <xdr:pic>
      <xdr:nvPicPr>
        <xdr:cNvPr id="2" name="Picture 1" descr="E:\RMIT\Update\RMIT_CR_I20_payslip\rmit-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50571" cy="4789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51</xdr:row>
      <xdr:rowOff>0</xdr:rowOff>
    </xdr:from>
    <xdr:to>
      <xdr:col>3</xdr:col>
      <xdr:colOff>1647451</xdr:colOff>
      <xdr:row>81</xdr:row>
      <xdr:rowOff>109259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18600"/>
          <a:ext cx="6537325" cy="48717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51</xdr:row>
      <xdr:rowOff>0</xdr:rowOff>
    </xdr:from>
    <xdr:to>
      <xdr:col>9</xdr:col>
      <xdr:colOff>200212</xdr:colOff>
      <xdr:row>81</xdr:row>
      <xdr:rowOff>71159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94650" y="9118600"/>
          <a:ext cx="5022850" cy="4833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86</xdr:row>
      <xdr:rowOff>0</xdr:rowOff>
    </xdr:from>
    <xdr:to>
      <xdr:col>4</xdr:col>
      <xdr:colOff>678142</xdr:colOff>
      <xdr:row>123</xdr:row>
      <xdr:rowOff>95249</xdr:rowOff>
    </xdr:to>
    <xdr:pic>
      <xdr:nvPicPr>
        <xdr:cNvPr id="4"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681200"/>
          <a:ext cx="7458075" cy="5969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336176</xdr:colOff>
      <xdr:row>0</xdr:row>
      <xdr:rowOff>0</xdr:rowOff>
    </xdr:from>
    <xdr:to>
      <xdr:col>11</xdr:col>
      <xdr:colOff>1282825</xdr:colOff>
      <xdr:row>26</xdr:row>
      <xdr:rowOff>82599</xdr:rowOff>
    </xdr:to>
    <xdr:pic>
      <xdr:nvPicPr>
        <xdr:cNvPr id="5" name="Picture 4"/>
        <xdr:cNvPicPr>
          <a:picLocks noChangeAspect="1"/>
        </xdr:cNvPicPr>
      </xdr:nvPicPr>
      <xdr:blipFill>
        <a:blip xmlns:r="http://schemas.openxmlformats.org/officeDocument/2006/relationships" r:embed="rId4"/>
        <a:stretch>
          <a:fillRect/>
        </a:stretch>
      </xdr:blipFill>
      <xdr:spPr>
        <a:xfrm>
          <a:off x="12109823" y="0"/>
          <a:ext cx="4883649" cy="425865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1591235</xdr:colOff>
      <xdr:row>89</xdr:row>
      <xdr:rowOff>149412</xdr:rowOff>
    </xdr:from>
    <xdr:to>
      <xdr:col>6</xdr:col>
      <xdr:colOff>1531471</xdr:colOff>
      <xdr:row>91</xdr:row>
      <xdr:rowOff>127000</xdr:rowOff>
    </xdr:to>
    <xdr:sp macro="" textlink="">
      <xdr:nvSpPr>
        <xdr:cNvPr id="2" name="Right Arrow 1"/>
        <xdr:cNvSpPr/>
      </xdr:nvSpPr>
      <xdr:spPr>
        <a:xfrm>
          <a:off x="7276353" y="14328588"/>
          <a:ext cx="3488765" cy="358588"/>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440764</xdr:colOff>
      <xdr:row>101</xdr:row>
      <xdr:rowOff>366060</xdr:rowOff>
    </xdr:from>
    <xdr:to>
      <xdr:col>8</xdr:col>
      <xdr:colOff>709705</xdr:colOff>
      <xdr:row>111</xdr:row>
      <xdr:rowOff>2</xdr:rowOff>
    </xdr:to>
    <xdr:sp macro="" textlink="">
      <xdr:nvSpPr>
        <xdr:cNvPr id="3" name="Right Arrow 2"/>
        <xdr:cNvSpPr/>
      </xdr:nvSpPr>
      <xdr:spPr>
        <a:xfrm rot="5400000">
          <a:off x="12304058" y="19759707"/>
          <a:ext cx="1419412" cy="268941"/>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p1.ehc.adp.com/irj/go/km/docs/documents/KM/Blueprint%20Configuration%20Worksheet%20-%20India%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nfidentiality"/>
      <sheetName val="Company Code"/>
      <sheetName val="Enterprise Structure"/>
      <sheetName val="Employee Group Structure"/>
      <sheetName val="Pay Frequency"/>
      <sheetName val="Groupings"/>
      <sheetName val="Payments"/>
      <sheetName val="Flexible Benefits"/>
      <sheetName val="Payscale Structure"/>
      <sheetName val="Payscale Allowance Group"/>
      <sheetName val="Rates of Pay"/>
      <sheetName val="Prorating or Factoring"/>
      <sheetName val="Deductions"/>
      <sheetName val="Loans"/>
      <sheetName val="Holiday Calendar"/>
      <sheetName val="Work Pattern"/>
      <sheetName val="Absences"/>
      <sheetName val="Absence Quotas"/>
      <sheetName val="Income Tax Registration"/>
      <sheetName val="Statutory Groupings"/>
      <sheetName val="Funds"/>
      <sheetName val="Banking"/>
      <sheetName val="GL Accounts"/>
      <sheetName val="Symbolic"/>
      <sheetName val="GL Pos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16.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topLeftCell="A7" workbookViewId="0">
      <selection activeCell="F25" sqref="F25"/>
    </sheetView>
  </sheetViews>
  <sheetFormatPr defaultColWidth="9.1796875" defaultRowHeight="12.5"/>
  <cols>
    <col min="1" max="1" width="21" style="177" customWidth="1"/>
    <col min="2" max="2" width="11.81640625" style="177" bestFit="1" customWidth="1"/>
    <col min="3" max="3" width="9" style="177" bestFit="1" customWidth="1"/>
    <col min="4" max="4" width="9.81640625" style="177" bestFit="1" customWidth="1"/>
    <col min="5" max="5" width="14.54296875" style="177" bestFit="1" customWidth="1"/>
    <col min="6" max="6" width="54.81640625" style="177" customWidth="1"/>
    <col min="7" max="16384" width="9.1796875" style="177"/>
  </cols>
  <sheetData>
    <row r="1" spans="1:9" ht="70.5" customHeight="1">
      <c r="A1" s="519"/>
      <c r="B1" s="519"/>
      <c r="C1" s="519"/>
      <c r="D1" s="519"/>
      <c r="E1" s="519"/>
      <c r="F1" s="519"/>
    </row>
    <row r="2" spans="1:9" ht="45">
      <c r="A2" s="178" t="s">
        <v>296</v>
      </c>
    </row>
    <row r="3" spans="1:9">
      <c r="I3" s="179"/>
    </row>
    <row r="4" spans="1:9" ht="13">
      <c r="A4" s="180" t="s">
        <v>629</v>
      </c>
      <c r="B4" s="177" t="s">
        <v>632</v>
      </c>
    </row>
    <row r="5" spans="1:9" ht="13">
      <c r="A5" s="180" t="s">
        <v>487</v>
      </c>
      <c r="B5" s="181">
        <v>5</v>
      </c>
    </row>
    <row r="7" spans="1:9" ht="13">
      <c r="A7" s="180" t="s">
        <v>630</v>
      </c>
      <c r="B7" s="177" t="s">
        <v>542</v>
      </c>
    </row>
    <row r="9" spans="1:9" ht="16" thickBot="1">
      <c r="A9" s="182" t="s">
        <v>631</v>
      </c>
    </row>
    <row r="10" spans="1:9" ht="13" thickBot="1">
      <c r="A10" s="183" t="s">
        <v>487</v>
      </c>
      <c r="B10" s="184" t="s">
        <v>488</v>
      </c>
      <c r="C10" s="184" t="s">
        <v>489</v>
      </c>
      <c r="D10" s="184" t="s">
        <v>628</v>
      </c>
      <c r="E10" s="184" t="s">
        <v>627</v>
      </c>
      <c r="F10" s="185" t="s">
        <v>490</v>
      </c>
    </row>
    <row r="11" spans="1:9" customFormat="1">
      <c r="A11" s="172"/>
      <c r="B11" s="173"/>
      <c r="C11" s="173"/>
      <c r="D11" s="173"/>
      <c r="E11" s="174"/>
      <c r="F11" s="175"/>
    </row>
    <row r="12" spans="1:9" customFormat="1">
      <c r="A12" s="172"/>
      <c r="B12" s="173"/>
      <c r="C12" s="173"/>
      <c r="D12" s="173"/>
      <c r="E12" s="174"/>
      <c r="F12" s="175"/>
    </row>
    <row r="13" spans="1:9" customFormat="1">
      <c r="A13" s="172"/>
      <c r="B13" s="173"/>
      <c r="C13" s="175"/>
      <c r="D13" s="175"/>
      <c r="E13" s="174"/>
      <c r="F13" s="175"/>
    </row>
    <row r="14" spans="1:9" customFormat="1">
      <c r="A14" s="172"/>
      <c r="B14" s="173"/>
      <c r="C14" s="175"/>
      <c r="D14" s="175"/>
      <c r="E14" s="176"/>
      <c r="F14" s="175"/>
    </row>
    <row r="15" spans="1:9" customFormat="1">
      <c r="A15" s="172"/>
      <c r="B15" s="176"/>
      <c r="C15" s="176"/>
      <c r="D15" s="175"/>
      <c r="E15" s="176"/>
      <c r="F15" s="175"/>
    </row>
    <row r="16" spans="1:9">
      <c r="A16" s="186"/>
      <c r="B16" s="187"/>
      <c r="C16" s="187"/>
      <c r="D16" s="188"/>
      <c r="E16" s="189"/>
      <c r="F16" s="189"/>
    </row>
    <row r="17" spans="1:6">
      <c r="A17" s="172"/>
      <c r="B17" s="173"/>
      <c r="C17" s="187"/>
      <c r="D17" s="175"/>
      <c r="E17" s="176"/>
      <c r="F17" s="194"/>
    </row>
    <row r="18" spans="1:6">
      <c r="A18" s="193"/>
      <c r="B18" s="193"/>
      <c r="C18" s="193"/>
      <c r="D18" s="193"/>
      <c r="E18" s="193"/>
      <c r="F18" s="214"/>
    </row>
    <row r="19" spans="1:6">
      <c r="A19" s="193"/>
      <c r="B19" s="193"/>
      <c r="C19" s="193"/>
      <c r="D19" s="193"/>
      <c r="E19" s="193"/>
      <c r="F19" s="214"/>
    </row>
    <row r="28" spans="1:6">
      <c r="A28" s="190"/>
      <c r="B28" s="190"/>
      <c r="C28" s="190"/>
      <c r="D28" s="190"/>
      <c r="E28" s="190"/>
      <c r="F28" s="190"/>
    </row>
  </sheetData>
  <mergeCells count="1">
    <mergeCell ref="A1:F1"/>
  </mergeCells>
  <phoneticPr fontId="36"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outlinePr summaryBelow="0" summaryRight="0"/>
  </sheetPr>
  <dimension ref="A1:T53"/>
  <sheetViews>
    <sheetView zoomScaleNormal="100" workbookViewId="0">
      <pane ySplit="3" topLeftCell="A31" activePane="bottomLeft" state="frozen"/>
      <selection activeCell="E20" sqref="E20"/>
      <selection pane="bottomLeft" activeCell="A43" sqref="A43:N49"/>
    </sheetView>
  </sheetViews>
  <sheetFormatPr defaultColWidth="9.1796875" defaultRowHeight="12.5" outlineLevelCol="1"/>
  <cols>
    <col min="1" max="1" width="11.1796875" style="2" customWidth="1"/>
    <col min="2" max="2" width="25.54296875" style="2" customWidth="1" collapsed="1"/>
    <col min="3" max="3" width="4.1796875" style="2" hidden="1" customWidth="1" outlineLevel="1"/>
    <col min="4" max="4" width="11.1796875" style="2" hidden="1" customWidth="1" outlineLevel="1"/>
    <col min="5" max="5" width="18.453125" style="32" hidden="1" customWidth="1" outlineLevel="1"/>
    <col min="6" max="6" width="9.1796875" style="2"/>
    <col min="7" max="7" width="11.1796875" style="2" bestFit="1" customWidth="1"/>
    <col min="8" max="8" width="26.1796875" style="2" bestFit="1" customWidth="1" collapsed="1"/>
    <col min="9" max="9" width="9.1796875" style="2" hidden="1" customWidth="1" outlineLevel="1"/>
    <col min="10" max="10" width="11.1796875" style="2" hidden="1" customWidth="1" outlineLevel="1"/>
    <col min="11" max="11" width="19.1796875" style="2" hidden="1" customWidth="1" outlineLevel="1"/>
    <col min="12" max="12" width="9.1796875" style="2"/>
    <col min="13" max="13" width="11.1796875" style="2" bestFit="1" customWidth="1"/>
    <col min="14" max="14" width="26.1796875" style="2" customWidth="1"/>
    <col min="15" max="15" width="9" style="2" customWidth="1"/>
    <col min="16" max="16" width="11.1796875" style="2" bestFit="1" customWidth="1"/>
    <col min="17" max="17" width="28.1796875" style="2" bestFit="1" customWidth="1"/>
    <col min="18" max="18" width="9" style="2" customWidth="1"/>
    <col min="19" max="19" width="11.1796875" style="2" bestFit="1" customWidth="1"/>
    <col min="20" max="20" width="28.1796875" style="2" bestFit="1" customWidth="1"/>
    <col min="21" max="16384" width="9.1796875" style="2"/>
  </cols>
  <sheetData>
    <row r="1" spans="1:20" ht="13">
      <c r="A1" s="549" t="s">
        <v>79</v>
      </c>
      <c r="B1" s="549"/>
      <c r="C1" s="549"/>
      <c r="D1" s="549"/>
      <c r="E1" s="549"/>
      <c r="F1" s="26"/>
      <c r="G1" s="549" t="s">
        <v>79</v>
      </c>
      <c r="H1" s="549"/>
      <c r="I1" s="549"/>
      <c r="J1" s="549"/>
      <c r="K1" s="549"/>
      <c r="L1" s="26"/>
      <c r="M1" s="549" t="s">
        <v>79</v>
      </c>
      <c r="N1" s="549"/>
      <c r="O1" s="27"/>
      <c r="P1" s="549" t="s">
        <v>79</v>
      </c>
      <c r="Q1" s="549"/>
      <c r="R1" s="27"/>
      <c r="S1" s="549" t="s">
        <v>79</v>
      </c>
      <c r="T1" s="549"/>
    </row>
    <row r="2" spans="1:20">
      <c r="A2" s="550"/>
      <c r="B2" s="550"/>
      <c r="C2" s="550"/>
      <c r="D2" s="550"/>
      <c r="E2" s="550"/>
      <c r="F2" s="28"/>
      <c r="G2" s="550"/>
      <c r="H2" s="550"/>
      <c r="I2" s="550"/>
      <c r="J2" s="550"/>
      <c r="K2" s="550"/>
      <c r="L2" s="28"/>
      <c r="M2" s="550"/>
      <c r="N2" s="550"/>
      <c r="O2" s="29"/>
      <c r="P2" s="550"/>
      <c r="Q2" s="550"/>
      <c r="R2" s="29"/>
      <c r="S2" s="552"/>
      <c r="T2" s="552"/>
    </row>
    <row r="3" spans="1:20" s="25" customFormat="1" ht="13">
      <c r="A3" s="555" t="s">
        <v>83</v>
      </c>
      <c r="B3" s="555"/>
      <c r="C3" s="37"/>
      <c r="D3" s="37"/>
      <c r="E3" s="37"/>
      <c r="G3" s="551" t="s">
        <v>101</v>
      </c>
      <c r="H3" s="551"/>
      <c r="I3" s="551"/>
      <c r="J3" s="551"/>
      <c r="K3" s="551"/>
      <c r="M3" s="551" t="s">
        <v>109</v>
      </c>
      <c r="N3" s="551"/>
      <c r="O3" s="30"/>
      <c r="P3" s="551" t="s">
        <v>115</v>
      </c>
      <c r="Q3" s="551"/>
      <c r="R3" s="30"/>
      <c r="S3" s="553" t="s">
        <v>119</v>
      </c>
      <c r="T3" s="553"/>
    </row>
    <row r="4" spans="1:20">
      <c r="A4" s="19"/>
      <c r="B4" s="7"/>
      <c r="G4" s="19"/>
      <c r="H4" s="7"/>
      <c r="M4" s="19"/>
      <c r="N4" s="7"/>
      <c r="P4" s="19"/>
      <c r="Q4" s="7"/>
      <c r="S4" s="19"/>
      <c r="T4" s="7"/>
    </row>
    <row r="5" spans="1:20">
      <c r="A5" s="31" t="s">
        <v>80</v>
      </c>
      <c r="B5" s="31" t="s">
        <v>81</v>
      </c>
      <c r="D5" s="34" t="s">
        <v>80</v>
      </c>
      <c r="E5" s="33" t="s">
        <v>82</v>
      </c>
      <c r="G5" s="31" t="s">
        <v>80</v>
      </c>
      <c r="H5" s="31" t="s">
        <v>81</v>
      </c>
      <c r="J5" s="34" t="s">
        <v>80</v>
      </c>
      <c r="K5" s="34" t="s">
        <v>82</v>
      </c>
      <c r="M5" s="31" t="s">
        <v>80</v>
      </c>
      <c r="N5" s="31" t="s">
        <v>81</v>
      </c>
      <c r="P5" s="31" t="s">
        <v>80</v>
      </c>
      <c r="Q5" s="31" t="s">
        <v>81</v>
      </c>
      <c r="S5" s="31" t="s">
        <v>80</v>
      </c>
      <c r="T5" s="31" t="s">
        <v>81</v>
      </c>
    </row>
    <row r="6" spans="1:20">
      <c r="A6" s="19"/>
      <c r="B6" s="19"/>
      <c r="D6" s="35"/>
      <c r="G6" s="19"/>
      <c r="H6" s="19"/>
      <c r="J6" s="35"/>
      <c r="K6" s="35"/>
      <c r="M6" s="19"/>
      <c r="N6" s="19"/>
      <c r="P6" s="19"/>
      <c r="Q6" s="19"/>
      <c r="S6" s="19"/>
      <c r="T6" s="19"/>
    </row>
    <row r="7" spans="1:20">
      <c r="A7" s="54">
        <v>10000</v>
      </c>
      <c r="B7" s="3" t="s">
        <v>84</v>
      </c>
      <c r="D7" s="36">
        <f>A7</f>
        <v>10000</v>
      </c>
      <c r="E7" s="33" t="s">
        <v>84</v>
      </c>
      <c r="G7" s="54">
        <v>10000</v>
      </c>
      <c r="H7" s="3" t="s">
        <v>84</v>
      </c>
      <c r="J7" s="36">
        <f>G7</f>
        <v>10000</v>
      </c>
      <c r="K7" s="34" t="s">
        <v>84</v>
      </c>
      <c r="M7" s="3">
        <v>10000</v>
      </c>
      <c r="N7" s="3" t="s">
        <v>84</v>
      </c>
      <c r="P7" s="3">
        <v>10000</v>
      </c>
      <c r="Q7" s="3" t="s">
        <v>84</v>
      </c>
      <c r="S7" s="3">
        <v>10000</v>
      </c>
      <c r="T7" s="3" t="s">
        <v>84</v>
      </c>
    </row>
    <row r="8" spans="1:20">
      <c r="A8" s="3">
        <v>19</v>
      </c>
      <c r="B8" s="3" t="s">
        <v>85</v>
      </c>
      <c r="D8" s="36">
        <f>D7/D11</f>
        <v>461.46746654360862</v>
      </c>
      <c r="E8" s="33" t="s">
        <v>93</v>
      </c>
      <c r="G8" s="3">
        <v>152</v>
      </c>
      <c r="H8" s="3" t="s">
        <v>102</v>
      </c>
      <c r="J8" s="36">
        <f>J7/J11</f>
        <v>57.693417181099633</v>
      </c>
      <c r="K8" s="34" t="s">
        <v>93</v>
      </c>
      <c r="M8" s="3">
        <v>28</v>
      </c>
      <c r="N8" s="3" t="s">
        <v>110</v>
      </c>
      <c r="P8" s="3">
        <v>21.67</v>
      </c>
      <c r="Q8" s="3" t="s">
        <v>120</v>
      </c>
      <c r="S8" s="3">
        <v>173.33</v>
      </c>
      <c r="T8" s="3" t="s">
        <v>121</v>
      </c>
    </row>
    <row r="9" spans="1:20">
      <c r="A9" s="54">
        <v>-19</v>
      </c>
      <c r="B9" s="3" t="s">
        <v>86</v>
      </c>
      <c r="D9" s="36">
        <f>A9*-1</f>
        <v>19</v>
      </c>
      <c r="E9" s="33" t="s">
        <v>86</v>
      </c>
      <c r="G9" s="54">
        <v>-152</v>
      </c>
      <c r="H9" s="3" t="s">
        <v>86</v>
      </c>
      <c r="J9" s="36">
        <f>G9*-1</f>
        <v>152</v>
      </c>
      <c r="K9" s="34" t="s">
        <v>86</v>
      </c>
      <c r="M9" s="3">
        <v>-28</v>
      </c>
      <c r="N9" s="3" t="s">
        <v>86</v>
      </c>
      <c r="P9" s="3">
        <v>-19</v>
      </c>
      <c r="Q9" s="3" t="s">
        <v>86</v>
      </c>
      <c r="S9" s="3">
        <v>-152</v>
      </c>
      <c r="T9" s="3" t="s">
        <v>86</v>
      </c>
    </row>
    <row r="10" spans="1:20">
      <c r="A10" s="3">
        <f>SUM(A8:A9)</f>
        <v>0</v>
      </c>
      <c r="B10" s="3" t="s">
        <v>87</v>
      </c>
      <c r="D10" s="36">
        <f>D9*D8</f>
        <v>8767.8818643285631</v>
      </c>
      <c r="E10" s="33" t="s">
        <v>94</v>
      </c>
      <c r="G10" s="3">
        <f>SUM(G8:G9)</f>
        <v>0</v>
      </c>
      <c r="H10" s="3" t="s">
        <v>105</v>
      </c>
      <c r="J10" s="36">
        <f>J9*J8</f>
        <v>8769.3994115271435</v>
      </c>
      <c r="K10" s="34" t="s">
        <v>94</v>
      </c>
      <c r="M10" s="3">
        <f>SUM(M8:M9)</f>
        <v>0</v>
      </c>
      <c r="N10" s="3" t="s">
        <v>111</v>
      </c>
      <c r="P10" s="3">
        <f>SUM(P8:P9)</f>
        <v>2.6700000000000017</v>
      </c>
      <c r="Q10" s="3" t="s">
        <v>116</v>
      </c>
      <c r="S10" s="3">
        <f>SUM(S8:S9)</f>
        <v>21.330000000000013</v>
      </c>
      <c r="T10" s="3" t="s">
        <v>122</v>
      </c>
    </row>
    <row r="11" spans="1:20">
      <c r="A11" s="3">
        <v>19</v>
      </c>
      <c r="B11" s="3" t="s">
        <v>92</v>
      </c>
      <c r="C11" s="1"/>
      <c r="D11" s="36">
        <v>21.67</v>
      </c>
      <c r="E11" s="33" t="s">
        <v>95</v>
      </c>
      <c r="G11" s="3">
        <v>152</v>
      </c>
      <c r="H11" s="3" t="s">
        <v>106</v>
      </c>
      <c r="I11" s="1"/>
      <c r="J11" s="36">
        <v>173.33</v>
      </c>
      <c r="K11" s="34" t="s">
        <v>95</v>
      </c>
      <c r="M11" s="3">
        <v>28</v>
      </c>
      <c r="N11" s="3" t="s">
        <v>112</v>
      </c>
      <c r="O11" s="1"/>
      <c r="P11" s="3">
        <v>21.67</v>
      </c>
      <c r="Q11" s="3" t="s">
        <v>117</v>
      </c>
      <c r="R11" s="2" t="s">
        <v>59</v>
      </c>
      <c r="S11" s="3">
        <v>173.33</v>
      </c>
      <c r="T11" s="3" t="s">
        <v>123</v>
      </c>
    </row>
    <row r="12" spans="1:20" ht="13">
      <c r="A12" s="21">
        <f>A10/A11</f>
        <v>0</v>
      </c>
      <c r="B12" s="4" t="s">
        <v>89</v>
      </c>
      <c r="C12" s="1"/>
      <c r="D12" s="23">
        <f>D13/D8</f>
        <v>2.6700000000000039</v>
      </c>
      <c r="E12" s="33" t="s">
        <v>96</v>
      </c>
      <c r="G12" s="21">
        <f>G10/G11</f>
        <v>0</v>
      </c>
      <c r="H12" s="4" t="s">
        <v>113</v>
      </c>
      <c r="I12" s="1"/>
      <c r="J12" s="23">
        <f>J13/J8</f>
        <v>21.330000000000023</v>
      </c>
      <c r="K12" s="34" t="s">
        <v>107</v>
      </c>
      <c r="M12" s="21">
        <f>M10/M11</f>
        <v>0</v>
      </c>
      <c r="N12" s="4" t="s">
        <v>114</v>
      </c>
      <c r="O12" s="1"/>
      <c r="P12" s="21">
        <f>P10/P11</f>
        <v>0.12321181356714359</v>
      </c>
      <c r="Q12" s="4" t="s">
        <v>118</v>
      </c>
      <c r="R12" s="1"/>
      <c r="S12" s="21">
        <f>S10/S11</f>
        <v>0.12306005884728559</v>
      </c>
      <c r="T12" s="4" t="s">
        <v>124</v>
      </c>
    </row>
    <row r="13" spans="1:20" ht="13">
      <c r="A13" s="3">
        <f>A7*A12</f>
        <v>0</v>
      </c>
      <c r="B13" s="3" t="s">
        <v>90</v>
      </c>
      <c r="D13" s="23">
        <f>D7-D10</f>
        <v>1232.1181356714369</v>
      </c>
      <c r="E13" s="33" t="s">
        <v>97</v>
      </c>
      <c r="G13" s="3">
        <f>G7*G12</f>
        <v>0</v>
      </c>
      <c r="H13" s="3" t="s">
        <v>90</v>
      </c>
      <c r="J13" s="23">
        <f>J7-J10</f>
        <v>1230.6005884728565</v>
      </c>
      <c r="K13" s="34" t="s">
        <v>97</v>
      </c>
      <c r="M13" s="3">
        <f>M7*M12</f>
        <v>0</v>
      </c>
      <c r="N13" s="3" t="s">
        <v>90</v>
      </c>
      <c r="P13" s="22">
        <f>P7*P12</f>
        <v>1232.1181356714358</v>
      </c>
      <c r="Q13" s="3" t="s">
        <v>90</v>
      </c>
      <c r="S13" s="22">
        <f>S7*S12</f>
        <v>1230.6005884728559</v>
      </c>
      <c r="T13" s="3" t="s">
        <v>90</v>
      </c>
    </row>
    <row r="14" spans="1:20" ht="13">
      <c r="A14" s="22">
        <f>A7/A11</f>
        <v>526.31578947368416</v>
      </c>
      <c r="B14" s="3" t="s">
        <v>91</v>
      </c>
      <c r="D14" s="24">
        <f>D13/D7</f>
        <v>0.1232118135671437</v>
      </c>
      <c r="E14" s="33" t="s">
        <v>98</v>
      </c>
      <c r="G14" s="22">
        <f>G7/G11</f>
        <v>65.78947368421052</v>
      </c>
      <c r="H14" s="3" t="s">
        <v>91</v>
      </c>
      <c r="J14" s="24">
        <f>J13/J7</f>
        <v>0.12306005884728566</v>
      </c>
      <c r="K14" s="34" t="s">
        <v>98</v>
      </c>
      <c r="M14" s="22">
        <f>M7/M11</f>
        <v>357.14285714285717</v>
      </c>
      <c r="N14" s="3" t="s">
        <v>91</v>
      </c>
      <c r="P14" s="22">
        <f>P7/P11</f>
        <v>461.46746654360862</v>
      </c>
      <c r="Q14" s="3" t="s">
        <v>91</v>
      </c>
      <c r="S14" s="22">
        <f>S7/S11</f>
        <v>57.693417181099633</v>
      </c>
      <c r="T14" s="3" t="s">
        <v>91</v>
      </c>
    </row>
    <row r="16" spans="1:20">
      <c r="A16" s="3" t="s">
        <v>99</v>
      </c>
      <c r="B16" s="3"/>
      <c r="D16" s="554"/>
      <c r="E16" s="554"/>
      <c r="G16" s="3" t="s">
        <v>99</v>
      </c>
      <c r="H16" s="3"/>
      <c r="J16" s="554"/>
      <c r="K16" s="554"/>
      <c r="M16" s="3" t="s">
        <v>99</v>
      </c>
      <c r="N16" s="3"/>
      <c r="P16" s="3" t="s">
        <v>99</v>
      </c>
      <c r="Q16" s="3"/>
      <c r="S16" s="3" t="s">
        <v>99</v>
      </c>
      <c r="T16" s="3"/>
    </row>
    <row r="18" spans="1:20">
      <c r="A18" s="54">
        <v>10000</v>
      </c>
      <c r="B18" s="3" t="s">
        <v>84</v>
      </c>
      <c r="D18" s="36">
        <f>A18</f>
        <v>10000</v>
      </c>
      <c r="E18" s="33" t="s">
        <v>84</v>
      </c>
      <c r="G18" s="54">
        <v>10000</v>
      </c>
      <c r="H18" s="3" t="s">
        <v>84</v>
      </c>
      <c r="J18" s="36">
        <f>G18</f>
        <v>10000</v>
      </c>
      <c r="K18" s="34" t="s">
        <v>84</v>
      </c>
      <c r="M18" s="3">
        <v>10000</v>
      </c>
      <c r="N18" s="3" t="s">
        <v>84</v>
      </c>
      <c r="P18" s="3">
        <v>10000</v>
      </c>
      <c r="Q18" s="3" t="s">
        <v>84</v>
      </c>
      <c r="S18" s="3">
        <v>10000</v>
      </c>
      <c r="T18" s="3" t="s">
        <v>84</v>
      </c>
    </row>
    <row r="19" spans="1:20">
      <c r="A19" s="3">
        <v>23</v>
      </c>
      <c r="B19" s="3" t="s">
        <v>85</v>
      </c>
      <c r="D19" s="36">
        <f>D18/D22</f>
        <v>461.46746654360862</v>
      </c>
      <c r="E19" s="33" t="s">
        <v>93</v>
      </c>
      <c r="G19" s="3">
        <v>184</v>
      </c>
      <c r="H19" s="3" t="s">
        <v>102</v>
      </c>
      <c r="J19" s="36">
        <f>J18/J22</f>
        <v>57.693417181099633</v>
      </c>
      <c r="K19" s="34" t="s">
        <v>93</v>
      </c>
      <c r="M19" s="3">
        <v>31</v>
      </c>
      <c r="N19" s="3" t="s">
        <v>110</v>
      </c>
      <c r="P19" s="3">
        <v>21.67</v>
      </c>
      <c r="Q19" s="3" t="s">
        <v>120</v>
      </c>
      <c r="S19" s="3">
        <v>173.33</v>
      </c>
      <c r="T19" s="3" t="s">
        <v>121</v>
      </c>
    </row>
    <row r="20" spans="1:20">
      <c r="A20" s="54">
        <v>-23</v>
      </c>
      <c r="B20" s="3" t="s">
        <v>86</v>
      </c>
      <c r="D20" s="36">
        <f>A20*-1</f>
        <v>23</v>
      </c>
      <c r="E20" s="33" t="s">
        <v>86</v>
      </c>
      <c r="G20" s="54">
        <v>-184</v>
      </c>
      <c r="H20" s="3" t="s">
        <v>86</v>
      </c>
      <c r="J20" s="36">
        <f>G20*-1</f>
        <v>184</v>
      </c>
      <c r="K20" s="34" t="s">
        <v>86</v>
      </c>
      <c r="M20" s="3">
        <v>-31</v>
      </c>
      <c r="N20" s="3" t="s">
        <v>86</v>
      </c>
      <c r="P20" s="3">
        <v>-23</v>
      </c>
      <c r="Q20" s="3" t="s">
        <v>86</v>
      </c>
      <c r="S20" s="3">
        <v>-184</v>
      </c>
      <c r="T20" s="3" t="s">
        <v>86</v>
      </c>
    </row>
    <row r="21" spans="1:20">
      <c r="A21" s="3">
        <f>SUM(A19:A20)</f>
        <v>0</v>
      </c>
      <c r="B21" s="3" t="s">
        <v>87</v>
      </c>
      <c r="D21" s="36">
        <f>D20*D19</f>
        <v>10613.751730502998</v>
      </c>
      <c r="E21" s="33" t="s">
        <v>94</v>
      </c>
      <c r="G21" s="3">
        <f>SUM(G19:G20)</f>
        <v>0</v>
      </c>
      <c r="H21" s="3" t="s">
        <v>103</v>
      </c>
      <c r="J21" s="36">
        <f>J20*J19</f>
        <v>10615.588761322333</v>
      </c>
      <c r="K21" s="34" t="s">
        <v>94</v>
      </c>
      <c r="M21" s="3">
        <f>SUM(M19:M20)</f>
        <v>0</v>
      </c>
      <c r="N21" s="3" t="s">
        <v>111</v>
      </c>
      <c r="P21" s="3">
        <f>SUM(P19:P20)</f>
        <v>-1.3299999999999983</v>
      </c>
      <c r="Q21" s="3" t="s">
        <v>116</v>
      </c>
      <c r="S21" s="3">
        <f>SUM(S19:S20)</f>
        <v>-10.669999999999987</v>
      </c>
      <c r="T21" s="3" t="s">
        <v>122</v>
      </c>
    </row>
    <row r="22" spans="1:20">
      <c r="A22" s="3">
        <v>23</v>
      </c>
      <c r="B22" s="3" t="s">
        <v>88</v>
      </c>
      <c r="D22" s="36">
        <v>21.67</v>
      </c>
      <c r="E22" s="33" t="s">
        <v>95</v>
      </c>
      <c r="G22" s="3">
        <v>184</v>
      </c>
      <c r="H22" s="3" t="s">
        <v>104</v>
      </c>
      <c r="J22" s="36">
        <v>173.33</v>
      </c>
      <c r="K22" s="34" t="s">
        <v>95</v>
      </c>
      <c r="M22" s="3">
        <v>31</v>
      </c>
      <c r="N22" s="3" t="s">
        <v>112</v>
      </c>
      <c r="P22" s="3">
        <v>21.67</v>
      </c>
      <c r="Q22" s="3" t="s">
        <v>117</v>
      </c>
      <c r="S22" s="3">
        <v>173.33</v>
      </c>
      <c r="T22" s="3" t="s">
        <v>123</v>
      </c>
    </row>
    <row r="23" spans="1:20" ht="13">
      <c r="A23" s="21">
        <f>A21/A22</f>
        <v>0</v>
      </c>
      <c r="B23" s="4" t="s">
        <v>89</v>
      </c>
      <c r="D23" s="23">
        <f>D24/D19</f>
        <v>-1.3299999999999965</v>
      </c>
      <c r="E23" s="33" t="s">
        <v>96</v>
      </c>
      <c r="G23" s="21">
        <f>G21/G22</f>
        <v>0</v>
      </c>
      <c r="H23" s="4" t="s">
        <v>113</v>
      </c>
      <c r="J23" s="23">
        <f>J24/J19</f>
        <v>-10.67</v>
      </c>
      <c r="K23" s="34" t="s">
        <v>108</v>
      </c>
      <c r="M23" s="21">
        <f>M21/M22</f>
        <v>0</v>
      </c>
      <c r="N23" s="4" t="s">
        <v>114</v>
      </c>
      <c r="P23" s="21">
        <f>P21/P22</f>
        <v>-6.1375173050299874E-2</v>
      </c>
      <c r="Q23" s="4" t="s">
        <v>118</v>
      </c>
      <c r="S23" s="21">
        <f>S21/S22</f>
        <v>-6.1558876132233237E-2</v>
      </c>
      <c r="T23" s="4" t="s">
        <v>124</v>
      </c>
    </row>
    <row r="24" spans="1:20" ht="13">
      <c r="A24" s="3">
        <f>A18*A23</f>
        <v>0</v>
      </c>
      <c r="B24" s="3" t="s">
        <v>90</v>
      </c>
      <c r="D24" s="23">
        <f>D18-D21</f>
        <v>-613.75173050299782</v>
      </c>
      <c r="E24" s="33" t="s">
        <v>97</v>
      </c>
      <c r="G24" s="3">
        <f>G18*G23</f>
        <v>0</v>
      </c>
      <c r="H24" s="3" t="s">
        <v>90</v>
      </c>
      <c r="J24" s="23">
        <f>J18-J21</f>
        <v>-615.58876132233308</v>
      </c>
      <c r="K24" s="34" t="s">
        <v>97</v>
      </c>
      <c r="M24" s="3">
        <f>M18*M23</f>
        <v>0</v>
      </c>
      <c r="N24" s="3" t="s">
        <v>90</v>
      </c>
      <c r="P24" s="22">
        <f>P18*P23</f>
        <v>-613.75173050299873</v>
      </c>
      <c r="Q24" s="3" t="s">
        <v>90</v>
      </c>
      <c r="S24" s="22">
        <f>S18*S23</f>
        <v>-615.5887613223324</v>
      </c>
      <c r="T24" s="3" t="s">
        <v>90</v>
      </c>
    </row>
    <row r="25" spans="1:20" ht="13">
      <c r="A25" s="22">
        <f>A18/A22</f>
        <v>434.78260869565219</v>
      </c>
      <c r="B25" s="3" t="s">
        <v>91</v>
      </c>
      <c r="D25" s="24">
        <f>D24/D18</f>
        <v>-6.1375173050299783E-2</v>
      </c>
      <c r="E25" s="33" t="s">
        <v>98</v>
      </c>
      <c r="G25" s="22">
        <f>G18/G22</f>
        <v>54.347826086956523</v>
      </c>
      <c r="H25" s="3" t="s">
        <v>91</v>
      </c>
      <c r="J25" s="24">
        <f>J24/J18</f>
        <v>-6.1558876132233306E-2</v>
      </c>
      <c r="K25" s="34" t="s">
        <v>98</v>
      </c>
      <c r="M25" s="22">
        <f>M18/M22</f>
        <v>322.58064516129031</v>
      </c>
      <c r="N25" s="3" t="s">
        <v>91</v>
      </c>
      <c r="P25" s="22">
        <f>P18/P22</f>
        <v>461.46746654360862</v>
      </c>
      <c r="Q25" s="3" t="s">
        <v>91</v>
      </c>
      <c r="S25" s="22">
        <f>S18/S22</f>
        <v>57.693417181099633</v>
      </c>
      <c r="T25" s="3" t="s">
        <v>91</v>
      </c>
    </row>
    <row r="27" spans="1:20">
      <c r="A27" s="3" t="s">
        <v>100</v>
      </c>
      <c r="B27" s="3"/>
      <c r="G27" s="3" t="s">
        <v>100</v>
      </c>
      <c r="H27" s="3"/>
      <c r="M27" s="3" t="s">
        <v>100</v>
      </c>
      <c r="N27" s="3"/>
      <c r="P27" s="3" t="s">
        <v>100</v>
      </c>
      <c r="Q27" s="3"/>
      <c r="S27" s="3" t="s">
        <v>100</v>
      </c>
      <c r="T27" s="3"/>
    </row>
    <row r="29" spans="1:20">
      <c r="A29" s="3">
        <v>10000</v>
      </c>
      <c r="B29" s="3" t="s">
        <v>84</v>
      </c>
      <c r="D29" s="36">
        <f>A29</f>
        <v>10000</v>
      </c>
      <c r="E29" s="33" t="s">
        <v>84</v>
      </c>
      <c r="G29" s="54">
        <v>10000</v>
      </c>
      <c r="H29" s="3" t="s">
        <v>84</v>
      </c>
      <c r="J29" s="36">
        <f>G29</f>
        <v>10000</v>
      </c>
      <c r="K29" s="34" t="s">
        <v>84</v>
      </c>
      <c r="M29" s="3">
        <v>10000</v>
      </c>
      <c r="N29" s="3" t="s">
        <v>84</v>
      </c>
      <c r="P29" s="3">
        <v>10000</v>
      </c>
      <c r="Q29" s="3" t="s">
        <v>84</v>
      </c>
      <c r="S29" s="3">
        <v>10000</v>
      </c>
      <c r="T29" s="3" t="s">
        <v>84</v>
      </c>
    </row>
    <row r="30" spans="1:20">
      <c r="A30" s="3">
        <v>18</v>
      </c>
      <c r="B30" s="3" t="s">
        <v>85</v>
      </c>
      <c r="D30" s="36">
        <f>D29/D33</f>
        <v>461.46746654360862</v>
      </c>
      <c r="E30" s="33" t="s">
        <v>93</v>
      </c>
      <c r="G30" s="3">
        <v>144</v>
      </c>
      <c r="H30" s="3" t="s">
        <v>102</v>
      </c>
      <c r="J30" s="36">
        <f>J29/J33</f>
        <v>57.693417181099633</v>
      </c>
      <c r="K30" s="34" t="s">
        <v>93</v>
      </c>
      <c r="M30" s="3">
        <v>30</v>
      </c>
      <c r="N30" s="3" t="s">
        <v>110</v>
      </c>
      <c r="P30" s="3">
        <v>21.67</v>
      </c>
      <c r="Q30" s="3" t="s">
        <v>120</v>
      </c>
      <c r="S30" s="3">
        <v>173.33</v>
      </c>
      <c r="T30" s="3" t="s">
        <v>121</v>
      </c>
    </row>
    <row r="31" spans="1:20">
      <c r="A31" s="54">
        <v>-9</v>
      </c>
      <c r="B31" s="3" t="s">
        <v>86</v>
      </c>
      <c r="D31" s="36">
        <f>A31*-1</f>
        <v>9</v>
      </c>
      <c r="E31" s="33" t="s">
        <v>86</v>
      </c>
      <c r="G31" s="54">
        <v>-72</v>
      </c>
      <c r="H31" s="3" t="s">
        <v>86</v>
      </c>
      <c r="J31" s="36">
        <f>G31*-1</f>
        <v>72</v>
      </c>
      <c r="K31" s="34" t="s">
        <v>86</v>
      </c>
      <c r="M31" s="3">
        <v>-15</v>
      </c>
      <c r="N31" s="3" t="s">
        <v>86</v>
      </c>
      <c r="P31" s="3">
        <v>-11</v>
      </c>
      <c r="Q31" s="3" t="s">
        <v>86</v>
      </c>
      <c r="S31" s="3">
        <v>-88</v>
      </c>
      <c r="T31" s="3" t="s">
        <v>86</v>
      </c>
    </row>
    <row r="32" spans="1:20">
      <c r="A32" s="3">
        <f>SUM(A30:A31)</f>
        <v>9</v>
      </c>
      <c r="B32" s="3" t="s">
        <v>87</v>
      </c>
      <c r="D32" s="36">
        <f>D31*D30</f>
        <v>4153.2071988924772</v>
      </c>
      <c r="E32" s="33" t="s">
        <v>94</v>
      </c>
      <c r="G32" s="3">
        <f>SUM(G30:G31)</f>
        <v>72</v>
      </c>
      <c r="H32" s="3" t="s">
        <v>103</v>
      </c>
      <c r="J32" s="36">
        <f>J31*J30</f>
        <v>4153.9260370391739</v>
      </c>
      <c r="K32" s="34" t="s">
        <v>94</v>
      </c>
      <c r="M32" s="3">
        <f>SUM(M30:M31)</f>
        <v>15</v>
      </c>
      <c r="N32" s="3" t="s">
        <v>111</v>
      </c>
      <c r="P32" s="3">
        <f>SUM(P30:P31)</f>
        <v>10.670000000000002</v>
      </c>
      <c r="Q32" s="3" t="s">
        <v>116</v>
      </c>
      <c r="S32" s="3">
        <f>SUM(S30:S31)</f>
        <v>85.330000000000013</v>
      </c>
      <c r="T32" s="3" t="s">
        <v>122</v>
      </c>
    </row>
    <row r="33" spans="1:20">
      <c r="A33" s="3">
        <v>18</v>
      </c>
      <c r="B33" s="3" t="s">
        <v>88</v>
      </c>
      <c r="D33" s="36">
        <v>21.67</v>
      </c>
      <c r="E33" s="33" t="s">
        <v>95</v>
      </c>
      <c r="G33" s="3">
        <v>144</v>
      </c>
      <c r="H33" s="3" t="s">
        <v>104</v>
      </c>
      <c r="J33" s="36">
        <v>173.33</v>
      </c>
      <c r="K33" s="34" t="s">
        <v>95</v>
      </c>
      <c r="M33" s="3">
        <v>30</v>
      </c>
      <c r="N33" s="3" t="s">
        <v>112</v>
      </c>
      <c r="P33" s="3">
        <v>21.67</v>
      </c>
      <c r="Q33" s="3" t="s">
        <v>117</v>
      </c>
      <c r="S33" s="3">
        <v>173.33</v>
      </c>
      <c r="T33" s="3" t="s">
        <v>123</v>
      </c>
    </row>
    <row r="34" spans="1:20" ht="13">
      <c r="A34" s="21">
        <f>A32/A33</f>
        <v>0.5</v>
      </c>
      <c r="B34" s="4" t="s">
        <v>89</v>
      </c>
      <c r="D34" s="23">
        <f>D35/D30</f>
        <v>12.670000000000003</v>
      </c>
      <c r="E34" s="33" t="s">
        <v>96</v>
      </c>
      <c r="G34" s="21">
        <f>G32/G33</f>
        <v>0.5</v>
      </c>
      <c r="H34" s="4" t="s">
        <v>113</v>
      </c>
      <c r="J34" s="23">
        <f>J35/J30</f>
        <v>101.33</v>
      </c>
      <c r="K34" s="34" t="s">
        <v>108</v>
      </c>
      <c r="M34" s="21">
        <f>M32/M33</f>
        <v>0.5</v>
      </c>
      <c r="N34" s="4" t="s">
        <v>114</v>
      </c>
      <c r="P34" s="21">
        <f>P32/P33</f>
        <v>0.49238578680203049</v>
      </c>
      <c r="Q34" s="4" t="s">
        <v>118</v>
      </c>
      <c r="S34" s="21">
        <f>S32/S33</f>
        <v>0.49229792880632323</v>
      </c>
      <c r="T34" s="4" t="s">
        <v>124</v>
      </c>
    </row>
    <row r="35" spans="1:20" ht="13">
      <c r="A35" s="3">
        <f>A29*A34</f>
        <v>5000</v>
      </c>
      <c r="B35" s="3" t="s">
        <v>90</v>
      </c>
      <c r="D35" s="23">
        <f>D29-D32</f>
        <v>5846.7928011075228</v>
      </c>
      <c r="E35" s="33" t="s">
        <v>97</v>
      </c>
      <c r="G35" s="3">
        <f>G29*G34</f>
        <v>5000</v>
      </c>
      <c r="H35" s="3" t="s">
        <v>90</v>
      </c>
      <c r="J35" s="23">
        <f>J29-J32</f>
        <v>5846.0739629608261</v>
      </c>
      <c r="K35" s="34" t="s">
        <v>97</v>
      </c>
      <c r="M35" s="3">
        <f>M29*M34</f>
        <v>5000</v>
      </c>
      <c r="N35" s="3" t="s">
        <v>90</v>
      </c>
      <c r="P35" s="3">
        <f>P29*P34</f>
        <v>4923.8578680203045</v>
      </c>
      <c r="Q35" s="3" t="s">
        <v>90</v>
      </c>
      <c r="S35" s="3">
        <f>S29*S34</f>
        <v>4922.9792880632322</v>
      </c>
      <c r="T35" s="3" t="s">
        <v>90</v>
      </c>
    </row>
    <row r="36" spans="1:20" ht="13">
      <c r="A36" s="22">
        <f>A29/A33</f>
        <v>555.55555555555554</v>
      </c>
      <c r="B36" s="3" t="s">
        <v>91</v>
      </c>
      <c r="D36" s="24">
        <f>D35/D29</f>
        <v>0.58467928011075232</v>
      </c>
      <c r="E36" s="33" t="s">
        <v>98</v>
      </c>
      <c r="G36" s="22">
        <f>G29/G33</f>
        <v>69.444444444444443</v>
      </c>
      <c r="H36" s="3" t="s">
        <v>91</v>
      </c>
      <c r="J36" s="24">
        <f>J35/J29</f>
        <v>0.5846073962960826</v>
      </c>
      <c r="K36" s="34" t="s">
        <v>98</v>
      </c>
      <c r="M36" s="22">
        <f>M29/M33</f>
        <v>333.33333333333331</v>
      </c>
      <c r="N36" s="3" t="s">
        <v>91</v>
      </c>
      <c r="P36" s="22">
        <f>P29/P33</f>
        <v>461.46746654360862</v>
      </c>
      <c r="Q36" s="3" t="s">
        <v>91</v>
      </c>
      <c r="S36" s="22">
        <f>S29/S33</f>
        <v>57.693417181099633</v>
      </c>
      <c r="T36" s="3" t="s">
        <v>91</v>
      </c>
    </row>
    <row r="39" spans="1:20">
      <c r="B39" s="25"/>
      <c r="F39" s="25"/>
    </row>
    <row r="43" spans="1:20" ht="12.5" customHeight="1">
      <c r="A43" s="556" t="s">
        <v>1309</v>
      </c>
      <c r="B43" s="556"/>
      <c r="C43" s="556"/>
      <c r="D43" s="556"/>
      <c r="E43" s="556"/>
      <c r="F43" s="556"/>
      <c r="G43" s="556"/>
      <c r="H43" s="556"/>
      <c r="I43" s="556"/>
      <c r="J43" s="556"/>
      <c r="K43" s="556"/>
      <c r="L43" s="556"/>
      <c r="M43" s="556"/>
      <c r="N43" s="556"/>
    </row>
    <row r="44" spans="1:20">
      <c r="A44" s="556"/>
      <c r="B44" s="556"/>
      <c r="C44" s="556"/>
      <c r="D44" s="556"/>
      <c r="E44" s="556"/>
      <c r="F44" s="556"/>
      <c r="G44" s="556"/>
      <c r="H44" s="556"/>
      <c r="I44" s="556"/>
      <c r="J44" s="556"/>
      <c r="K44" s="556"/>
      <c r="L44" s="556"/>
      <c r="M44" s="556"/>
      <c r="N44" s="556"/>
    </row>
    <row r="45" spans="1:20">
      <c r="A45" s="556"/>
      <c r="B45" s="556"/>
      <c r="C45" s="556"/>
      <c r="D45" s="556"/>
      <c r="E45" s="556"/>
      <c r="F45" s="556"/>
      <c r="G45" s="556"/>
      <c r="H45" s="556"/>
      <c r="I45" s="556"/>
      <c r="J45" s="556"/>
      <c r="K45" s="556"/>
      <c r="L45" s="556"/>
      <c r="M45" s="556"/>
      <c r="N45" s="556"/>
    </row>
    <row r="46" spans="1:20">
      <c r="A46" s="556"/>
      <c r="B46" s="556"/>
      <c r="C46" s="556"/>
      <c r="D46" s="556"/>
      <c r="E46" s="556"/>
      <c r="F46" s="556"/>
      <c r="G46" s="556"/>
      <c r="H46" s="556"/>
      <c r="I46" s="556"/>
      <c r="J46" s="556"/>
      <c r="K46" s="556"/>
      <c r="L46" s="556"/>
      <c r="M46" s="556"/>
      <c r="N46" s="556"/>
    </row>
    <row r="47" spans="1:20">
      <c r="A47" s="556"/>
      <c r="B47" s="556"/>
      <c r="C47" s="556"/>
      <c r="D47" s="556"/>
      <c r="E47" s="556"/>
      <c r="F47" s="556"/>
      <c r="G47" s="556"/>
      <c r="H47" s="556"/>
      <c r="I47" s="556"/>
      <c r="J47" s="556"/>
      <c r="K47" s="556"/>
      <c r="L47" s="556"/>
      <c r="M47" s="556"/>
      <c r="N47" s="556"/>
    </row>
    <row r="48" spans="1:20">
      <c r="A48" s="556"/>
      <c r="B48" s="556"/>
      <c r="C48" s="556"/>
      <c r="D48" s="556"/>
      <c r="E48" s="556"/>
      <c r="F48" s="556"/>
      <c r="G48" s="556"/>
      <c r="H48" s="556"/>
      <c r="I48" s="556"/>
      <c r="J48" s="556"/>
      <c r="K48" s="556"/>
      <c r="L48" s="556"/>
      <c r="M48" s="556"/>
      <c r="N48" s="556"/>
    </row>
    <row r="49" spans="1:14">
      <c r="A49" s="556"/>
      <c r="B49" s="556"/>
      <c r="C49" s="556"/>
      <c r="D49" s="556"/>
      <c r="E49" s="556"/>
      <c r="F49" s="556"/>
      <c r="G49" s="556"/>
      <c r="H49" s="556"/>
      <c r="I49" s="556"/>
      <c r="J49" s="556"/>
      <c r="K49" s="556"/>
      <c r="L49" s="556"/>
      <c r="M49" s="556"/>
      <c r="N49" s="556"/>
    </row>
    <row r="50" spans="1:14">
      <c r="B50" s="25"/>
    </row>
    <row r="52" spans="1:14">
      <c r="B52" s="25"/>
      <c r="F52" s="25"/>
    </row>
    <row r="53" spans="1:14">
      <c r="B53" s="25"/>
      <c r="F53" s="25"/>
    </row>
  </sheetData>
  <mergeCells count="18">
    <mergeCell ref="D16:E16"/>
    <mergeCell ref="J16:K16"/>
    <mergeCell ref="A3:B3"/>
    <mergeCell ref="A2:E2"/>
    <mergeCell ref="A43:N49"/>
    <mergeCell ref="A1:E1"/>
    <mergeCell ref="G1:K1"/>
    <mergeCell ref="G2:K2"/>
    <mergeCell ref="G3:K3"/>
    <mergeCell ref="S1:T1"/>
    <mergeCell ref="S2:T2"/>
    <mergeCell ref="S3:T3"/>
    <mergeCell ref="M3:N3"/>
    <mergeCell ref="M1:N1"/>
    <mergeCell ref="M2:N2"/>
    <mergeCell ref="P1:Q1"/>
    <mergeCell ref="P2:Q2"/>
    <mergeCell ref="P3:Q3"/>
  </mergeCells>
  <phoneticPr fontId="0" type="noConversion"/>
  <pageMargins left="0.75" right="0.75" top="1" bottom="1" header="0.5" footer="0.5"/>
  <pageSetup paperSize="9" orientation="portrait" r:id="rId1"/>
  <headerFooter alignWithMargins="0"/>
  <ignoredErrors>
    <ignoredError sqref="A10:T25" formulaRange="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outlinePr summaryBelow="0" summaryRight="0"/>
  </sheetPr>
  <dimension ref="A1:AL84"/>
  <sheetViews>
    <sheetView tabSelected="1" zoomScaleNormal="100" workbookViewId="0">
      <pane xSplit="3" ySplit="3" topLeftCell="D73" activePane="bottomRight" state="frozen"/>
      <selection pane="topRight" activeCell="D1" sqref="D1"/>
      <selection pane="bottomLeft" activeCell="A4" sqref="A4"/>
      <selection pane="bottomRight" activeCell="E85" sqref="E85"/>
    </sheetView>
  </sheetViews>
  <sheetFormatPr defaultColWidth="9.1796875" defaultRowHeight="12.5" outlineLevelRow="1"/>
  <cols>
    <col min="1" max="1" width="6.90625" style="408" customWidth="1"/>
    <col min="2" max="2" width="22.81640625" style="225" customWidth="1"/>
    <col min="3" max="3" width="7.6328125" style="205" customWidth="1"/>
    <col min="4" max="4" width="4.453125" style="204" customWidth="1"/>
    <col min="5" max="5" width="64" style="225" customWidth="1"/>
    <col min="6" max="6" width="5" style="204" hidden="1" customWidth="1"/>
    <col min="7" max="7" width="7.36328125" style="204" hidden="1" customWidth="1"/>
    <col min="8" max="8" width="8.81640625" style="391" bestFit="1" customWidth="1"/>
    <col min="9" max="9" width="13.26953125" style="391" customWidth="1"/>
    <col min="10" max="10" width="6.81640625" style="391" bestFit="1" customWidth="1"/>
    <col min="11" max="11" width="8.54296875" style="391" bestFit="1" customWidth="1"/>
    <col min="12" max="12" width="11.81640625" style="396" customWidth="1"/>
    <col min="13" max="14" width="8.1796875" style="391" bestFit="1" customWidth="1"/>
    <col min="15" max="15" width="7.81640625" style="391" customWidth="1"/>
    <col min="16" max="16" width="11.1796875" style="391" customWidth="1"/>
    <col min="17" max="17" width="17.54296875" style="391" customWidth="1"/>
    <col min="18" max="18" width="9.54296875" style="391" bestFit="1" customWidth="1"/>
    <col min="19" max="19" width="14.453125" style="204" bestFit="1" customWidth="1"/>
    <col min="20" max="20" width="23" style="399" customWidth="1"/>
    <col min="21" max="21" width="22.6328125" style="204" customWidth="1"/>
    <col min="22" max="22" width="14.453125" style="391" customWidth="1"/>
    <col min="23" max="23" width="28.453125" style="399" customWidth="1"/>
    <col min="24" max="24" width="28.453125" style="204" hidden="1" customWidth="1"/>
    <col min="25" max="25" width="32.1796875" style="204" hidden="1" customWidth="1"/>
    <col min="26" max="26" width="13.1796875" style="391" bestFit="1" customWidth="1"/>
    <col min="27" max="30" width="16.54296875" style="391" hidden="1" customWidth="1"/>
    <col min="31" max="31" width="17.54296875" style="391" customWidth="1"/>
    <col min="32" max="33" width="14.08984375" style="391" hidden="1" customWidth="1"/>
    <col min="34" max="35" width="22.54296875" style="391" customWidth="1"/>
    <col min="36" max="36" width="31.81640625" style="391" customWidth="1"/>
    <col min="37" max="37" width="20.1796875" style="391" bestFit="1" customWidth="1"/>
    <col min="38" max="38" width="26.54296875" style="391" hidden="1" customWidth="1"/>
    <col min="39" max="16384" width="9.1796875" style="204"/>
  </cols>
  <sheetData>
    <row r="1" spans="1:38" s="391" customFormat="1" ht="13">
      <c r="A1" s="289" t="s">
        <v>1324</v>
      </c>
      <c r="B1" s="223" t="s">
        <v>1092</v>
      </c>
      <c r="C1" s="198" t="s">
        <v>34</v>
      </c>
      <c r="D1" s="198" t="s">
        <v>35</v>
      </c>
      <c r="E1" s="223" t="s">
        <v>1287</v>
      </c>
      <c r="F1" s="101" t="s">
        <v>38</v>
      </c>
      <c r="G1" s="101" t="s">
        <v>41</v>
      </c>
      <c r="H1" s="198" t="s">
        <v>42</v>
      </c>
      <c r="I1" s="198" t="s">
        <v>43</v>
      </c>
      <c r="J1" s="198" t="s">
        <v>44</v>
      </c>
      <c r="K1" s="198" t="s">
        <v>199</v>
      </c>
      <c r="L1" s="223" t="s">
        <v>61</v>
      </c>
      <c r="M1" s="198" t="s">
        <v>45</v>
      </c>
      <c r="N1" s="198" t="s">
        <v>46</v>
      </c>
      <c r="O1" s="198" t="s">
        <v>47</v>
      </c>
      <c r="P1" s="198" t="s">
        <v>48</v>
      </c>
      <c r="Q1" s="198" t="s">
        <v>49</v>
      </c>
      <c r="R1" s="198" t="s">
        <v>2</v>
      </c>
      <c r="S1" s="198" t="s">
        <v>51</v>
      </c>
      <c r="T1" s="289" t="s">
        <v>637</v>
      </c>
      <c r="U1" s="198" t="s">
        <v>638</v>
      </c>
      <c r="V1" s="198" t="s">
        <v>586</v>
      </c>
      <c r="W1" s="289" t="s">
        <v>584</v>
      </c>
      <c r="X1" s="198" t="s">
        <v>639</v>
      </c>
      <c r="Y1" s="198" t="s">
        <v>640</v>
      </c>
      <c r="Z1" s="198" t="s">
        <v>50</v>
      </c>
      <c r="AA1" s="198" t="s">
        <v>572</v>
      </c>
      <c r="AB1" s="198" t="s">
        <v>574</v>
      </c>
      <c r="AC1" s="198" t="s">
        <v>575</v>
      </c>
      <c r="AD1" s="198" t="s">
        <v>576</v>
      </c>
      <c r="AE1" s="198" t="s">
        <v>580</v>
      </c>
      <c r="AF1" s="198" t="s">
        <v>588</v>
      </c>
      <c r="AG1" s="198" t="s">
        <v>589</v>
      </c>
      <c r="AH1" s="198" t="s">
        <v>902</v>
      </c>
      <c r="AI1" s="198" t="s">
        <v>1095</v>
      </c>
      <c r="AJ1" s="198" t="s">
        <v>641</v>
      </c>
      <c r="AK1" s="198" t="s">
        <v>1098</v>
      </c>
      <c r="AL1" s="198" t="s">
        <v>214</v>
      </c>
    </row>
    <row r="2" spans="1:38" s="392" customFormat="1" ht="13.75" customHeight="1">
      <c r="A2" s="290" t="s">
        <v>28</v>
      </c>
      <c r="B2" s="224" t="s">
        <v>30</v>
      </c>
      <c r="C2" s="199" t="s">
        <v>53</v>
      </c>
      <c r="D2" s="199"/>
      <c r="E2" s="224"/>
      <c r="F2" s="199"/>
      <c r="G2" s="199"/>
      <c r="H2" s="200" t="s">
        <v>903</v>
      </c>
      <c r="I2" s="200" t="s">
        <v>904</v>
      </c>
      <c r="J2" s="200" t="s">
        <v>946</v>
      </c>
      <c r="K2" s="200" t="s">
        <v>905</v>
      </c>
      <c r="L2" s="279" t="s">
        <v>906</v>
      </c>
      <c r="M2" s="200" t="s">
        <v>907</v>
      </c>
      <c r="N2" s="200" t="s">
        <v>908</v>
      </c>
      <c r="O2" s="199"/>
      <c r="P2" s="199"/>
      <c r="Q2" s="199"/>
      <c r="R2" s="199"/>
      <c r="S2" s="199"/>
      <c r="T2" s="290"/>
      <c r="U2" s="199"/>
      <c r="V2" s="199"/>
      <c r="W2" s="290"/>
      <c r="X2" s="199"/>
      <c r="Y2" s="199"/>
      <c r="Z2" s="199"/>
      <c r="AA2" s="199"/>
      <c r="AB2" s="199"/>
      <c r="AC2" s="199"/>
      <c r="AD2" s="199"/>
      <c r="AE2" s="199"/>
      <c r="AF2" s="199"/>
      <c r="AG2" s="199"/>
      <c r="AH2" s="199"/>
      <c r="AI2" s="199"/>
      <c r="AJ2" s="199"/>
      <c r="AK2" s="199"/>
      <c r="AL2" s="199"/>
    </row>
    <row r="3" spans="1:38" s="394" customFormat="1" ht="17.5" customHeight="1" outlineLevel="1">
      <c r="A3" s="393"/>
      <c r="B3" s="559" t="s">
        <v>806</v>
      </c>
      <c r="C3" s="559"/>
      <c r="D3" s="202"/>
      <c r="E3" s="202"/>
      <c r="F3" s="559" t="s">
        <v>405</v>
      </c>
      <c r="G3" s="559"/>
      <c r="H3" s="557" t="s">
        <v>1181</v>
      </c>
      <c r="I3" s="558"/>
      <c r="J3" s="558"/>
      <c r="K3" s="558"/>
      <c r="L3" s="558"/>
      <c r="M3" s="558"/>
      <c r="N3" s="558"/>
      <c r="O3" s="559" t="s">
        <v>201</v>
      </c>
      <c r="P3" s="559"/>
      <c r="Q3" s="202" t="s">
        <v>202</v>
      </c>
      <c r="R3" s="203"/>
      <c r="S3" s="202" t="s">
        <v>316</v>
      </c>
      <c r="T3" s="202" t="s">
        <v>587</v>
      </c>
      <c r="U3" s="202" t="s">
        <v>642</v>
      </c>
      <c r="V3" s="202" t="s">
        <v>585</v>
      </c>
      <c r="W3" s="202" t="s">
        <v>583</v>
      </c>
      <c r="X3" s="202" t="s">
        <v>643</v>
      </c>
      <c r="Y3" s="202" t="s">
        <v>644</v>
      </c>
      <c r="Z3" s="203" t="s">
        <v>317</v>
      </c>
      <c r="AA3" s="202" t="s">
        <v>573</v>
      </c>
      <c r="AB3" s="202" t="s">
        <v>577</v>
      </c>
      <c r="AC3" s="202" t="s">
        <v>578</v>
      </c>
      <c r="AD3" s="202" t="s">
        <v>579</v>
      </c>
      <c r="AE3" s="202" t="s">
        <v>581</v>
      </c>
      <c r="AF3" s="280" t="s">
        <v>912</v>
      </c>
      <c r="AG3" s="280" t="s">
        <v>913</v>
      </c>
      <c r="AH3" s="280" t="s">
        <v>1096</v>
      </c>
      <c r="AI3" s="280" t="s">
        <v>1097</v>
      </c>
      <c r="AJ3" s="202" t="s">
        <v>645</v>
      </c>
      <c r="AK3" s="203" t="s">
        <v>319</v>
      </c>
      <c r="AL3" s="203"/>
    </row>
    <row r="4" spans="1:38" s="408" customFormat="1" ht="25">
      <c r="A4" s="405" t="s">
        <v>710</v>
      </c>
      <c r="B4" s="435" t="s">
        <v>1285</v>
      </c>
      <c r="C4" s="405" t="s">
        <v>90</v>
      </c>
      <c r="E4" s="419" t="s">
        <v>1294</v>
      </c>
      <c r="H4" s="480" t="s">
        <v>722</v>
      </c>
      <c r="I4" s="399"/>
      <c r="J4" s="399"/>
      <c r="K4" s="399"/>
      <c r="L4" s="421"/>
      <c r="M4" s="399"/>
      <c r="N4" s="399"/>
      <c r="O4" s="399" t="s">
        <v>1093</v>
      </c>
      <c r="P4" s="399"/>
      <c r="Q4" s="481"/>
      <c r="R4" s="400" t="s">
        <v>1074</v>
      </c>
      <c r="S4" s="482" t="s">
        <v>911</v>
      </c>
      <c r="T4" s="399"/>
      <c r="V4" s="399">
        <v>1</v>
      </c>
      <c r="W4" s="400">
        <v>1</v>
      </c>
      <c r="Z4" s="400" t="s">
        <v>1093</v>
      </c>
      <c r="AA4" s="400"/>
      <c r="AB4" s="399"/>
      <c r="AC4" s="399"/>
      <c r="AD4" s="399"/>
      <c r="AE4" s="400" t="s">
        <v>1093</v>
      </c>
      <c r="AF4" s="399"/>
      <c r="AG4" s="399"/>
      <c r="AH4" s="400" t="s">
        <v>1093</v>
      </c>
      <c r="AI4" s="400" t="s">
        <v>1093</v>
      </c>
      <c r="AJ4" s="399"/>
      <c r="AK4" s="481"/>
      <c r="AL4" s="399"/>
    </row>
    <row r="5" spans="1:38" s="408" customFormat="1" ht="125">
      <c r="A5" s="405">
        <v>1001</v>
      </c>
      <c r="B5" s="435" t="s">
        <v>1130</v>
      </c>
      <c r="C5" s="405"/>
      <c r="E5" s="419" t="s">
        <v>1295</v>
      </c>
      <c r="H5" s="480"/>
      <c r="I5" s="399"/>
      <c r="J5" s="399"/>
      <c r="K5" s="399"/>
      <c r="L5" s="421"/>
      <c r="M5" s="399"/>
      <c r="N5" s="399"/>
      <c r="O5" s="400" t="s">
        <v>1116</v>
      </c>
      <c r="P5" s="399"/>
      <c r="Q5" s="481"/>
      <c r="R5" s="400" t="s">
        <v>1131</v>
      </c>
      <c r="S5" s="482"/>
      <c r="T5" s="399"/>
      <c r="V5" s="399"/>
      <c r="W5" s="400"/>
      <c r="Z5" s="400"/>
      <c r="AA5" s="400"/>
      <c r="AB5" s="399"/>
      <c r="AC5" s="399"/>
      <c r="AD5" s="399"/>
      <c r="AE5" s="400"/>
      <c r="AF5" s="399"/>
      <c r="AG5" s="399"/>
      <c r="AH5" s="400"/>
      <c r="AI5" s="400"/>
      <c r="AJ5" s="399"/>
      <c r="AK5" s="481"/>
      <c r="AL5" s="399"/>
    </row>
    <row r="6" spans="1:38">
      <c r="A6" s="405">
        <v>2300</v>
      </c>
      <c r="B6" s="281" t="s">
        <v>1396</v>
      </c>
      <c r="C6" s="222" t="s">
        <v>711</v>
      </c>
      <c r="H6" s="395" t="s">
        <v>722</v>
      </c>
      <c r="O6" s="398" t="s">
        <v>1093</v>
      </c>
      <c r="R6" s="398" t="s">
        <v>1099</v>
      </c>
      <c r="V6" s="391">
        <v>1</v>
      </c>
      <c r="Z6" s="398" t="s">
        <v>1093</v>
      </c>
      <c r="AE6" s="398" t="s">
        <v>1093</v>
      </c>
    </row>
    <row r="7" spans="1:38">
      <c r="A7" s="405" t="s">
        <v>712</v>
      </c>
      <c r="B7" s="281" t="s">
        <v>1211</v>
      </c>
      <c r="C7" s="222" t="s">
        <v>713</v>
      </c>
      <c r="I7" s="395" t="s">
        <v>722</v>
      </c>
      <c r="O7" s="391" t="s">
        <v>1093</v>
      </c>
      <c r="R7" s="398" t="s">
        <v>1094</v>
      </c>
      <c r="S7" s="401" t="s">
        <v>1101</v>
      </c>
      <c r="V7" s="391">
        <v>1</v>
      </c>
      <c r="W7" s="399">
        <v>1</v>
      </c>
      <c r="Z7" s="398" t="s">
        <v>1093</v>
      </c>
      <c r="AE7" s="398"/>
      <c r="AH7" s="398"/>
      <c r="AI7" s="398"/>
    </row>
    <row r="8" spans="1:38">
      <c r="A8" s="405">
        <v>3001</v>
      </c>
      <c r="B8" s="281" t="s">
        <v>714</v>
      </c>
      <c r="C8" s="222"/>
      <c r="I8" s="395" t="s">
        <v>722</v>
      </c>
      <c r="O8" s="398" t="s">
        <v>1093</v>
      </c>
      <c r="R8" s="398" t="s">
        <v>1100</v>
      </c>
      <c r="S8" s="401" t="s">
        <v>1101</v>
      </c>
      <c r="V8" s="391">
        <v>1</v>
      </c>
      <c r="W8" s="399">
        <v>1</v>
      </c>
      <c r="Z8" s="398" t="s">
        <v>1102</v>
      </c>
      <c r="AE8" s="398"/>
      <c r="AH8" s="398"/>
      <c r="AI8" s="398"/>
    </row>
    <row r="9" spans="1:38">
      <c r="A9" s="406" t="s">
        <v>1121</v>
      </c>
      <c r="B9" s="281" t="s">
        <v>915</v>
      </c>
      <c r="C9" s="222"/>
      <c r="J9" s="395" t="s">
        <v>722</v>
      </c>
      <c r="O9" s="398" t="s">
        <v>1103</v>
      </c>
      <c r="R9" s="398" t="s">
        <v>1094</v>
      </c>
      <c r="S9" s="402"/>
      <c r="Z9" s="398" t="s">
        <v>1093</v>
      </c>
      <c r="AE9" s="398" t="s">
        <v>1102</v>
      </c>
    </row>
    <row r="10" spans="1:38" ht="25">
      <c r="A10" s="406" t="s">
        <v>1122</v>
      </c>
      <c r="B10" s="281" t="s">
        <v>916</v>
      </c>
      <c r="C10" s="222"/>
      <c r="J10" s="395" t="s">
        <v>722</v>
      </c>
      <c r="O10" s="398" t="s">
        <v>1093</v>
      </c>
      <c r="R10" s="398" t="s">
        <v>1104</v>
      </c>
      <c r="Z10" s="398" t="s">
        <v>1105</v>
      </c>
    </row>
    <row r="11" spans="1:38">
      <c r="A11" s="406" t="s">
        <v>1107</v>
      </c>
      <c r="B11" s="281" t="s">
        <v>918</v>
      </c>
      <c r="C11" s="222"/>
      <c r="E11" s="384" t="s">
        <v>917</v>
      </c>
      <c r="J11" s="395" t="s">
        <v>722</v>
      </c>
      <c r="K11" s="395"/>
      <c r="O11" s="398" t="s">
        <v>1093</v>
      </c>
      <c r="R11" s="398" t="s">
        <v>1106</v>
      </c>
      <c r="Z11" s="398" t="s">
        <v>1093</v>
      </c>
    </row>
    <row r="12" spans="1:38" s="491" customFormat="1" ht="37.5">
      <c r="A12" s="488" t="s">
        <v>1119</v>
      </c>
      <c r="B12" s="489" t="s">
        <v>1182</v>
      </c>
      <c r="C12" s="490"/>
      <c r="E12" s="486" t="s">
        <v>1315</v>
      </c>
      <c r="H12" s="492"/>
      <c r="I12" s="493" t="s">
        <v>722</v>
      </c>
      <c r="J12" s="493"/>
      <c r="K12" s="494"/>
      <c r="L12" s="495"/>
      <c r="M12" s="492"/>
      <c r="N12" s="492"/>
      <c r="O12" s="492"/>
      <c r="P12" s="492"/>
      <c r="Q12" s="492"/>
      <c r="R12" s="493" t="s">
        <v>1094</v>
      </c>
      <c r="S12" s="496" t="s">
        <v>1307</v>
      </c>
      <c r="T12" s="497"/>
      <c r="V12" s="492"/>
      <c r="W12" s="497"/>
      <c r="Z12" s="492"/>
      <c r="AA12" s="492"/>
      <c r="AB12" s="492"/>
      <c r="AC12" s="492"/>
      <c r="AD12" s="492"/>
      <c r="AE12" s="492"/>
      <c r="AF12" s="492"/>
      <c r="AG12" s="492"/>
      <c r="AH12" s="492"/>
      <c r="AI12" s="492"/>
      <c r="AJ12" s="492"/>
      <c r="AK12" s="492"/>
      <c r="AL12" s="492"/>
    </row>
    <row r="13" spans="1:38" s="499" customFormat="1" ht="25">
      <c r="A13" s="488" t="s">
        <v>1120</v>
      </c>
      <c r="B13" s="498" t="s">
        <v>1188</v>
      </c>
      <c r="C13" s="488"/>
      <c r="E13" s="487" t="s">
        <v>1316</v>
      </c>
      <c r="H13" s="497"/>
      <c r="I13" s="497"/>
      <c r="J13" s="500"/>
      <c r="K13" s="501"/>
      <c r="L13" s="502"/>
      <c r="M13" s="497"/>
      <c r="N13" s="497"/>
      <c r="O13" s="497"/>
      <c r="P13" s="497"/>
      <c r="Q13" s="497"/>
      <c r="R13" s="500" t="s">
        <v>1094</v>
      </c>
      <c r="T13" s="497"/>
      <c r="V13" s="497"/>
      <c r="W13" s="497"/>
      <c r="Z13" s="500"/>
      <c r="AA13" s="497"/>
      <c r="AB13" s="497"/>
      <c r="AC13" s="497"/>
      <c r="AD13" s="497"/>
      <c r="AE13" s="500" t="s">
        <v>1184</v>
      </c>
      <c r="AF13" s="497"/>
      <c r="AG13" s="497"/>
      <c r="AH13" s="497"/>
      <c r="AI13" s="497"/>
      <c r="AJ13" s="497"/>
      <c r="AK13" s="497"/>
      <c r="AL13" s="497"/>
    </row>
    <row r="14" spans="1:38" s="499" customFormat="1">
      <c r="A14" s="488" t="s">
        <v>1183</v>
      </c>
      <c r="B14" s="498" t="s">
        <v>1304</v>
      </c>
      <c r="C14" s="488"/>
      <c r="E14" s="487" t="s">
        <v>1185</v>
      </c>
      <c r="H14" s="497"/>
      <c r="I14" s="497"/>
      <c r="J14" s="500"/>
      <c r="K14" s="501"/>
      <c r="L14" s="502"/>
      <c r="M14" s="497"/>
      <c r="N14" s="497"/>
      <c r="O14" s="497"/>
      <c r="P14" s="497"/>
      <c r="Q14" s="497"/>
      <c r="R14" s="500" t="s">
        <v>1094</v>
      </c>
      <c r="T14" s="497"/>
      <c r="V14" s="497"/>
      <c r="W14" s="497"/>
      <c r="Z14" s="500" t="s">
        <v>1184</v>
      </c>
      <c r="AA14" s="497"/>
      <c r="AB14" s="497"/>
      <c r="AC14" s="497"/>
      <c r="AD14" s="497"/>
      <c r="AE14" s="500" t="s">
        <v>1184</v>
      </c>
      <c r="AF14" s="497"/>
      <c r="AG14" s="497"/>
      <c r="AH14" s="497"/>
      <c r="AI14" s="497"/>
      <c r="AJ14" s="497"/>
      <c r="AK14" s="497"/>
      <c r="AL14" s="497"/>
    </row>
    <row r="15" spans="1:38" s="499" customFormat="1" ht="25">
      <c r="A15" s="488" t="s">
        <v>1312</v>
      </c>
      <c r="B15" s="498" t="s">
        <v>1313</v>
      </c>
      <c r="C15" s="488"/>
      <c r="E15" s="487" t="s">
        <v>1314</v>
      </c>
      <c r="H15" s="497"/>
      <c r="I15" s="497"/>
      <c r="J15" s="500"/>
      <c r="K15" s="501"/>
      <c r="L15" s="502"/>
      <c r="M15" s="497"/>
      <c r="N15" s="497"/>
      <c r="O15" s="497"/>
      <c r="P15" s="497"/>
      <c r="Q15" s="497"/>
      <c r="R15" s="500" t="s">
        <v>925</v>
      </c>
      <c r="T15" s="497"/>
      <c r="V15" s="497"/>
      <c r="W15" s="497"/>
      <c r="Z15" s="500" t="s">
        <v>722</v>
      </c>
      <c r="AA15" s="497"/>
      <c r="AB15" s="497"/>
      <c r="AC15" s="497"/>
      <c r="AD15" s="497"/>
      <c r="AE15" s="500" t="s">
        <v>722</v>
      </c>
      <c r="AF15" s="497"/>
      <c r="AG15" s="497"/>
      <c r="AH15" s="497"/>
      <c r="AI15" s="497"/>
      <c r="AJ15" s="497"/>
      <c r="AK15" s="497"/>
      <c r="AL15" s="497"/>
    </row>
    <row r="16" spans="1:38" s="499" customFormat="1" ht="150">
      <c r="A16" s="488" t="s">
        <v>1189</v>
      </c>
      <c r="B16" s="498" t="s">
        <v>1186</v>
      </c>
      <c r="C16" s="488"/>
      <c r="E16" s="487" t="s">
        <v>1317</v>
      </c>
      <c r="H16" s="497"/>
      <c r="I16" s="497"/>
      <c r="J16" s="500"/>
      <c r="K16" s="501"/>
      <c r="L16" s="502"/>
      <c r="M16" s="497"/>
      <c r="N16" s="497"/>
      <c r="O16" s="497"/>
      <c r="P16" s="497"/>
      <c r="Q16" s="497"/>
      <c r="R16" s="500" t="s">
        <v>925</v>
      </c>
      <c r="T16" s="497"/>
      <c r="V16" s="497"/>
      <c r="W16" s="497"/>
      <c r="Z16" s="500"/>
      <c r="AA16" s="497"/>
      <c r="AB16" s="497"/>
      <c r="AC16" s="497"/>
      <c r="AD16" s="497"/>
      <c r="AE16" s="500" t="s">
        <v>1184</v>
      </c>
      <c r="AF16" s="497"/>
      <c r="AG16" s="497"/>
      <c r="AH16" s="497"/>
      <c r="AI16" s="497"/>
      <c r="AJ16" s="497"/>
      <c r="AK16" s="497"/>
      <c r="AL16" s="497"/>
    </row>
    <row r="17" spans="1:38" s="499" customFormat="1">
      <c r="A17" s="488" t="s">
        <v>1190</v>
      </c>
      <c r="B17" s="498" t="s">
        <v>1187</v>
      </c>
      <c r="C17" s="488"/>
      <c r="E17" s="487" t="s">
        <v>1308</v>
      </c>
      <c r="H17" s="497"/>
      <c r="I17" s="497"/>
      <c r="J17" s="500"/>
      <c r="K17" s="501"/>
      <c r="L17" s="502"/>
      <c r="M17" s="497"/>
      <c r="N17" s="497"/>
      <c r="O17" s="497"/>
      <c r="P17" s="497"/>
      <c r="Q17" s="497"/>
      <c r="R17" s="500" t="s">
        <v>1094</v>
      </c>
      <c r="T17" s="497"/>
      <c r="V17" s="497"/>
      <c r="W17" s="497"/>
      <c r="Z17" s="500" t="s">
        <v>1184</v>
      </c>
      <c r="AA17" s="497"/>
      <c r="AB17" s="497"/>
      <c r="AC17" s="497"/>
      <c r="AD17" s="497"/>
      <c r="AE17" s="500" t="s">
        <v>1184</v>
      </c>
      <c r="AF17" s="497"/>
      <c r="AG17" s="497"/>
      <c r="AH17" s="497"/>
      <c r="AI17" s="497"/>
      <c r="AJ17" s="497"/>
      <c r="AK17" s="497"/>
      <c r="AL17" s="497"/>
    </row>
    <row r="18" spans="1:38" s="499" customFormat="1" ht="37.5">
      <c r="A18" s="488" t="s">
        <v>1191</v>
      </c>
      <c r="B18" s="498" t="s">
        <v>1194</v>
      </c>
      <c r="C18" s="488"/>
      <c r="E18" s="487" t="s">
        <v>1315</v>
      </c>
      <c r="H18" s="497"/>
      <c r="I18" s="500" t="s">
        <v>1184</v>
      </c>
      <c r="J18" s="500"/>
      <c r="K18" s="501"/>
      <c r="L18" s="502"/>
      <c r="M18" s="497"/>
      <c r="N18" s="497"/>
      <c r="O18" s="497"/>
      <c r="P18" s="497"/>
      <c r="Q18" s="497"/>
      <c r="R18" s="500"/>
      <c r="S18" s="503" t="s">
        <v>1307</v>
      </c>
      <c r="T18" s="497"/>
      <c r="V18" s="497"/>
      <c r="W18" s="497"/>
      <c r="Z18" s="500"/>
      <c r="AA18" s="497"/>
      <c r="AB18" s="497"/>
      <c r="AC18" s="497"/>
      <c r="AD18" s="497"/>
      <c r="AE18" s="500"/>
      <c r="AF18" s="497"/>
      <c r="AG18" s="497"/>
      <c r="AH18" s="497"/>
      <c r="AI18" s="497"/>
      <c r="AJ18" s="497"/>
      <c r="AK18" s="497"/>
      <c r="AL18" s="497"/>
    </row>
    <row r="19" spans="1:38" s="499" customFormat="1" ht="37.5">
      <c r="A19" s="488" t="s">
        <v>1192</v>
      </c>
      <c r="B19" s="498" t="s">
        <v>1318</v>
      </c>
      <c r="C19" s="488"/>
      <c r="E19" s="487" t="s">
        <v>1319</v>
      </c>
      <c r="H19" s="497"/>
      <c r="I19" s="497"/>
      <c r="J19" s="500"/>
      <c r="K19" s="501"/>
      <c r="L19" s="502"/>
      <c r="M19" s="497"/>
      <c r="N19" s="497"/>
      <c r="O19" s="497"/>
      <c r="P19" s="497"/>
      <c r="Q19" s="497"/>
      <c r="R19" s="500"/>
      <c r="T19" s="497"/>
      <c r="V19" s="497"/>
      <c r="W19" s="497"/>
      <c r="Z19" s="500"/>
      <c r="AA19" s="497"/>
      <c r="AB19" s="497"/>
      <c r="AC19" s="497"/>
      <c r="AD19" s="497"/>
      <c r="AE19" s="500"/>
      <c r="AF19" s="497"/>
      <c r="AG19" s="497"/>
      <c r="AH19" s="497"/>
      <c r="AI19" s="497"/>
      <c r="AJ19" s="497"/>
      <c r="AK19" s="497"/>
      <c r="AL19" s="497"/>
    </row>
    <row r="20" spans="1:38" s="499" customFormat="1" ht="37.5">
      <c r="A20" s="488" t="s">
        <v>1193</v>
      </c>
      <c r="B20" s="498" t="s">
        <v>1305</v>
      </c>
      <c r="C20" s="488"/>
      <c r="E20" s="487" t="s">
        <v>1320</v>
      </c>
      <c r="H20" s="497"/>
      <c r="I20" s="497"/>
      <c r="J20" s="500"/>
      <c r="K20" s="501"/>
      <c r="L20" s="502"/>
      <c r="M20" s="497"/>
      <c r="N20" s="497"/>
      <c r="O20" s="497"/>
      <c r="P20" s="497"/>
      <c r="Q20" s="497"/>
      <c r="R20" s="500"/>
      <c r="T20" s="497"/>
      <c r="V20" s="497"/>
      <c r="W20" s="497"/>
      <c r="Z20" s="500"/>
      <c r="AA20" s="497"/>
      <c r="AB20" s="497"/>
      <c r="AC20" s="497"/>
      <c r="AD20" s="497"/>
      <c r="AE20" s="500"/>
      <c r="AF20" s="497"/>
      <c r="AG20" s="497"/>
      <c r="AH20" s="497"/>
      <c r="AI20" s="497"/>
      <c r="AJ20" s="497"/>
      <c r="AK20" s="497"/>
      <c r="AL20" s="497"/>
    </row>
    <row r="21" spans="1:38" ht="25">
      <c r="A21" s="405">
        <v>3010</v>
      </c>
      <c r="B21" s="281" t="s">
        <v>951</v>
      </c>
      <c r="C21" s="222"/>
      <c r="E21" s="287" t="s">
        <v>949</v>
      </c>
      <c r="J21" s="398" t="s">
        <v>943</v>
      </c>
      <c r="M21" s="395"/>
      <c r="O21" s="398" t="s">
        <v>943</v>
      </c>
      <c r="R21" s="398" t="s">
        <v>927</v>
      </c>
      <c r="V21" s="398" t="s">
        <v>943</v>
      </c>
      <c r="Z21" s="398" t="s">
        <v>943</v>
      </c>
      <c r="AE21" s="398"/>
    </row>
    <row r="22" spans="1:38" ht="25">
      <c r="A22" s="405">
        <v>3012</v>
      </c>
      <c r="B22" s="281" t="s">
        <v>1223</v>
      </c>
      <c r="C22" s="222"/>
      <c r="E22" s="287" t="s">
        <v>949</v>
      </c>
      <c r="J22" s="398" t="s">
        <v>943</v>
      </c>
      <c r="M22" s="395"/>
      <c r="O22" s="398" t="s">
        <v>943</v>
      </c>
      <c r="R22" s="398" t="s">
        <v>950</v>
      </c>
      <c r="V22" s="398" t="s">
        <v>943</v>
      </c>
      <c r="Z22" s="398" t="s">
        <v>943</v>
      </c>
      <c r="AE22" s="398" t="s">
        <v>943</v>
      </c>
    </row>
    <row r="23" spans="1:38" ht="25">
      <c r="A23" s="405">
        <v>3015</v>
      </c>
      <c r="B23" s="281" t="s">
        <v>953</v>
      </c>
      <c r="C23" s="222"/>
      <c r="E23" s="287" t="s">
        <v>952</v>
      </c>
      <c r="J23" s="398" t="s">
        <v>943</v>
      </c>
      <c r="M23" s="395"/>
      <c r="O23" s="398" t="s">
        <v>943</v>
      </c>
      <c r="R23" s="398" t="s">
        <v>950</v>
      </c>
      <c r="V23" s="398"/>
      <c r="Z23" s="398" t="s">
        <v>943</v>
      </c>
      <c r="AE23" s="398" t="s">
        <v>943</v>
      </c>
    </row>
    <row r="24" spans="1:38" ht="25">
      <c r="A24" s="405">
        <v>3016</v>
      </c>
      <c r="B24" s="281" t="s">
        <v>954</v>
      </c>
      <c r="C24" s="222"/>
      <c r="E24" s="287" t="s">
        <v>952</v>
      </c>
      <c r="J24" s="398" t="s">
        <v>943</v>
      </c>
      <c r="M24" s="395"/>
      <c r="O24" s="398" t="s">
        <v>943</v>
      </c>
      <c r="R24" s="398" t="s">
        <v>950</v>
      </c>
      <c r="V24" s="398"/>
      <c r="Z24" s="398" t="s">
        <v>943</v>
      </c>
      <c r="AE24" s="398" t="s">
        <v>1093</v>
      </c>
    </row>
    <row r="25" spans="1:38" s="408" customFormat="1" ht="163">
      <c r="A25" s="405">
        <v>3113</v>
      </c>
      <c r="B25" s="435" t="s">
        <v>923</v>
      </c>
      <c r="C25" s="405"/>
      <c r="E25" s="419" t="s">
        <v>1293</v>
      </c>
      <c r="H25" s="399"/>
      <c r="I25" s="399"/>
      <c r="J25" s="400"/>
      <c r="K25" s="399"/>
      <c r="L25" s="421"/>
      <c r="M25" s="399"/>
      <c r="N25" s="399"/>
      <c r="O25" s="400" t="s">
        <v>1116</v>
      </c>
      <c r="P25" s="399"/>
      <c r="Q25" s="399"/>
      <c r="R25" s="400" t="s">
        <v>1117</v>
      </c>
      <c r="T25" s="399"/>
      <c r="V25" s="399"/>
      <c r="W25" s="399"/>
      <c r="Z25" s="400" t="s">
        <v>1116</v>
      </c>
      <c r="AA25" s="399"/>
      <c r="AB25" s="399"/>
      <c r="AC25" s="399"/>
      <c r="AD25" s="399"/>
      <c r="AE25" s="400" t="s">
        <v>1116</v>
      </c>
      <c r="AF25" s="399"/>
      <c r="AG25" s="399"/>
      <c r="AH25" s="399"/>
      <c r="AI25" s="399"/>
      <c r="AJ25" s="399"/>
      <c r="AK25" s="399"/>
      <c r="AL25" s="399"/>
    </row>
    <row r="26" spans="1:38">
      <c r="A26" s="405">
        <v>3081</v>
      </c>
      <c r="B26" s="281" t="s">
        <v>807</v>
      </c>
      <c r="C26" s="222"/>
      <c r="E26" s="287" t="s">
        <v>924</v>
      </c>
      <c r="I26" s="398" t="s">
        <v>909</v>
      </c>
      <c r="O26" s="398" t="s">
        <v>1118</v>
      </c>
      <c r="R26" s="398" t="s">
        <v>925</v>
      </c>
      <c r="S26" s="404" t="s">
        <v>914</v>
      </c>
      <c r="Z26" s="398" t="s">
        <v>909</v>
      </c>
      <c r="AE26" s="398" t="s">
        <v>909</v>
      </c>
    </row>
    <row r="27" spans="1:38">
      <c r="A27" s="405">
        <v>3090</v>
      </c>
      <c r="B27" s="281" t="s">
        <v>1402</v>
      </c>
      <c r="C27" s="222"/>
      <c r="E27" s="287" t="s">
        <v>926</v>
      </c>
      <c r="H27" s="398" t="s">
        <v>909</v>
      </c>
      <c r="O27" s="398" t="s">
        <v>909</v>
      </c>
      <c r="R27" s="398" t="s">
        <v>927</v>
      </c>
      <c r="S27" s="404" t="s">
        <v>914</v>
      </c>
      <c r="W27" s="399">
        <v>1</v>
      </c>
      <c r="Z27" s="398" t="s">
        <v>909</v>
      </c>
      <c r="AA27" s="398" t="s">
        <v>909</v>
      </c>
      <c r="AB27" s="398"/>
      <c r="AC27" s="398"/>
      <c r="AD27" s="398"/>
      <c r="AE27" s="398" t="s">
        <v>909</v>
      </c>
      <c r="AH27" s="398" t="s">
        <v>722</v>
      </c>
      <c r="AI27" s="398" t="s">
        <v>909</v>
      </c>
    </row>
    <row r="28" spans="1:38">
      <c r="A28" s="405">
        <v>1100</v>
      </c>
      <c r="B28" s="281" t="s">
        <v>1230</v>
      </c>
      <c r="C28" s="222" t="s">
        <v>808</v>
      </c>
      <c r="E28" s="287" t="s">
        <v>928</v>
      </c>
      <c r="H28" s="398" t="s">
        <v>909</v>
      </c>
      <c r="O28" s="398" t="s">
        <v>909</v>
      </c>
      <c r="R28" s="398" t="s">
        <v>927</v>
      </c>
      <c r="S28" s="404" t="s">
        <v>914</v>
      </c>
      <c r="W28" s="399">
        <v>1</v>
      </c>
      <c r="Z28" s="398" t="s">
        <v>909</v>
      </c>
      <c r="AA28" s="398" t="s">
        <v>909</v>
      </c>
      <c r="AB28" s="398"/>
      <c r="AC28" s="398"/>
      <c r="AD28" s="398"/>
      <c r="AE28" s="398" t="s">
        <v>909</v>
      </c>
      <c r="AH28" s="398" t="s">
        <v>722</v>
      </c>
      <c r="AI28" s="398" t="s">
        <v>909</v>
      </c>
    </row>
    <row r="29" spans="1:38">
      <c r="A29" s="406" t="s">
        <v>1121</v>
      </c>
      <c r="B29" s="281" t="s">
        <v>809</v>
      </c>
      <c r="C29" s="222"/>
      <c r="E29" s="287" t="s">
        <v>939</v>
      </c>
      <c r="I29" s="398" t="s">
        <v>909</v>
      </c>
      <c r="O29" s="398" t="s">
        <v>909</v>
      </c>
      <c r="R29" s="398" t="s">
        <v>927</v>
      </c>
      <c r="S29" s="404" t="s">
        <v>914</v>
      </c>
      <c r="V29" s="398">
        <v>1</v>
      </c>
      <c r="W29" s="399">
        <v>1</v>
      </c>
      <c r="Z29" s="398" t="s">
        <v>909</v>
      </c>
      <c r="AA29" s="398" t="s">
        <v>909</v>
      </c>
      <c r="AB29" s="398"/>
      <c r="AC29" s="398"/>
      <c r="AD29" s="398"/>
      <c r="AE29" s="398" t="s">
        <v>909</v>
      </c>
      <c r="AH29" s="398" t="s">
        <v>722</v>
      </c>
      <c r="AI29" s="398" t="s">
        <v>909</v>
      </c>
    </row>
    <row r="30" spans="1:38">
      <c r="A30" s="405" t="s">
        <v>940</v>
      </c>
      <c r="B30" s="281" t="s">
        <v>1359</v>
      </c>
      <c r="C30" s="222"/>
      <c r="E30" s="287" t="s">
        <v>942</v>
      </c>
      <c r="J30" s="398" t="s">
        <v>722</v>
      </c>
      <c r="O30" s="398" t="s">
        <v>943</v>
      </c>
      <c r="R30" s="398" t="s">
        <v>927</v>
      </c>
      <c r="Z30" s="398" t="s">
        <v>722</v>
      </c>
      <c r="AE30" s="398" t="s">
        <v>722</v>
      </c>
    </row>
    <row r="31" spans="1:38" s="424" customFormat="1">
      <c r="A31" s="422" t="s">
        <v>941</v>
      </c>
      <c r="B31" s="452" t="s">
        <v>1234</v>
      </c>
      <c r="C31" s="453"/>
      <c r="E31" s="423" t="s">
        <v>1357</v>
      </c>
      <c r="H31" s="425"/>
      <c r="I31" s="425"/>
      <c r="J31" s="425" t="s">
        <v>722</v>
      </c>
      <c r="K31" s="425"/>
      <c r="L31" s="426"/>
      <c r="M31" s="425"/>
      <c r="N31" s="425"/>
      <c r="O31" s="425" t="s">
        <v>943</v>
      </c>
      <c r="P31" s="425"/>
      <c r="Q31" s="425"/>
      <c r="R31" s="425" t="s">
        <v>1358</v>
      </c>
      <c r="T31" s="427"/>
      <c r="V31" s="425"/>
      <c r="W31" s="427"/>
      <c r="Z31" s="425" t="s">
        <v>722</v>
      </c>
      <c r="AA31" s="425"/>
      <c r="AB31" s="425"/>
      <c r="AC31" s="425"/>
      <c r="AD31" s="425"/>
      <c r="AE31" s="425" t="s">
        <v>722</v>
      </c>
      <c r="AF31" s="425"/>
      <c r="AG31" s="425"/>
      <c r="AH31" s="425"/>
      <c r="AI31" s="425"/>
      <c r="AJ31" s="425"/>
      <c r="AK31" s="425"/>
      <c r="AL31" s="425"/>
    </row>
    <row r="32" spans="1:38">
      <c r="A32" s="405">
        <v>3100</v>
      </c>
      <c r="B32" s="281" t="s">
        <v>810</v>
      </c>
      <c r="C32" s="222"/>
      <c r="E32" s="287" t="s">
        <v>944</v>
      </c>
      <c r="I32" s="398" t="s">
        <v>722</v>
      </c>
      <c r="O32" s="398" t="s">
        <v>943</v>
      </c>
      <c r="R32" s="398" t="s">
        <v>927</v>
      </c>
      <c r="Z32" s="398" t="s">
        <v>722</v>
      </c>
      <c r="AA32" s="398" t="s">
        <v>722</v>
      </c>
      <c r="AE32" s="398" t="s">
        <v>722</v>
      </c>
      <c r="AH32" s="398"/>
      <c r="AI32" s="398"/>
    </row>
    <row r="33" spans="1:38" s="409" customFormat="1" ht="125">
      <c r="A33" s="407">
        <v>5080</v>
      </c>
      <c r="B33" s="412" t="s">
        <v>1237</v>
      </c>
      <c r="C33" s="407" t="s">
        <v>811</v>
      </c>
      <c r="E33" s="410" t="s">
        <v>1328</v>
      </c>
      <c r="H33" s="403"/>
      <c r="I33" s="403"/>
      <c r="J33" s="413" t="s">
        <v>1116</v>
      </c>
      <c r="K33" s="403"/>
      <c r="L33" s="411"/>
      <c r="M33" s="403"/>
      <c r="N33" s="403"/>
      <c r="O33" s="403"/>
      <c r="P33" s="403"/>
      <c r="Q33" s="403"/>
      <c r="R33" s="400" t="s">
        <v>927</v>
      </c>
      <c r="T33" s="403"/>
      <c r="V33" s="403"/>
      <c r="W33" s="403"/>
      <c r="Z33" s="413" t="s">
        <v>1116</v>
      </c>
      <c r="AA33" s="403"/>
      <c r="AB33" s="403"/>
      <c r="AC33" s="403"/>
      <c r="AD33" s="403"/>
      <c r="AE33" s="403"/>
      <c r="AF33" s="403"/>
      <c r="AG33" s="403"/>
      <c r="AH33" s="403"/>
      <c r="AI33" s="403"/>
      <c r="AJ33" s="403"/>
      <c r="AK33" s="403"/>
      <c r="AL33" s="403"/>
    </row>
    <row r="34" spans="1:38" s="409" customFormat="1" ht="37.5">
      <c r="A34" s="407">
        <v>9031</v>
      </c>
      <c r="B34" s="412" t="s">
        <v>1048</v>
      </c>
      <c r="C34" s="407"/>
      <c r="E34" s="410" t="s">
        <v>1123</v>
      </c>
      <c r="H34" s="403"/>
      <c r="I34" s="403"/>
      <c r="J34" s="413"/>
      <c r="K34" s="403"/>
      <c r="L34" s="411"/>
      <c r="M34" s="413" t="s">
        <v>1116</v>
      </c>
      <c r="N34" s="403"/>
      <c r="O34" s="413" t="s">
        <v>1049</v>
      </c>
      <c r="P34" s="403"/>
      <c r="Q34" s="403"/>
      <c r="R34" s="400" t="s">
        <v>927</v>
      </c>
      <c r="T34" s="403"/>
      <c r="V34" s="403"/>
      <c r="W34" s="403"/>
      <c r="Z34" s="403"/>
      <c r="AA34" s="403"/>
      <c r="AB34" s="403"/>
      <c r="AC34" s="403"/>
      <c r="AD34" s="403"/>
      <c r="AE34" s="403"/>
      <c r="AF34" s="403"/>
      <c r="AG34" s="403"/>
      <c r="AH34" s="403"/>
      <c r="AI34" s="403"/>
      <c r="AJ34" s="403"/>
      <c r="AK34" s="403"/>
      <c r="AL34" s="403"/>
    </row>
    <row r="35" spans="1:38" s="409" customFormat="1" ht="200">
      <c r="A35" s="407">
        <v>9032</v>
      </c>
      <c r="B35" s="414" t="s">
        <v>1124</v>
      </c>
      <c r="C35" s="407"/>
      <c r="E35" s="410" t="s">
        <v>1355</v>
      </c>
      <c r="H35" s="403"/>
      <c r="I35" s="413"/>
      <c r="J35" s="403"/>
      <c r="K35" s="403"/>
      <c r="L35" s="411"/>
      <c r="M35" s="413" t="s">
        <v>1116</v>
      </c>
      <c r="N35" s="403"/>
      <c r="O35" s="413"/>
      <c r="P35" s="403"/>
      <c r="Q35" s="403"/>
      <c r="R35" s="413"/>
      <c r="T35" s="403"/>
      <c r="V35" s="403"/>
      <c r="W35" s="403"/>
      <c r="Z35" s="413"/>
      <c r="AA35" s="413"/>
      <c r="AB35" s="403"/>
      <c r="AC35" s="403"/>
      <c r="AD35" s="403"/>
      <c r="AE35" s="413"/>
      <c r="AF35" s="403"/>
      <c r="AG35" s="403"/>
      <c r="AH35" s="413"/>
      <c r="AI35" s="413"/>
      <c r="AJ35" s="403"/>
      <c r="AK35" s="403"/>
      <c r="AL35" s="403"/>
    </row>
    <row r="36" spans="1:38" s="409" customFormat="1" ht="75">
      <c r="A36" s="407">
        <v>9033</v>
      </c>
      <c r="B36" s="412" t="s">
        <v>1125</v>
      </c>
      <c r="C36" s="407"/>
      <c r="E36" s="410" t="s">
        <v>1378</v>
      </c>
      <c r="H36" s="403"/>
      <c r="I36" s="413"/>
      <c r="J36" s="403"/>
      <c r="K36" s="403"/>
      <c r="L36" s="411"/>
      <c r="M36" s="403"/>
      <c r="N36" s="403"/>
      <c r="O36" s="413"/>
      <c r="P36" s="403"/>
      <c r="Q36" s="403"/>
      <c r="R36" s="413"/>
      <c r="T36" s="403"/>
      <c r="V36" s="403"/>
      <c r="W36" s="403"/>
      <c r="Z36" s="413"/>
      <c r="AA36" s="413"/>
      <c r="AB36" s="403"/>
      <c r="AC36" s="403"/>
      <c r="AD36" s="403"/>
      <c r="AE36" s="413"/>
      <c r="AF36" s="403"/>
      <c r="AG36" s="403"/>
      <c r="AH36" s="413"/>
      <c r="AI36" s="413"/>
      <c r="AJ36" s="403"/>
      <c r="AK36" s="403"/>
      <c r="AL36" s="403"/>
    </row>
    <row r="37" spans="1:38" s="409" customFormat="1" ht="25">
      <c r="A37" s="407">
        <v>9034</v>
      </c>
      <c r="B37" s="412" t="s">
        <v>1325</v>
      </c>
      <c r="C37" s="407"/>
      <c r="E37" s="410" t="s">
        <v>1326</v>
      </c>
      <c r="H37" s="403"/>
      <c r="I37" s="413"/>
      <c r="J37" s="413" t="s">
        <v>1327</v>
      </c>
      <c r="K37" s="403"/>
      <c r="L37" s="411"/>
      <c r="M37" s="403"/>
      <c r="N37" s="403"/>
      <c r="O37" s="413"/>
      <c r="P37" s="413" t="s">
        <v>1327</v>
      </c>
      <c r="Q37" s="403"/>
      <c r="R37" s="413"/>
      <c r="T37" s="403"/>
      <c r="V37" s="403"/>
      <c r="W37" s="403"/>
      <c r="Z37" s="413"/>
      <c r="AA37" s="413"/>
      <c r="AB37" s="403"/>
      <c r="AC37" s="403"/>
      <c r="AD37" s="403"/>
      <c r="AE37" s="413"/>
      <c r="AF37" s="403"/>
      <c r="AG37" s="403"/>
      <c r="AH37" s="413"/>
      <c r="AI37" s="413"/>
      <c r="AJ37" s="403"/>
      <c r="AK37" s="403"/>
      <c r="AL37" s="403"/>
    </row>
    <row r="38" spans="1:38" s="409" customFormat="1" ht="62.5">
      <c r="A38" s="407">
        <v>5090</v>
      </c>
      <c r="B38" s="412" t="s">
        <v>1351</v>
      </c>
      <c r="C38" s="407"/>
      <c r="E38" s="410" t="s">
        <v>1329</v>
      </c>
      <c r="H38" s="403"/>
      <c r="I38" s="403"/>
      <c r="J38" s="413"/>
      <c r="K38" s="403"/>
      <c r="L38" s="411"/>
      <c r="M38" s="403"/>
      <c r="N38" s="403"/>
      <c r="O38" s="413" t="s">
        <v>1061</v>
      </c>
      <c r="P38" s="403"/>
      <c r="Q38" s="403"/>
      <c r="R38" s="400" t="s">
        <v>927</v>
      </c>
      <c r="T38" s="403"/>
      <c r="V38" s="403"/>
      <c r="W38" s="403"/>
      <c r="Z38" s="413" t="s">
        <v>1116</v>
      </c>
      <c r="AA38" s="403"/>
      <c r="AB38" s="403"/>
      <c r="AC38" s="403"/>
      <c r="AD38" s="403"/>
      <c r="AE38" s="403"/>
      <c r="AF38" s="403"/>
      <c r="AG38" s="403"/>
      <c r="AH38" s="403"/>
      <c r="AI38" s="403"/>
      <c r="AJ38" s="403"/>
      <c r="AK38" s="403"/>
      <c r="AL38" s="403"/>
    </row>
    <row r="39" spans="1:38" s="409" customFormat="1" ht="50">
      <c r="A39" s="407">
        <v>5091</v>
      </c>
      <c r="B39" s="412" t="s">
        <v>1352</v>
      </c>
      <c r="C39" s="407"/>
      <c r="E39" s="410" t="s">
        <v>1353</v>
      </c>
      <c r="H39" s="403"/>
      <c r="I39" s="403"/>
      <c r="J39" s="413"/>
      <c r="K39" s="403"/>
      <c r="L39" s="411"/>
      <c r="M39" s="403"/>
      <c r="N39" s="403"/>
      <c r="O39" s="413" t="s">
        <v>722</v>
      </c>
      <c r="P39" s="403"/>
      <c r="Q39" s="403"/>
      <c r="R39" s="400" t="s">
        <v>927</v>
      </c>
      <c r="T39" s="403"/>
      <c r="V39" s="403"/>
      <c r="W39" s="403"/>
      <c r="Z39" s="413" t="s">
        <v>722</v>
      </c>
      <c r="AA39" s="403"/>
      <c r="AB39" s="403"/>
      <c r="AC39" s="403"/>
      <c r="AD39" s="403"/>
      <c r="AE39" s="403" t="s">
        <v>1354</v>
      </c>
      <c r="AF39" s="403"/>
      <c r="AG39" s="403"/>
      <c r="AH39" s="403"/>
      <c r="AI39" s="403"/>
      <c r="AJ39" s="403"/>
      <c r="AK39" s="403"/>
      <c r="AL39" s="403"/>
    </row>
    <row r="40" spans="1:38" s="424" customFormat="1">
      <c r="A40" s="422"/>
      <c r="B40" s="508" t="s">
        <v>1126</v>
      </c>
      <c r="C40" s="453"/>
      <c r="E40" s="423"/>
      <c r="H40" s="425"/>
      <c r="I40" s="425"/>
      <c r="J40" s="425"/>
      <c r="K40" s="425"/>
      <c r="L40" s="426"/>
      <c r="M40" s="425"/>
      <c r="N40" s="425"/>
      <c r="O40" s="425"/>
      <c r="P40" s="425"/>
      <c r="Q40" s="425"/>
      <c r="R40" s="425" t="s">
        <v>1358</v>
      </c>
      <c r="T40" s="427"/>
      <c r="V40" s="425"/>
      <c r="W40" s="427"/>
      <c r="Z40" s="425"/>
      <c r="AA40" s="425"/>
      <c r="AB40" s="425"/>
      <c r="AC40" s="425"/>
      <c r="AD40" s="425"/>
      <c r="AE40" s="425"/>
      <c r="AF40" s="425"/>
      <c r="AG40" s="425"/>
      <c r="AH40" s="425"/>
      <c r="AI40" s="425"/>
      <c r="AJ40" s="425"/>
      <c r="AK40" s="425"/>
      <c r="AL40" s="425"/>
    </row>
    <row r="41" spans="1:38">
      <c r="A41" s="405">
        <v>3200</v>
      </c>
      <c r="B41" s="281" t="s">
        <v>812</v>
      </c>
      <c r="C41" s="222"/>
      <c r="E41" s="287" t="s">
        <v>945</v>
      </c>
      <c r="J41" s="398" t="s">
        <v>943</v>
      </c>
      <c r="O41" s="398" t="s">
        <v>943</v>
      </c>
      <c r="R41" s="398" t="s">
        <v>927</v>
      </c>
      <c r="Z41" s="398" t="s">
        <v>943</v>
      </c>
      <c r="AE41" s="398" t="s">
        <v>943</v>
      </c>
      <c r="AH41" s="398"/>
      <c r="AI41" s="398"/>
    </row>
    <row r="42" spans="1:38" ht="37.5">
      <c r="A42" s="405">
        <v>3210</v>
      </c>
      <c r="B42" s="281" t="s">
        <v>813</v>
      </c>
      <c r="C42" s="222"/>
      <c r="E42" s="287" t="s">
        <v>948</v>
      </c>
      <c r="I42" s="398" t="s">
        <v>943</v>
      </c>
      <c r="O42" s="398" t="s">
        <v>943</v>
      </c>
      <c r="R42" s="398" t="s">
        <v>927</v>
      </c>
      <c r="Z42" s="398" t="s">
        <v>943</v>
      </c>
      <c r="AE42" s="398" t="s">
        <v>943</v>
      </c>
      <c r="AK42" s="391">
        <v>1</v>
      </c>
    </row>
    <row r="43" spans="1:38" s="424" customFormat="1" ht="34" customHeight="1">
      <c r="A43" s="422">
        <v>3220</v>
      </c>
      <c r="B43" s="452" t="s">
        <v>947</v>
      </c>
      <c r="C43" s="453"/>
      <c r="E43" s="423" t="s">
        <v>1178</v>
      </c>
      <c r="H43" s="425"/>
      <c r="I43" s="425"/>
      <c r="J43" s="425" t="s">
        <v>943</v>
      </c>
      <c r="K43" s="425"/>
      <c r="L43" s="426"/>
      <c r="M43" s="425"/>
      <c r="N43" s="425"/>
      <c r="O43" s="425" t="s">
        <v>943</v>
      </c>
      <c r="P43" s="425"/>
      <c r="Q43" s="425"/>
      <c r="R43" s="425" t="s">
        <v>1134</v>
      </c>
      <c r="T43" s="427"/>
      <c r="V43" s="425"/>
      <c r="W43" s="427"/>
      <c r="Z43" s="425" t="s">
        <v>943</v>
      </c>
      <c r="AA43" s="425"/>
      <c r="AB43" s="425"/>
      <c r="AC43" s="425"/>
      <c r="AD43" s="425"/>
      <c r="AE43" s="425"/>
      <c r="AF43" s="425"/>
      <c r="AG43" s="425"/>
      <c r="AH43" s="425"/>
      <c r="AI43" s="425"/>
      <c r="AJ43" s="425"/>
      <c r="AK43" s="425"/>
      <c r="AL43" s="425"/>
    </row>
    <row r="44" spans="1:38" s="424" customFormat="1" ht="25">
      <c r="A44" s="422">
        <v>3230</v>
      </c>
      <c r="B44" s="452" t="s">
        <v>814</v>
      </c>
      <c r="C44" s="453"/>
      <c r="E44" s="423" t="s">
        <v>1179</v>
      </c>
      <c r="H44" s="425"/>
      <c r="I44" s="425"/>
      <c r="J44" s="425" t="s">
        <v>943</v>
      </c>
      <c r="K44" s="425"/>
      <c r="L44" s="426"/>
      <c r="M44" s="425"/>
      <c r="N44" s="425"/>
      <c r="O44" s="425" t="s">
        <v>943</v>
      </c>
      <c r="P44" s="425"/>
      <c r="Q44" s="425"/>
      <c r="R44" s="425" t="s">
        <v>1180</v>
      </c>
      <c r="T44" s="427"/>
      <c r="V44" s="425"/>
      <c r="W44" s="427"/>
      <c r="Z44" s="425" t="s">
        <v>943</v>
      </c>
      <c r="AA44" s="425"/>
      <c r="AB44" s="425"/>
      <c r="AC44" s="425"/>
      <c r="AD44" s="425"/>
      <c r="AE44" s="425" t="s">
        <v>943</v>
      </c>
      <c r="AF44" s="425"/>
      <c r="AG44" s="425"/>
      <c r="AH44" s="425"/>
      <c r="AI44" s="425"/>
      <c r="AJ44" s="425"/>
      <c r="AK44" s="425"/>
      <c r="AL44" s="425"/>
    </row>
    <row r="45" spans="1:38">
      <c r="A45" s="405">
        <v>3240</v>
      </c>
      <c r="B45" s="281" t="s">
        <v>1242</v>
      </c>
      <c r="C45" s="222"/>
      <c r="E45" s="287" t="s">
        <v>1179</v>
      </c>
      <c r="I45" s="398" t="s">
        <v>943</v>
      </c>
      <c r="J45" s="398"/>
      <c r="O45" s="398" t="s">
        <v>943</v>
      </c>
      <c r="R45" s="398" t="s">
        <v>927</v>
      </c>
      <c r="Z45" s="398"/>
      <c r="AE45" s="398" t="s">
        <v>943</v>
      </c>
      <c r="AH45" s="398"/>
      <c r="AI45" s="398"/>
    </row>
    <row r="46" spans="1:38" ht="13">
      <c r="A46" s="405">
        <v>9100</v>
      </c>
      <c r="B46" s="288" t="s">
        <v>1127</v>
      </c>
      <c r="E46" s="416" t="s">
        <v>1136</v>
      </c>
    </row>
    <row r="47" spans="1:38" ht="13">
      <c r="A47" s="405">
        <v>9120</v>
      </c>
      <c r="B47" s="308" t="s">
        <v>1039</v>
      </c>
      <c r="E47" s="416" t="s">
        <v>1136</v>
      </c>
    </row>
    <row r="48" spans="1:38" ht="14.5">
      <c r="A48" s="405">
        <v>9130</v>
      </c>
      <c r="B48" s="288" t="s">
        <v>1115</v>
      </c>
      <c r="E48" s="417" t="s">
        <v>1132</v>
      </c>
    </row>
    <row r="49" spans="1:38" s="511" customFormat="1" ht="14">
      <c r="A49" s="509">
        <v>9140</v>
      </c>
      <c r="B49" s="510" t="s">
        <v>1137</v>
      </c>
      <c r="E49" s="512" t="s">
        <v>1139</v>
      </c>
      <c r="H49" s="513"/>
      <c r="I49" s="513"/>
      <c r="J49" s="513"/>
      <c r="K49" s="513"/>
      <c r="L49" s="514"/>
      <c r="M49" s="513"/>
      <c r="N49" s="513"/>
      <c r="O49" s="513"/>
      <c r="P49" s="513"/>
      <c r="Q49" s="513"/>
      <c r="R49" s="513"/>
      <c r="T49" s="515"/>
      <c r="V49" s="513"/>
      <c r="W49" s="515"/>
      <c r="Z49" s="513"/>
      <c r="AA49" s="513"/>
      <c r="AB49" s="513"/>
      <c r="AC49" s="513"/>
      <c r="AD49" s="513"/>
      <c r="AE49" s="513"/>
      <c r="AF49" s="513"/>
      <c r="AG49" s="513"/>
      <c r="AH49" s="513"/>
      <c r="AI49" s="513"/>
      <c r="AJ49" s="513"/>
      <c r="AK49" s="513"/>
      <c r="AL49" s="513"/>
    </row>
    <row r="50" spans="1:38" s="511" customFormat="1" ht="14">
      <c r="A50" s="509">
        <v>9150</v>
      </c>
      <c r="B50" s="510" t="s">
        <v>1138</v>
      </c>
      <c r="E50" s="512" t="s">
        <v>1139</v>
      </c>
      <c r="H50" s="513"/>
      <c r="I50" s="513"/>
      <c r="J50" s="513"/>
      <c r="K50" s="513"/>
      <c r="L50" s="514"/>
      <c r="M50" s="513"/>
      <c r="N50" s="513"/>
      <c r="O50" s="513"/>
      <c r="P50" s="513"/>
      <c r="Q50" s="513"/>
      <c r="R50" s="513"/>
      <c r="T50" s="515"/>
      <c r="V50" s="513"/>
      <c r="W50" s="515"/>
      <c r="Z50" s="513"/>
      <c r="AA50" s="513"/>
      <c r="AB50" s="513"/>
      <c r="AC50" s="513"/>
      <c r="AD50" s="513"/>
      <c r="AE50" s="513"/>
      <c r="AF50" s="513"/>
      <c r="AG50" s="513"/>
      <c r="AH50" s="513"/>
      <c r="AI50" s="513"/>
      <c r="AJ50" s="513"/>
      <c r="AK50" s="513"/>
      <c r="AL50" s="513"/>
    </row>
    <row r="51" spans="1:38" s="424" customFormat="1">
      <c r="A51" s="422" t="s">
        <v>1364</v>
      </c>
      <c r="B51" s="423" t="s">
        <v>1365</v>
      </c>
      <c r="E51" s="423" t="s">
        <v>1058</v>
      </c>
      <c r="H51" s="425"/>
      <c r="I51" s="425"/>
      <c r="J51" s="425" t="s">
        <v>1056</v>
      </c>
      <c r="K51" s="425"/>
      <c r="L51" s="426"/>
      <c r="M51" s="425"/>
      <c r="N51" s="425"/>
      <c r="O51" s="425" t="s">
        <v>1056</v>
      </c>
      <c r="P51" s="425"/>
      <c r="Q51" s="425"/>
      <c r="R51" s="425" t="s">
        <v>1134</v>
      </c>
      <c r="T51" s="427"/>
      <c r="V51" s="425"/>
      <c r="W51" s="427"/>
      <c r="Z51" s="425"/>
      <c r="AA51" s="425"/>
      <c r="AB51" s="425"/>
      <c r="AC51" s="425"/>
      <c r="AD51" s="425"/>
      <c r="AE51" s="425" t="s">
        <v>1057</v>
      </c>
      <c r="AF51" s="425"/>
      <c r="AG51" s="425"/>
      <c r="AH51" s="425"/>
      <c r="AI51" s="425"/>
      <c r="AJ51" s="425"/>
      <c r="AK51" s="425"/>
      <c r="AL51" s="425"/>
    </row>
    <row r="52" spans="1:38" s="424" customFormat="1">
      <c r="A52" s="422" t="s">
        <v>1141</v>
      </c>
      <c r="B52" s="423" t="s">
        <v>1060</v>
      </c>
      <c r="E52" s="423" t="s">
        <v>1129</v>
      </c>
      <c r="H52" s="425"/>
      <c r="I52" s="425"/>
      <c r="J52" s="425"/>
      <c r="K52" s="425"/>
      <c r="L52" s="426"/>
      <c r="M52" s="425"/>
      <c r="N52" s="425"/>
      <c r="O52" s="425" t="s">
        <v>1133</v>
      </c>
      <c r="P52" s="425"/>
      <c r="Q52" s="425"/>
      <c r="R52" s="425" t="s">
        <v>1134</v>
      </c>
      <c r="T52" s="427"/>
      <c r="V52" s="425"/>
      <c r="W52" s="427"/>
      <c r="Z52" s="425" t="s">
        <v>1135</v>
      </c>
      <c r="AA52" s="425"/>
      <c r="AB52" s="425"/>
      <c r="AC52" s="425"/>
      <c r="AD52" s="425"/>
      <c r="AE52" s="425"/>
      <c r="AF52" s="425"/>
      <c r="AG52" s="425"/>
      <c r="AH52" s="425"/>
      <c r="AI52" s="425"/>
      <c r="AJ52" s="425"/>
      <c r="AK52" s="425"/>
      <c r="AL52" s="425"/>
    </row>
    <row r="53" spans="1:38">
      <c r="A53" s="406" t="s">
        <v>1128</v>
      </c>
      <c r="B53" s="287" t="s">
        <v>1059</v>
      </c>
      <c r="Z53" s="398" t="s">
        <v>1133</v>
      </c>
    </row>
    <row r="54" spans="1:38" ht="25">
      <c r="A54" s="405">
        <v>2100</v>
      </c>
      <c r="B54" s="281" t="s">
        <v>1291</v>
      </c>
      <c r="C54" s="222"/>
      <c r="E54" s="287" t="s">
        <v>930</v>
      </c>
      <c r="M54" s="398" t="s">
        <v>1290</v>
      </c>
      <c r="P54" s="398" t="s">
        <v>909</v>
      </c>
      <c r="Q54" s="398" t="s">
        <v>929</v>
      </c>
      <c r="R54" s="398" t="s">
        <v>927</v>
      </c>
      <c r="Z54" s="398" t="s">
        <v>909</v>
      </c>
      <c r="AE54" s="398" t="s">
        <v>909</v>
      </c>
      <c r="AH54" s="398"/>
      <c r="AI54" s="398"/>
    </row>
    <row r="55" spans="1:38">
      <c r="A55" s="405">
        <v>2020</v>
      </c>
      <c r="B55" s="281" t="s">
        <v>1288</v>
      </c>
      <c r="C55" s="222"/>
      <c r="E55" s="415" t="s">
        <v>1109</v>
      </c>
      <c r="M55" s="398" t="s">
        <v>1093</v>
      </c>
      <c r="Q55" s="397" t="s">
        <v>1109</v>
      </c>
      <c r="R55" s="398" t="s">
        <v>1099</v>
      </c>
      <c r="T55" s="400">
        <v>1</v>
      </c>
      <c r="V55" s="398" t="s">
        <v>1093</v>
      </c>
      <c r="Z55" s="398" t="s">
        <v>1093</v>
      </c>
      <c r="AE55" s="398" t="s">
        <v>1093</v>
      </c>
    </row>
    <row r="56" spans="1:38">
      <c r="A56" s="405">
        <v>2021</v>
      </c>
      <c r="B56" s="281" t="s">
        <v>1289</v>
      </c>
      <c r="C56" s="222"/>
      <c r="E56" s="415" t="s">
        <v>1110</v>
      </c>
      <c r="M56" s="398" t="s">
        <v>1093</v>
      </c>
      <c r="Q56" s="397" t="s">
        <v>1110</v>
      </c>
      <c r="R56" s="398" t="s">
        <v>1099</v>
      </c>
      <c r="T56" s="400">
        <v>1</v>
      </c>
      <c r="V56" s="398" t="s">
        <v>1093</v>
      </c>
      <c r="Z56" s="398" t="s">
        <v>1093</v>
      </c>
      <c r="AE56" s="398" t="s">
        <v>1093</v>
      </c>
    </row>
    <row r="57" spans="1:38">
      <c r="A57" s="405">
        <v>2025</v>
      </c>
      <c r="B57" s="281" t="s">
        <v>920</v>
      </c>
      <c r="C57" s="222"/>
      <c r="E57" s="415" t="s">
        <v>1111</v>
      </c>
      <c r="M57" s="398" t="s">
        <v>1093</v>
      </c>
      <c r="Q57" s="397" t="s">
        <v>1111</v>
      </c>
      <c r="R57" s="398" t="s">
        <v>1099</v>
      </c>
      <c r="T57" s="400">
        <v>1</v>
      </c>
      <c r="V57" s="398" t="s">
        <v>1093</v>
      </c>
      <c r="Z57" s="398" t="s">
        <v>1093</v>
      </c>
      <c r="AE57" s="398" t="s">
        <v>1093</v>
      </c>
      <c r="AK57" s="397" t="s">
        <v>1052</v>
      </c>
    </row>
    <row r="58" spans="1:38">
      <c r="A58" s="405">
        <v>2026</v>
      </c>
      <c r="B58" s="281" t="s">
        <v>1348</v>
      </c>
      <c r="C58" s="222"/>
      <c r="E58" s="415" t="s">
        <v>1112</v>
      </c>
      <c r="M58" s="398" t="s">
        <v>1093</v>
      </c>
      <c r="Q58" s="397" t="s">
        <v>1112</v>
      </c>
      <c r="R58" s="398" t="s">
        <v>1099</v>
      </c>
      <c r="T58" s="400">
        <v>1</v>
      </c>
      <c r="V58" s="398" t="s">
        <v>1093</v>
      </c>
      <c r="Z58" s="398" t="s">
        <v>1093</v>
      </c>
      <c r="AE58" s="398" t="s">
        <v>1093</v>
      </c>
    </row>
    <row r="59" spans="1:38">
      <c r="A59" s="405">
        <v>2035</v>
      </c>
      <c r="B59" s="281" t="s">
        <v>922</v>
      </c>
      <c r="C59" s="222"/>
      <c r="E59" s="415" t="s">
        <v>1113</v>
      </c>
      <c r="M59" s="398" t="s">
        <v>1093</v>
      </c>
      <c r="Q59" s="397" t="s">
        <v>1113</v>
      </c>
      <c r="R59" s="398" t="s">
        <v>1099</v>
      </c>
      <c r="T59" s="400">
        <v>2</v>
      </c>
      <c r="V59" s="398" t="s">
        <v>1093</v>
      </c>
      <c r="Z59" s="398" t="s">
        <v>1093</v>
      </c>
      <c r="AE59" s="398" t="s">
        <v>1093</v>
      </c>
    </row>
    <row r="60" spans="1:38">
      <c r="A60" s="405">
        <v>2036</v>
      </c>
      <c r="B60" s="281" t="s">
        <v>921</v>
      </c>
      <c r="C60" s="222"/>
      <c r="E60" s="415" t="s">
        <v>1114</v>
      </c>
      <c r="M60" s="398" t="s">
        <v>1093</v>
      </c>
      <c r="Q60" s="397" t="s">
        <v>1114</v>
      </c>
      <c r="R60" s="398" t="s">
        <v>1099</v>
      </c>
      <c r="T60" s="400">
        <v>2</v>
      </c>
      <c r="V60" s="398" t="s">
        <v>1108</v>
      </c>
      <c r="Z60" s="398" t="s">
        <v>1093</v>
      </c>
      <c r="AE60" s="398" t="s">
        <v>1093</v>
      </c>
    </row>
    <row r="61" spans="1:38" s="408" customFormat="1" ht="197.5" customHeight="1">
      <c r="A61" s="418" t="s">
        <v>1140</v>
      </c>
      <c r="B61" s="419" t="s">
        <v>1361</v>
      </c>
      <c r="C61" s="420"/>
      <c r="E61" s="419" t="s">
        <v>1360</v>
      </c>
      <c r="H61" s="399"/>
      <c r="I61" s="399"/>
      <c r="J61" s="399"/>
      <c r="K61" s="399"/>
      <c r="L61" s="421"/>
      <c r="M61" s="400"/>
      <c r="N61" s="399"/>
      <c r="O61" s="399" t="s">
        <v>1146</v>
      </c>
      <c r="P61" s="399"/>
      <c r="Q61" s="399"/>
      <c r="R61" s="399" t="s">
        <v>1145</v>
      </c>
      <c r="S61" s="418" t="s">
        <v>1292</v>
      </c>
      <c r="T61" s="399"/>
      <c r="V61" s="399"/>
      <c r="W61" s="399"/>
      <c r="Z61" s="399"/>
      <c r="AA61" s="399"/>
      <c r="AB61" s="399"/>
      <c r="AC61" s="399"/>
      <c r="AD61" s="399"/>
      <c r="AE61" s="399"/>
      <c r="AF61" s="399"/>
      <c r="AG61" s="399"/>
      <c r="AH61" s="399"/>
      <c r="AI61" s="399"/>
      <c r="AJ61" s="399"/>
      <c r="AK61" s="399"/>
      <c r="AL61" s="399"/>
    </row>
    <row r="62" spans="1:38" s="408" customFormat="1" ht="25">
      <c r="A62" s="405">
        <v>3220</v>
      </c>
      <c r="B62" s="281" t="s">
        <v>1363</v>
      </c>
      <c r="C62" s="420"/>
      <c r="E62" s="436" t="s">
        <v>1143</v>
      </c>
      <c r="H62" s="399"/>
      <c r="I62" s="399"/>
      <c r="J62" s="399" t="s">
        <v>1144</v>
      </c>
      <c r="K62" s="399"/>
      <c r="L62" s="421"/>
      <c r="M62" s="399"/>
      <c r="N62" s="399"/>
      <c r="O62" s="399" t="s">
        <v>1144</v>
      </c>
      <c r="P62" s="399"/>
      <c r="Q62" s="399"/>
      <c r="R62" s="399" t="s">
        <v>1145</v>
      </c>
      <c r="T62" s="399"/>
      <c r="V62" s="399"/>
      <c r="W62" s="399"/>
      <c r="Z62" s="399" t="s">
        <v>1146</v>
      </c>
      <c r="AA62" s="399"/>
      <c r="AB62" s="399"/>
      <c r="AC62" s="399"/>
      <c r="AD62" s="399"/>
      <c r="AE62" s="399"/>
      <c r="AF62" s="399"/>
      <c r="AG62" s="399"/>
      <c r="AH62" s="399"/>
      <c r="AI62" s="399"/>
      <c r="AJ62" s="399"/>
      <c r="AK62" s="399"/>
      <c r="AL62" s="399"/>
    </row>
    <row r="63" spans="1:38" ht="25">
      <c r="A63" s="437">
        <v>3255</v>
      </c>
      <c r="B63" s="287" t="s">
        <v>1147</v>
      </c>
      <c r="E63" s="287" t="s">
        <v>1362</v>
      </c>
      <c r="J63" s="398"/>
      <c r="Z63" s="391" t="s">
        <v>1149</v>
      </c>
    </row>
    <row r="64" spans="1:38" s="408" customFormat="1" ht="25">
      <c r="A64" s="405">
        <v>3230</v>
      </c>
      <c r="B64" s="281" t="s">
        <v>1394</v>
      </c>
      <c r="C64" s="420"/>
      <c r="E64" s="419" t="s">
        <v>1296</v>
      </c>
      <c r="H64" s="399"/>
      <c r="I64" s="399"/>
      <c r="J64" s="400" t="s">
        <v>1146</v>
      </c>
      <c r="K64" s="399"/>
      <c r="L64" s="421"/>
      <c r="M64" s="399"/>
      <c r="N64" s="399"/>
      <c r="O64" s="399"/>
      <c r="P64" s="400" t="s">
        <v>1146</v>
      </c>
      <c r="Q64" s="399"/>
      <c r="R64" s="400" t="s">
        <v>1148</v>
      </c>
      <c r="T64" s="399"/>
      <c r="V64" s="399"/>
      <c r="W64" s="399"/>
      <c r="Z64" s="400" t="s">
        <v>1146</v>
      </c>
      <c r="AA64" s="399"/>
      <c r="AB64" s="399"/>
      <c r="AC64" s="399"/>
      <c r="AD64" s="399"/>
      <c r="AE64" s="400" t="s">
        <v>1146</v>
      </c>
      <c r="AF64" s="399"/>
      <c r="AG64" s="399"/>
      <c r="AH64" s="399"/>
      <c r="AI64" s="399"/>
      <c r="AJ64" s="399"/>
      <c r="AK64" s="399"/>
      <c r="AL64" s="399"/>
    </row>
    <row r="65" spans="1:38" s="408" customFormat="1" ht="25">
      <c r="A65" s="418" t="s">
        <v>1388</v>
      </c>
      <c r="B65" s="419" t="s">
        <v>1389</v>
      </c>
      <c r="C65" s="420"/>
      <c r="E65" s="419" t="s">
        <v>1390</v>
      </c>
      <c r="H65" s="399"/>
      <c r="I65" s="399"/>
      <c r="J65" s="399"/>
      <c r="K65" s="399"/>
      <c r="L65" s="421"/>
      <c r="M65" s="400"/>
      <c r="N65" s="399"/>
      <c r="O65" s="399" t="s">
        <v>1146</v>
      </c>
      <c r="P65" s="399"/>
      <c r="Q65" s="399"/>
      <c r="R65" s="399" t="s">
        <v>1145</v>
      </c>
      <c r="S65" s="418" t="s">
        <v>1292</v>
      </c>
      <c r="T65" s="399"/>
      <c r="V65" s="399"/>
      <c r="W65" s="399"/>
      <c r="Z65" s="399"/>
      <c r="AA65" s="399"/>
      <c r="AB65" s="399"/>
      <c r="AC65" s="399"/>
      <c r="AD65" s="399"/>
      <c r="AE65" s="399"/>
      <c r="AF65" s="399"/>
      <c r="AG65" s="399"/>
      <c r="AH65" s="399"/>
      <c r="AI65" s="399"/>
      <c r="AJ65" s="399"/>
      <c r="AK65" s="399"/>
      <c r="AL65" s="399"/>
    </row>
    <row r="66" spans="1:38" s="408" customFormat="1" ht="25">
      <c r="A66" s="405">
        <v>3221</v>
      </c>
      <c r="B66" s="281" t="s">
        <v>1391</v>
      </c>
      <c r="C66" s="420"/>
      <c r="E66" s="419" t="s">
        <v>1392</v>
      </c>
      <c r="H66" s="399"/>
      <c r="I66" s="399"/>
      <c r="J66" s="399" t="s">
        <v>1144</v>
      </c>
      <c r="K66" s="399"/>
      <c r="L66" s="421"/>
      <c r="M66" s="399"/>
      <c r="N66" s="399"/>
      <c r="O66" s="399" t="s">
        <v>1144</v>
      </c>
      <c r="P66" s="399"/>
      <c r="Q66" s="399"/>
      <c r="R66" s="399" t="s">
        <v>1145</v>
      </c>
      <c r="T66" s="399"/>
      <c r="V66" s="399"/>
      <c r="W66" s="399"/>
      <c r="Z66" s="399" t="s">
        <v>1146</v>
      </c>
      <c r="AA66" s="399"/>
      <c r="AB66" s="399"/>
      <c r="AC66" s="399"/>
      <c r="AD66" s="399"/>
      <c r="AE66" s="399"/>
      <c r="AF66" s="399"/>
      <c r="AG66" s="399"/>
      <c r="AH66" s="399"/>
      <c r="AI66" s="399"/>
      <c r="AJ66" s="399"/>
      <c r="AK66" s="399"/>
      <c r="AL66" s="399"/>
    </row>
    <row r="67" spans="1:38" s="408" customFormat="1" ht="25">
      <c r="A67" s="405">
        <v>3231</v>
      </c>
      <c r="B67" s="281" t="s">
        <v>1393</v>
      </c>
      <c r="C67" s="420"/>
      <c r="E67" s="419" t="s">
        <v>1395</v>
      </c>
      <c r="H67" s="399"/>
      <c r="I67" s="399"/>
      <c r="J67" s="400" t="s">
        <v>1146</v>
      </c>
      <c r="K67" s="399"/>
      <c r="L67" s="421"/>
      <c r="M67" s="399"/>
      <c r="N67" s="399"/>
      <c r="O67" s="399"/>
      <c r="P67" s="400" t="s">
        <v>1146</v>
      </c>
      <c r="Q67" s="399"/>
      <c r="R67" s="400" t="s">
        <v>1148</v>
      </c>
      <c r="T67" s="399"/>
      <c r="V67" s="399"/>
      <c r="W67" s="399"/>
      <c r="Z67" s="400" t="s">
        <v>1146</v>
      </c>
      <c r="AA67" s="399"/>
      <c r="AB67" s="399"/>
      <c r="AC67" s="399"/>
      <c r="AD67" s="399"/>
      <c r="AE67" s="400" t="s">
        <v>1146</v>
      </c>
      <c r="AF67" s="399"/>
      <c r="AG67" s="399"/>
      <c r="AH67" s="399"/>
      <c r="AI67" s="399"/>
      <c r="AJ67" s="399"/>
      <c r="AK67" s="399"/>
      <c r="AL67" s="399"/>
    </row>
    <row r="68" spans="1:38" s="408" customFormat="1" ht="25">
      <c r="A68" s="408">
        <v>3291</v>
      </c>
      <c r="B68" s="436" t="s">
        <v>1310</v>
      </c>
      <c r="C68" s="420"/>
      <c r="E68" s="436" t="s">
        <v>1311</v>
      </c>
      <c r="H68" s="399"/>
      <c r="I68" s="399"/>
      <c r="J68" s="399"/>
      <c r="K68" s="399"/>
      <c r="L68" s="421"/>
      <c r="M68" s="399"/>
      <c r="N68" s="399"/>
      <c r="O68" s="399"/>
      <c r="P68" s="399"/>
      <c r="Q68" s="399"/>
      <c r="R68" s="398" t="s">
        <v>1344</v>
      </c>
      <c r="T68" s="399"/>
      <c r="V68" s="399"/>
      <c r="W68" s="399"/>
      <c r="Z68" s="400" t="s">
        <v>1327</v>
      </c>
      <c r="AA68" s="399"/>
      <c r="AB68" s="399"/>
      <c r="AC68" s="399"/>
      <c r="AD68" s="399"/>
      <c r="AE68" s="400" t="s">
        <v>1327</v>
      </c>
      <c r="AF68" s="399"/>
      <c r="AG68" s="399"/>
      <c r="AH68" s="399"/>
      <c r="AI68" s="399"/>
      <c r="AJ68" s="399"/>
      <c r="AK68" s="399"/>
      <c r="AL68" s="399"/>
    </row>
    <row r="69" spans="1:38">
      <c r="A69" s="408">
        <v>4250</v>
      </c>
      <c r="B69" s="287" t="s">
        <v>1342</v>
      </c>
      <c r="E69" s="287" t="s">
        <v>1343</v>
      </c>
      <c r="L69" s="507" t="s">
        <v>1327</v>
      </c>
      <c r="R69" s="398" t="s">
        <v>1344</v>
      </c>
      <c r="Z69" s="398" t="s">
        <v>1327</v>
      </c>
      <c r="AE69" s="398" t="s">
        <v>1327</v>
      </c>
    </row>
    <row r="70" spans="1:38">
      <c r="A70" s="408">
        <v>4270</v>
      </c>
      <c r="B70" s="287" t="s">
        <v>1345</v>
      </c>
      <c r="E70" s="287" t="s">
        <v>1346</v>
      </c>
      <c r="L70" s="507" t="s">
        <v>1327</v>
      </c>
      <c r="R70" s="398" t="s">
        <v>1344</v>
      </c>
      <c r="Z70" s="398" t="s">
        <v>1327</v>
      </c>
      <c r="AE70" s="398" t="s">
        <v>1327</v>
      </c>
    </row>
    <row r="71" spans="1:38" s="408" customFormat="1" ht="87.5">
      <c r="A71" s="408">
        <v>2375</v>
      </c>
      <c r="B71" s="419" t="s">
        <v>1347</v>
      </c>
      <c r="C71" s="420"/>
      <c r="E71" s="419" t="s">
        <v>1356</v>
      </c>
      <c r="H71" s="399"/>
      <c r="I71" s="399"/>
      <c r="K71" s="399"/>
      <c r="L71" s="421"/>
      <c r="M71" s="400" t="s">
        <v>1327</v>
      </c>
      <c r="N71" s="399"/>
      <c r="O71" s="399"/>
      <c r="P71" s="399"/>
      <c r="Q71" s="399"/>
      <c r="R71" s="400" t="s">
        <v>1344</v>
      </c>
      <c r="T71" s="399"/>
      <c r="V71" s="399"/>
      <c r="W71" s="399"/>
      <c r="Z71" s="400" t="s">
        <v>1327</v>
      </c>
      <c r="AA71" s="399"/>
      <c r="AB71" s="399"/>
      <c r="AC71" s="399"/>
      <c r="AD71" s="399"/>
      <c r="AE71" s="400" t="s">
        <v>1327</v>
      </c>
      <c r="AF71" s="399"/>
      <c r="AG71" s="399"/>
      <c r="AH71" s="399"/>
      <c r="AI71" s="399"/>
      <c r="AJ71" s="399"/>
      <c r="AK71" s="399"/>
      <c r="AL71" s="399"/>
    </row>
    <row r="72" spans="1:38" s="408" customFormat="1" ht="25">
      <c r="A72" s="408">
        <v>3299</v>
      </c>
      <c r="B72" s="419" t="s">
        <v>1379</v>
      </c>
      <c r="C72" s="420"/>
      <c r="E72" s="419" t="s">
        <v>1380</v>
      </c>
      <c r="H72" s="399"/>
      <c r="I72" s="399"/>
      <c r="J72" s="400" t="s">
        <v>1381</v>
      </c>
      <c r="K72" s="399"/>
      <c r="L72" s="421"/>
      <c r="M72" s="399"/>
      <c r="N72" s="399"/>
      <c r="O72" s="399"/>
      <c r="P72" s="399"/>
      <c r="Q72" s="399"/>
      <c r="R72" s="400" t="s">
        <v>1344</v>
      </c>
      <c r="T72" s="399"/>
      <c r="V72" s="399"/>
      <c r="W72" s="399"/>
      <c r="Z72" s="400" t="s">
        <v>1381</v>
      </c>
      <c r="AA72" s="399"/>
      <c r="AB72" s="399"/>
      <c r="AC72" s="399"/>
      <c r="AD72" s="399"/>
      <c r="AE72" s="400" t="s">
        <v>1382</v>
      </c>
      <c r="AF72" s="399"/>
      <c r="AG72" s="399"/>
      <c r="AH72" s="399"/>
      <c r="AI72" s="399"/>
      <c r="AJ72" s="399"/>
      <c r="AK72" s="399"/>
      <c r="AL72" s="399"/>
    </row>
    <row r="73" spans="1:38">
      <c r="A73" s="408">
        <v>3298</v>
      </c>
      <c r="B73" s="287" t="s">
        <v>1383</v>
      </c>
      <c r="E73" s="287" t="s">
        <v>1385</v>
      </c>
      <c r="J73" s="398" t="s">
        <v>1387</v>
      </c>
      <c r="R73" s="400" t="s">
        <v>1074</v>
      </c>
      <c r="Z73" s="400" t="s">
        <v>1381</v>
      </c>
      <c r="AA73" s="399"/>
      <c r="AB73" s="399"/>
      <c r="AC73" s="399"/>
      <c r="AD73" s="399"/>
      <c r="AE73" s="400"/>
    </row>
    <row r="74" spans="1:38">
      <c r="A74" s="408">
        <v>3297</v>
      </c>
      <c r="B74" s="287" t="s">
        <v>1384</v>
      </c>
      <c r="E74" s="287" t="s">
        <v>1386</v>
      </c>
      <c r="J74" s="398" t="s">
        <v>1381</v>
      </c>
      <c r="R74" s="400" t="s">
        <v>1074</v>
      </c>
      <c r="Z74" s="400" t="s">
        <v>1381</v>
      </c>
      <c r="AA74" s="399"/>
      <c r="AB74" s="399"/>
      <c r="AC74" s="399"/>
      <c r="AD74" s="399"/>
      <c r="AE74" s="400"/>
    </row>
    <row r="75" spans="1:38" s="408" customFormat="1" ht="25">
      <c r="A75" s="408">
        <v>5060</v>
      </c>
      <c r="B75" s="419" t="s">
        <v>1397</v>
      </c>
      <c r="C75" s="420"/>
      <c r="E75" s="419" t="s">
        <v>1398</v>
      </c>
      <c r="H75" s="399"/>
      <c r="I75" s="399"/>
      <c r="J75" s="399"/>
      <c r="K75" s="399"/>
      <c r="L75" s="518" t="s">
        <v>1399</v>
      </c>
      <c r="M75" s="399"/>
      <c r="N75" s="399"/>
      <c r="O75" s="399"/>
      <c r="P75" s="399"/>
      <c r="Q75" s="399"/>
      <c r="R75" s="400" t="s">
        <v>927</v>
      </c>
      <c r="T75" s="399"/>
      <c r="V75" s="399"/>
      <c r="W75" s="399"/>
      <c r="Z75" s="400" t="s">
        <v>722</v>
      </c>
      <c r="AA75" s="399"/>
      <c r="AB75" s="399"/>
      <c r="AC75" s="399"/>
      <c r="AD75" s="399"/>
      <c r="AE75" s="400" t="s">
        <v>722</v>
      </c>
      <c r="AF75" s="399"/>
      <c r="AG75" s="399"/>
      <c r="AH75" s="399"/>
      <c r="AI75" s="399"/>
      <c r="AJ75" s="399"/>
      <c r="AK75" s="399"/>
      <c r="AL75" s="399"/>
    </row>
    <row r="76" spans="1:38">
      <c r="A76" s="408">
        <v>2501</v>
      </c>
      <c r="B76" s="225" t="s">
        <v>1166</v>
      </c>
      <c r="E76" s="287" t="s">
        <v>1400</v>
      </c>
      <c r="N76" s="398" t="s">
        <v>1401</v>
      </c>
      <c r="R76" s="400" t="s">
        <v>927</v>
      </c>
      <c r="Z76" s="400" t="s">
        <v>722</v>
      </c>
      <c r="AA76" s="399"/>
      <c r="AB76" s="399"/>
      <c r="AC76" s="399"/>
      <c r="AD76" s="399"/>
      <c r="AE76" s="400" t="s">
        <v>722</v>
      </c>
    </row>
    <row r="77" spans="1:38">
      <c r="A77" s="408">
        <v>2502</v>
      </c>
      <c r="B77" s="225" t="s">
        <v>1168</v>
      </c>
      <c r="E77" s="287" t="s">
        <v>1400</v>
      </c>
      <c r="N77" s="398" t="s">
        <v>1401</v>
      </c>
      <c r="R77" s="400" t="s">
        <v>927</v>
      </c>
      <c r="Z77" s="400" t="s">
        <v>722</v>
      </c>
      <c r="AA77" s="399"/>
      <c r="AB77" s="399"/>
      <c r="AC77" s="399"/>
      <c r="AD77" s="399"/>
      <c r="AE77" s="400" t="s">
        <v>722</v>
      </c>
    </row>
    <row r="78" spans="1:38">
      <c r="A78" s="408">
        <v>2503</v>
      </c>
      <c r="B78" s="225" t="s">
        <v>744</v>
      </c>
      <c r="E78" s="287" t="s">
        <v>1409</v>
      </c>
      <c r="N78" s="398" t="s">
        <v>1401</v>
      </c>
      <c r="R78" s="400" t="s">
        <v>927</v>
      </c>
      <c r="Z78" s="400" t="s">
        <v>722</v>
      </c>
      <c r="AA78" s="399"/>
      <c r="AB78" s="399"/>
      <c r="AC78" s="399"/>
      <c r="AD78" s="399"/>
      <c r="AE78" s="400" t="s">
        <v>722</v>
      </c>
    </row>
    <row r="79" spans="1:38">
      <c r="A79" s="408">
        <v>2504</v>
      </c>
      <c r="B79" s="225" t="s">
        <v>1169</v>
      </c>
      <c r="E79" s="287" t="s">
        <v>1409</v>
      </c>
      <c r="N79" s="398" t="s">
        <v>1401</v>
      </c>
      <c r="R79" s="400" t="s">
        <v>927</v>
      </c>
      <c r="Z79" s="400" t="s">
        <v>722</v>
      </c>
      <c r="AA79" s="399"/>
      <c r="AB79" s="399"/>
      <c r="AC79" s="399"/>
      <c r="AD79" s="399"/>
      <c r="AE79" s="400" t="s">
        <v>722</v>
      </c>
    </row>
    <row r="80" spans="1:38">
      <c r="A80" s="408">
        <v>2505</v>
      </c>
      <c r="B80" s="225" t="s">
        <v>1170</v>
      </c>
      <c r="E80" s="287" t="s">
        <v>1409</v>
      </c>
      <c r="N80" s="398" t="s">
        <v>1401</v>
      </c>
      <c r="R80" s="400" t="s">
        <v>927</v>
      </c>
      <c r="Z80" s="400" t="s">
        <v>722</v>
      </c>
      <c r="AA80" s="399"/>
      <c r="AB80" s="399"/>
      <c r="AC80" s="399"/>
      <c r="AD80" s="399"/>
      <c r="AE80" s="400" t="s">
        <v>722</v>
      </c>
    </row>
    <row r="81" spans="1:31">
      <c r="A81" s="408">
        <v>2506</v>
      </c>
      <c r="B81" s="225" t="s">
        <v>1174</v>
      </c>
      <c r="E81" s="287" t="s">
        <v>1409</v>
      </c>
      <c r="N81" s="398" t="s">
        <v>1401</v>
      </c>
      <c r="R81" s="400" t="s">
        <v>927</v>
      </c>
      <c r="Z81" s="400" t="s">
        <v>722</v>
      </c>
      <c r="AA81" s="399"/>
      <c r="AB81" s="399"/>
      <c r="AC81" s="399"/>
      <c r="AD81" s="399"/>
      <c r="AE81" s="400" t="s">
        <v>722</v>
      </c>
    </row>
    <row r="82" spans="1:31" ht="25">
      <c r="A82" s="408">
        <v>2507</v>
      </c>
      <c r="B82" s="225" t="s">
        <v>1176</v>
      </c>
      <c r="E82" s="287" t="s">
        <v>1409</v>
      </c>
      <c r="N82" s="398" t="s">
        <v>1401</v>
      </c>
      <c r="R82" s="400" t="s">
        <v>927</v>
      </c>
      <c r="Z82" s="400" t="s">
        <v>722</v>
      </c>
      <c r="AA82" s="399"/>
      <c r="AB82" s="399"/>
      <c r="AC82" s="399"/>
      <c r="AD82" s="399"/>
      <c r="AE82" s="400" t="s">
        <v>722</v>
      </c>
    </row>
    <row r="83" spans="1:31">
      <c r="A83" s="408">
        <v>2508</v>
      </c>
      <c r="B83" s="225" t="s">
        <v>62</v>
      </c>
      <c r="E83" s="287" t="s">
        <v>1409</v>
      </c>
      <c r="N83" s="398" t="s">
        <v>1401</v>
      </c>
      <c r="R83" s="400" t="s">
        <v>927</v>
      </c>
      <c r="Z83" s="400" t="s">
        <v>722</v>
      </c>
      <c r="AA83" s="399"/>
      <c r="AB83" s="399"/>
      <c r="AC83" s="399"/>
      <c r="AD83" s="399"/>
      <c r="AE83" s="400" t="s">
        <v>722</v>
      </c>
    </row>
    <row r="84" spans="1:31" ht="25">
      <c r="A84" s="408">
        <v>2509</v>
      </c>
      <c r="B84" s="225" t="s">
        <v>1177</v>
      </c>
      <c r="E84" s="287" t="s">
        <v>1409</v>
      </c>
      <c r="N84" s="398" t="s">
        <v>1401</v>
      </c>
      <c r="R84" s="400" t="s">
        <v>927</v>
      </c>
      <c r="Z84" s="400" t="s">
        <v>722</v>
      </c>
      <c r="AA84" s="399"/>
      <c r="AB84" s="399"/>
      <c r="AC84" s="399"/>
      <c r="AD84" s="399"/>
      <c r="AE84" s="400" t="s">
        <v>722</v>
      </c>
    </row>
  </sheetData>
  <autoFilter ref="A1:AK84"/>
  <mergeCells count="4">
    <mergeCell ref="H3:N3"/>
    <mergeCell ref="O3:P3"/>
    <mergeCell ref="F3:G3"/>
    <mergeCell ref="B3:C3"/>
  </mergeCells>
  <phoneticPr fontId="0" type="noConversion"/>
  <hyperlinks>
    <hyperlink ref="F1" location="ESGPayments" display="ESG"/>
    <hyperlink ref="G1" location="PSGPayments" display="PSG"/>
  </hyperlinks>
  <pageMargins left="0.75" right="0.75" top="1" bottom="1" header="0.5" footer="0.5"/>
  <pageSetup paperSize="9" orientation="portrait"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outlinePr summaryBelow="0" summaryRight="0"/>
  </sheetPr>
  <dimension ref="A1:Z26"/>
  <sheetViews>
    <sheetView workbookViewId="0">
      <pane xSplit="2" ySplit="1" topLeftCell="C17" activePane="bottomRight" state="frozen"/>
      <selection activeCell="E20" sqref="E20"/>
      <selection pane="topRight" activeCell="E20" sqref="E20"/>
      <selection pane="bottomLeft" activeCell="E20" sqref="E20"/>
      <selection pane="bottomRight" sqref="A1:A1048576"/>
    </sheetView>
  </sheetViews>
  <sheetFormatPr defaultColWidth="9.1796875" defaultRowHeight="12.5" outlineLevelRow="1"/>
  <cols>
    <col min="1" max="1" width="8" style="434" customWidth="1"/>
    <col min="2" max="2" width="26.1796875" style="52" customWidth="1"/>
    <col min="3" max="3" width="8.7265625" style="11" customWidth="1"/>
    <col min="4" max="4" width="8.90625" style="2" customWidth="1"/>
    <col min="5" max="5" width="25.1796875" style="52" customWidth="1"/>
    <col min="6" max="6" width="4.81640625" style="2" bestFit="1" customWidth="1"/>
    <col min="7" max="7" width="5" style="2" bestFit="1" customWidth="1"/>
    <col min="8" max="10" width="6.81640625" style="7" bestFit="1" customWidth="1"/>
    <col min="11" max="11" width="6.81640625" style="7" customWidth="1"/>
    <col min="12" max="12" width="8.54296875" style="7" bestFit="1" customWidth="1"/>
    <col min="13" max="13" width="13.1796875" style="7" bestFit="1" customWidth="1"/>
    <col min="14" max="14" width="10.453125" style="7" bestFit="1" customWidth="1"/>
    <col min="15" max="15" width="9.81640625" style="7" bestFit="1" customWidth="1"/>
    <col min="16" max="16" width="15.81640625" style="2" bestFit="1" customWidth="1"/>
    <col min="17" max="18" width="9.81640625" style="2" hidden="1" customWidth="1"/>
    <col min="19" max="22" width="16.81640625" style="7" customWidth="1"/>
    <col min="23" max="23" width="20" style="7" bestFit="1" customWidth="1"/>
    <col min="24" max="24" width="25.81640625" style="7" bestFit="1" customWidth="1"/>
    <col min="25" max="25" width="18.81640625" style="7" bestFit="1" customWidth="1"/>
    <col min="26" max="26" width="36.1796875" style="7" customWidth="1"/>
    <col min="27" max="16384" width="9.1796875" style="74"/>
  </cols>
  <sheetData>
    <row r="1" spans="1:26" s="55" customFormat="1" ht="13">
      <c r="A1" s="428" t="s">
        <v>26</v>
      </c>
      <c r="B1" s="128" t="s">
        <v>27</v>
      </c>
      <c r="C1" s="8" t="s">
        <v>34</v>
      </c>
      <c r="D1" s="8" t="s">
        <v>35</v>
      </c>
      <c r="E1" s="359" t="s">
        <v>919</v>
      </c>
      <c r="F1" s="8" t="s">
        <v>38</v>
      </c>
      <c r="G1" s="8" t="s">
        <v>41</v>
      </c>
      <c r="H1" s="8" t="s">
        <v>42</v>
      </c>
      <c r="I1" s="8" t="s">
        <v>43</v>
      </c>
      <c r="J1" s="8" t="s">
        <v>44</v>
      </c>
      <c r="K1" s="8" t="s">
        <v>199</v>
      </c>
      <c r="L1" s="8" t="s">
        <v>47</v>
      </c>
      <c r="M1" s="8" t="s">
        <v>48</v>
      </c>
      <c r="N1" s="8" t="s">
        <v>49</v>
      </c>
      <c r="O1" s="8" t="s">
        <v>2</v>
      </c>
      <c r="P1" s="8" t="s">
        <v>51</v>
      </c>
      <c r="Q1" s="8" t="s">
        <v>188</v>
      </c>
      <c r="R1" s="8" t="s">
        <v>195</v>
      </c>
      <c r="S1" s="8" t="s">
        <v>574</v>
      </c>
      <c r="T1" s="8" t="s">
        <v>575</v>
      </c>
      <c r="U1" s="8" t="s">
        <v>576</v>
      </c>
      <c r="V1" s="8" t="s">
        <v>580</v>
      </c>
      <c r="W1" s="8" t="s">
        <v>125</v>
      </c>
      <c r="X1" s="8" t="s">
        <v>582</v>
      </c>
      <c r="Y1" s="8" t="s">
        <v>52</v>
      </c>
      <c r="Z1" s="8" t="s">
        <v>214</v>
      </c>
    </row>
    <row r="2" spans="1:26" s="72" customFormat="1" ht="13.75" customHeight="1">
      <c r="A2" s="429" t="s">
        <v>28</v>
      </c>
      <c r="B2" s="75" t="s">
        <v>30</v>
      </c>
      <c r="C2" s="65" t="s">
        <v>53</v>
      </c>
      <c r="D2" s="65"/>
      <c r="E2" s="75"/>
      <c r="F2" s="65"/>
      <c r="G2" s="65"/>
      <c r="H2" s="68"/>
      <c r="I2" s="68"/>
      <c r="J2" s="68"/>
      <c r="K2" s="68"/>
      <c r="L2" s="65"/>
      <c r="M2" s="65"/>
      <c r="N2" s="65"/>
      <c r="O2" s="65"/>
      <c r="P2" s="65"/>
      <c r="Q2" s="65"/>
      <c r="R2" s="65"/>
      <c r="S2" s="65"/>
      <c r="T2" s="65"/>
      <c r="U2" s="65"/>
      <c r="V2" s="65"/>
      <c r="W2" s="65"/>
      <c r="X2" s="65"/>
      <c r="Y2" s="65"/>
      <c r="Z2" s="65"/>
    </row>
    <row r="3" spans="1:26" s="73" customFormat="1" ht="25" outlineLevel="1">
      <c r="A3" s="430"/>
      <c r="B3" s="560" t="s">
        <v>203</v>
      </c>
      <c r="C3" s="561"/>
      <c r="D3" s="69"/>
      <c r="E3" s="360"/>
      <c r="F3" s="560" t="s">
        <v>405</v>
      </c>
      <c r="G3" s="561"/>
      <c r="H3" s="562" t="s">
        <v>200</v>
      </c>
      <c r="I3" s="563"/>
      <c r="J3" s="563"/>
      <c r="K3" s="563"/>
      <c r="L3" s="560" t="s">
        <v>201</v>
      </c>
      <c r="M3" s="564"/>
      <c r="N3" s="69" t="s">
        <v>202</v>
      </c>
      <c r="O3" s="71"/>
      <c r="P3" s="69" t="s">
        <v>204</v>
      </c>
      <c r="Q3" s="560" t="s">
        <v>221</v>
      </c>
      <c r="R3" s="561"/>
      <c r="S3" s="69" t="s">
        <v>577</v>
      </c>
      <c r="T3" s="69" t="s">
        <v>578</v>
      </c>
      <c r="U3" s="69" t="s">
        <v>579</v>
      </c>
      <c r="V3" s="70" t="s">
        <v>581</v>
      </c>
      <c r="W3" s="69" t="s">
        <v>222</v>
      </c>
      <c r="X3" s="69" t="s">
        <v>318</v>
      </c>
      <c r="Y3" s="69" t="s">
        <v>319</v>
      </c>
      <c r="Z3" s="69"/>
    </row>
    <row r="4" spans="1:26" s="286" customFormat="1">
      <c r="A4" s="431"/>
      <c r="B4" s="282" t="s">
        <v>718</v>
      </c>
      <c r="C4" s="283"/>
      <c r="D4" s="283"/>
      <c r="E4" s="361"/>
      <c r="F4" s="218">
        <v>1</v>
      </c>
      <c r="G4" s="218">
        <v>1</v>
      </c>
      <c r="H4" s="284"/>
      <c r="I4" s="284"/>
      <c r="J4" s="284" t="s">
        <v>58</v>
      </c>
      <c r="K4" s="284"/>
      <c r="L4" s="284" t="s">
        <v>58</v>
      </c>
      <c r="M4" s="284"/>
      <c r="N4" s="284"/>
      <c r="O4" s="284" t="s">
        <v>510</v>
      </c>
      <c r="P4" s="283">
        <v>0</v>
      </c>
      <c r="Q4" s="283"/>
      <c r="R4" s="283"/>
      <c r="S4" s="284"/>
      <c r="T4" s="284"/>
      <c r="U4" s="284"/>
      <c r="V4" s="284"/>
      <c r="W4" s="284"/>
      <c r="X4" s="284"/>
      <c r="Y4" s="285" t="s">
        <v>126</v>
      </c>
      <c r="Z4" s="284"/>
    </row>
    <row r="5" spans="1:26" s="286" customFormat="1" ht="25">
      <c r="A5" s="431"/>
      <c r="B5" s="282" t="s">
        <v>719</v>
      </c>
      <c r="C5" s="283"/>
      <c r="D5" s="283"/>
      <c r="E5" s="361"/>
      <c r="F5" s="218">
        <v>1</v>
      </c>
      <c r="G5" s="218">
        <v>1</v>
      </c>
      <c r="H5" s="284"/>
      <c r="I5" s="284"/>
      <c r="J5" s="284" t="s">
        <v>58</v>
      </c>
      <c r="K5" s="284"/>
      <c r="L5" s="284"/>
      <c r="M5" s="284" t="s">
        <v>58</v>
      </c>
      <c r="N5" s="284" t="s">
        <v>406</v>
      </c>
      <c r="O5" s="284" t="s">
        <v>510</v>
      </c>
      <c r="P5" s="283">
        <v>0</v>
      </c>
      <c r="Q5" s="283"/>
      <c r="R5" s="283"/>
      <c r="S5" s="284"/>
      <c r="T5" s="284"/>
      <c r="U5" s="284"/>
      <c r="V5" s="284"/>
      <c r="W5" s="284"/>
      <c r="X5" s="284"/>
      <c r="Y5" s="285" t="s">
        <v>126</v>
      </c>
      <c r="Z5" s="284"/>
    </row>
    <row r="6" spans="1:26" s="286" customFormat="1" ht="25">
      <c r="A6" s="431"/>
      <c r="B6" s="282" t="s">
        <v>720</v>
      </c>
      <c r="C6" s="283"/>
      <c r="D6" s="283"/>
      <c r="E6" s="361"/>
      <c r="F6" s="218">
        <v>1</v>
      </c>
      <c r="G6" s="218">
        <v>1</v>
      </c>
      <c r="H6" s="284"/>
      <c r="I6" s="284" t="s">
        <v>58</v>
      </c>
      <c r="J6" s="284"/>
      <c r="K6" s="284"/>
      <c r="L6" s="284" t="s">
        <v>58</v>
      </c>
      <c r="M6" s="284"/>
      <c r="N6" s="284"/>
      <c r="O6" s="284" t="s">
        <v>510</v>
      </c>
      <c r="P6" s="283">
        <v>0</v>
      </c>
      <c r="Q6" s="283"/>
      <c r="R6" s="283"/>
      <c r="S6" s="284"/>
      <c r="T6" s="284"/>
      <c r="U6" s="284"/>
      <c r="V6" s="284"/>
      <c r="W6" s="284" t="s">
        <v>58</v>
      </c>
      <c r="X6" s="284"/>
      <c r="Y6" s="285" t="s">
        <v>126</v>
      </c>
      <c r="Z6" s="284"/>
    </row>
    <row r="7" spans="1:26" s="286" customFormat="1">
      <c r="A7" s="431"/>
      <c r="B7" s="385" t="s">
        <v>721</v>
      </c>
      <c r="C7" s="386"/>
      <c r="D7" s="386"/>
      <c r="E7" s="387"/>
      <c r="F7" s="388">
        <v>1</v>
      </c>
      <c r="G7" s="388">
        <v>1</v>
      </c>
      <c r="H7" s="389"/>
      <c r="I7" s="389" t="s">
        <v>58</v>
      </c>
      <c r="J7" s="389"/>
      <c r="K7" s="389"/>
      <c r="L7" s="389" t="s">
        <v>58</v>
      </c>
      <c r="M7" s="389"/>
      <c r="N7" s="389"/>
      <c r="O7" s="389" t="s">
        <v>510</v>
      </c>
      <c r="P7" s="386">
        <v>0</v>
      </c>
      <c r="Q7" s="386"/>
      <c r="R7" s="386"/>
      <c r="S7" s="389"/>
      <c r="T7" s="389"/>
      <c r="U7" s="389"/>
      <c r="V7" s="389"/>
      <c r="W7" s="389" t="s">
        <v>58</v>
      </c>
      <c r="X7" s="389"/>
      <c r="Y7" s="390" t="s">
        <v>126</v>
      </c>
      <c r="Z7" s="389"/>
    </row>
    <row r="8" spans="1:26" s="5" customFormat="1" ht="25">
      <c r="A8" s="432">
        <v>7090</v>
      </c>
      <c r="B8" s="311" t="s">
        <v>1259</v>
      </c>
      <c r="C8" s="38"/>
      <c r="E8" s="249" t="s">
        <v>1046</v>
      </c>
      <c r="F8" s="3">
        <v>1</v>
      </c>
      <c r="G8" s="3">
        <v>1</v>
      </c>
      <c r="H8" s="39"/>
      <c r="I8" s="39"/>
      <c r="J8" s="309" t="s">
        <v>943</v>
      </c>
      <c r="K8" s="39"/>
      <c r="L8" s="309" t="s">
        <v>943</v>
      </c>
      <c r="M8" s="39"/>
      <c r="N8" s="39"/>
      <c r="O8" s="309" t="s">
        <v>950</v>
      </c>
      <c r="P8" s="5">
        <v>0</v>
      </c>
      <c r="S8" s="39"/>
      <c r="T8" s="39"/>
      <c r="U8" s="39"/>
      <c r="V8" s="309" t="s">
        <v>943</v>
      </c>
      <c r="W8" s="309" t="s">
        <v>943</v>
      </c>
      <c r="X8" s="39"/>
      <c r="Y8" s="39"/>
      <c r="Z8" s="39"/>
    </row>
    <row r="9" spans="1:26" s="5" customFormat="1">
      <c r="A9" s="433" t="s">
        <v>1142</v>
      </c>
      <c r="B9" s="311" t="s">
        <v>1261</v>
      </c>
      <c r="C9" s="38"/>
      <c r="E9" s="249" t="s">
        <v>1046</v>
      </c>
      <c r="F9" s="3">
        <v>1</v>
      </c>
      <c r="G9" s="3">
        <v>1</v>
      </c>
      <c r="H9" s="39"/>
      <c r="I9" s="39"/>
      <c r="J9" s="39" t="s">
        <v>58</v>
      </c>
      <c r="K9" s="39"/>
      <c r="L9" s="309" t="s">
        <v>943</v>
      </c>
      <c r="M9" s="39"/>
      <c r="N9" s="39"/>
      <c r="O9" s="309" t="s">
        <v>950</v>
      </c>
      <c r="S9" s="39"/>
      <c r="T9" s="39"/>
      <c r="U9" s="39"/>
      <c r="V9" s="309"/>
      <c r="W9" s="309" t="s">
        <v>943</v>
      </c>
      <c r="X9" s="39"/>
      <c r="Y9" s="39"/>
      <c r="Z9" s="39"/>
    </row>
    <row r="10" spans="1:26" s="5" customFormat="1">
      <c r="A10" s="432">
        <v>7050</v>
      </c>
      <c r="B10" s="311" t="s">
        <v>1263</v>
      </c>
      <c r="C10" s="38"/>
      <c r="E10" s="249" t="s">
        <v>1046</v>
      </c>
      <c r="F10" s="3">
        <v>1</v>
      </c>
      <c r="G10" s="3">
        <v>1</v>
      </c>
      <c r="H10" s="39"/>
      <c r="I10" s="39"/>
      <c r="J10" s="309" t="s">
        <v>943</v>
      </c>
      <c r="K10" s="39"/>
      <c r="L10" s="309" t="s">
        <v>943</v>
      </c>
      <c r="M10" s="39"/>
      <c r="N10" s="39"/>
      <c r="O10" s="309" t="s">
        <v>950</v>
      </c>
      <c r="S10" s="39"/>
      <c r="T10" s="39"/>
      <c r="U10" s="39"/>
      <c r="V10" s="309"/>
      <c r="W10" s="309" t="s">
        <v>943</v>
      </c>
      <c r="X10" s="39"/>
      <c r="Y10" s="39"/>
      <c r="Z10" s="39"/>
    </row>
    <row r="11" spans="1:26" s="5" customFormat="1">
      <c r="A11" s="432">
        <v>7055</v>
      </c>
      <c r="B11" s="311" t="s">
        <v>1265</v>
      </c>
      <c r="C11" s="38"/>
      <c r="E11" s="249" t="s">
        <v>1046</v>
      </c>
      <c r="F11" s="3">
        <v>1</v>
      </c>
      <c r="G11" s="3">
        <v>1</v>
      </c>
      <c r="H11" s="39"/>
      <c r="I11" s="39"/>
      <c r="J11" s="39" t="s">
        <v>58</v>
      </c>
      <c r="K11" s="39"/>
      <c r="L11" s="309" t="s">
        <v>943</v>
      </c>
      <c r="M11" s="39"/>
      <c r="N11" s="39"/>
      <c r="O11" s="309" t="s">
        <v>950</v>
      </c>
      <c r="S11" s="39"/>
      <c r="T11" s="39"/>
      <c r="U11" s="39"/>
      <c r="V11" s="39"/>
      <c r="W11" s="309" t="s">
        <v>943</v>
      </c>
      <c r="X11" s="39"/>
      <c r="Y11" s="39"/>
      <c r="Z11" s="39"/>
    </row>
    <row r="12" spans="1:26" s="5" customFormat="1">
      <c r="A12" s="432">
        <v>8200</v>
      </c>
      <c r="B12" s="311" t="s">
        <v>1267</v>
      </c>
      <c r="C12" s="38"/>
      <c r="E12" s="249" t="s">
        <v>1046</v>
      </c>
      <c r="F12" s="3">
        <v>1</v>
      </c>
      <c r="G12" s="3">
        <v>1</v>
      </c>
      <c r="H12" s="39"/>
      <c r="I12" s="39" t="s">
        <v>58</v>
      </c>
      <c r="J12" s="39"/>
      <c r="K12" s="39"/>
      <c r="L12" s="39" t="s">
        <v>943</v>
      </c>
      <c r="M12" s="39"/>
      <c r="N12" s="39"/>
      <c r="O12" s="309" t="s">
        <v>950</v>
      </c>
      <c r="S12" s="39"/>
      <c r="T12" s="39"/>
      <c r="U12" s="39"/>
      <c r="V12" s="39"/>
      <c r="W12" s="39" t="s">
        <v>955</v>
      </c>
      <c r="X12" s="39"/>
      <c r="Y12" s="39"/>
      <c r="Z12" s="39"/>
    </row>
    <row r="13" spans="1:26" s="5" customFormat="1">
      <c r="A13" s="432">
        <v>8205</v>
      </c>
      <c r="B13" s="311" t="s">
        <v>1269</v>
      </c>
      <c r="C13" s="38"/>
      <c r="E13" s="249" t="s">
        <v>1046</v>
      </c>
      <c r="F13" s="3"/>
      <c r="G13" s="3"/>
      <c r="H13" s="39"/>
      <c r="I13" s="39" t="s">
        <v>58</v>
      </c>
      <c r="J13" s="39"/>
      <c r="K13" s="39"/>
      <c r="L13" s="39" t="s">
        <v>943</v>
      </c>
      <c r="M13" s="39"/>
      <c r="N13" s="39"/>
      <c r="O13" s="309" t="s">
        <v>950</v>
      </c>
      <c r="S13" s="39"/>
      <c r="T13" s="39"/>
      <c r="U13" s="39"/>
      <c r="V13" s="39"/>
      <c r="W13" s="39" t="s">
        <v>943</v>
      </c>
      <c r="X13" s="39"/>
      <c r="Y13" s="39"/>
      <c r="Z13" s="39"/>
    </row>
    <row r="14" spans="1:26" s="5" customFormat="1" ht="25">
      <c r="A14" s="432">
        <v>7060</v>
      </c>
      <c r="B14" s="287" t="s">
        <v>1044</v>
      </c>
      <c r="C14" s="38"/>
      <c r="E14" s="249" t="s">
        <v>1045</v>
      </c>
      <c r="H14" s="39"/>
      <c r="I14" s="39"/>
      <c r="J14" s="39"/>
      <c r="K14" s="39"/>
      <c r="L14" s="39"/>
      <c r="M14" s="39"/>
      <c r="N14" s="39"/>
      <c r="O14" s="39"/>
      <c r="S14" s="39"/>
      <c r="T14" s="39"/>
      <c r="U14" s="39"/>
      <c r="V14" s="39"/>
      <c r="W14" s="39"/>
      <c r="X14" s="39"/>
      <c r="Y14" s="39"/>
      <c r="Z14" s="39"/>
    </row>
    <row r="15" spans="1:26" s="5" customFormat="1" ht="37.5">
      <c r="A15" s="432">
        <v>7065</v>
      </c>
      <c r="B15" s="287" t="s">
        <v>1050</v>
      </c>
      <c r="C15" s="38"/>
      <c r="E15" s="249" t="s">
        <v>1047</v>
      </c>
      <c r="H15" s="39"/>
      <c r="I15" s="39"/>
      <c r="J15" s="39"/>
      <c r="K15" s="39"/>
      <c r="L15" s="39"/>
      <c r="M15" s="39"/>
      <c r="N15" s="39"/>
      <c r="O15" s="39"/>
      <c r="S15" s="39"/>
      <c r="T15" s="39"/>
      <c r="U15" s="39"/>
      <c r="V15" s="39"/>
      <c r="W15" s="39"/>
      <c r="X15" s="39"/>
      <c r="Y15" s="39"/>
      <c r="Z15" s="39"/>
    </row>
    <row r="16" spans="1:26" s="5" customFormat="1" ht="37.5">
      <c r="A16" s="432">
        <v>7070</v>
      </c>
      <c r="B16" s="287" t="s">
        <v>1051</v>
      </c>
      <c r="C16" s="38"/>
      <c r="E16" s="249" t="s">
        <v>1047</v>
      </c>
      <c r="H16" s="39"/>
      <c r="I16" s="39"/>
      <c r="J16" s="39"/>
      <c r="K16" s="39"/>
      <c r="L16" s="39"/>
      <c r="M16" s="39"/>
      <c r="N16" s="39"/>
      <c r="O16" s="39"/>
      <c r="S16" s="39"/>
      <c r="T16" s="39"/>
      <c r="U16" s="39"/>
      <c r="V16" s="39"/>
      <c r="W16" s="39"/>
      <c r="X16" s="39"/>
      <c r="Y16" s="39"/>
      <c r="Z16" s="39"/>
    </row>
    <row r="17" spans="1:26" s="5" customFormat="1">
      <c r="A17" s="432">
        <v>7080</v>
      </c>
      <c r="B17" s="249" t="s">
        <v>1062</v>
      </c>
      <c r="C17" s="38"/>
      <c r="E17" s="249" t="s">
        <v>1063</v>
      </c>
      <c r="H17" s="39"/>
      <c r="I17" s="39"/>
      <c r="J17" s="309" t="s">
        <v>1056</v>
      </c>
      <c r="K17" s="39"/>
      <c r="L17" s="309" t="s">
        <v>1056</v>
      </c>
      <c r="M17" s="39"/>
      <c r="N17" s="39"/>
      <c r="O17" s="310" t="s">
        <v>927</v>
      </c>
      <c r="S17" s="39"/>
      <c r="T17" s="39"/>
      <c r="U17" s="39"/>
      <c r="V17" s="39"/>
      <c r="W17" s="309" t="s">
        <v>1056</v>
      </c>
      <c r="X17" s="39"/>
      <c r="Y17" s="39"/>
      <c r="Z17" s="39"/>
    </row>
    <row r="18" spans="1:26" s="5" customFormat="1">
      <c r="A18" s="433">
        <v>7850</v>
      </c>
      <c r="B18" s="311" t="s">
        <v>1306</v>
      </c>
      <c r="C18" s="38"/>
      <c r="E18" s="249" t="s">
        <v>1046</v>
      </c>
      <c r="F18" s="3">
        <v>1</v>
      </c>
      <c r="G18" s="3">
        <v>1</v>
      </c>
      <c r="H18" s="39"/>
      <c r="I18" s="39"/>
      <c r="J18" s="39" t="s">
        <v>58</v>
      </c>
      <c r="K18" s="39"/>
      <c r="L18" s="309" t="s">
        <v>722</v>
      </c>
      <c r="M18" s="39"/>
      <c r="N18" s="39"/>
      <c r="O18" s="309" t="s">
        <v>927</v>
      </c>
      <c r="S18" s="39"/>
      <c r="T18" s="39"/>
      <c r="U18" s="39"/>
      <c r="V18" s="309"/>
      <c r="W18" s="309" t="s">
        <v>722</v>
      </c>
      <c r="X18" s="39"/>
      <c r="Y18" s="39"/>
      <c r="Z18" s="39"/>
    </row>
    <row r="22" spans="1:26" s="5" customFormat="1" ht="25">
      <c r="A22" s="432" t="s">
        <v>1366</v>
      </c>
      <c r="B22" s="432" t="s">
        <v>1367</v>
      </c>
      <c r="C22" s="38"/>
      <c r="E22" s="249" t="s">
        <v>1374</v>
      </c>
      <c r="H22" s="39"/>
      <c r="I22" s="39"/>
      <c r="J22" s="39"/>
      <c r="K22" s="39"/>
      <c r="L22" s="39"/>
      <c r="M22" s="39"/>
      <c r="N22" s="39"/>
      <c r="O22" s="39"/>
      <c r="S22" s="39"/>
      <c r="T22" s="39"/>
      <c r="U22" s="39"/>
      <c r="V22" s="39"/>
      <c r="W22" s="39"/>
      <c r="X22" s="39"/>
      <c r="Y22" s="39"/>
      <c r="Z22" s="39"/>
    </row>
    <row r="23" spans="1:26" s="5" customFormat="1" ht="25">
      <c r="A23" s="432" t="s">
        <v>1368</v>
      </c>
      <c r="B23" s="432" t="s">
        <v>1369</v>
      </c>
      <c r="C23" s="38"/>
      <c r="E23" s="249" t="s">
        <v>1374</v>
      </c>
      <c r="H23" s="39"/>
      <c r="I23" s="39"/>
      <c r="J23" s="39"/>
      <c r="K23" s="39"/>
      <c r="L23" s="39"/>
      <c r="M23" s="39"/>
      <c r="N23" s="39"/>
      <c r="O23" s="39"/>
      <c r="S23" s="39"/>
      <c r="T23" s="39"/>
      <c r="U23" s="39"/>
      <c r="V23" s="39"/>
      <c r="W23" s="39"/>
      <c r="X23" s="39"/>
      <c r="Y23" s="39"/>
      <c r="Z23" s="39"/>
    </row>
    <row r="24" spans="1:26" s="5" customFormat="1" ht="25">
      <c r="A24" s="432" t="s">
        <v>1370</v>
      </c>
      <c r="B24" s="432" t="s">
        <v>1371</v>
      </c>
      <c r="C24" s="38"/>
      <c r="E24" s="249" t="s">
        <v>1374</v>
      </c>
      <c r="H24" s="39"/>
      <c r="I24" s="39"/>
      <c r="J24" s="39"/>
      <c r="K24" s="39"/>
      <c r="L24" s="39"/>
      <c r="M24" s="39"/>
      <c r="N24" s="39"/>
      <c r="O24" s="39"/>
      <c r="S24" s="39"/>
      <c r="T24" s="39"/>
      <c r="U24" s="39"/>
      <c r="V24" s="39"/>
      <c r="W24" s="39"/>
      <c r="X24" s="39"/>
      <c r="Y24" s="39"/>
      <c r="Z24" s="39"/>
    </row>
    <row r="25" spans="1:26" s="5" customFormat="1" ht="25">
      <c r="A25" s="432" t="s">
        <v>1372</v>
      </c>
      <c r="B25" s="432" t="s">
        <v>1373</v>
      </c>
      <c r="C25" s="38"/>
      <c r="E25" s="249" t="s">
        <v>1374</v>
      </c>
      <c r="H25" s="39"/>
      <c r="I25" s="39"/>
      <c r="J25" s="39"/>
      <c r="K25" s="39"/>
      <c r="L25" s="39"/>
      <c r="M25" s="39"/>
      <c r="N25" s="39"/>
      <c r="O25" s="39"/>
      <c r="S25" s="39"/>
      <c r="T25" s="39"/>
      <c r="U25" s="39"/>
      <c r="V25" s="39"/>
      <c r="W25" s="39"/>
      <c r="X25" s="39"/>
      <c r="Y25" s="39"/>
      <c r="Z25" s="39"/>
    </row>
    <row r="26" spans="1:26" s="5" customFormat="1" ht="25">
      <c r="A26" s="433" t="s">
        <v>1375</v>
      </c>
      <c r="B26" s="433" t="s">
        <v>1376</v>
      </c>
      <c r="C26" s="38"/>
      <c r="E26" s="249" t="s">
        <v>1377</v>
      </c>
      <c r="H26" s="39"/>
      <c r="I26" s="39"/>
      <c r="J26" s="39"/>
      <c r="K26" s="39"/>
      <c r="L26" s="39"/>
      <c r="M26" s="39"/>
      <c r="N26" s="39"/>
      <c r="O26" s="39"/>
      <c r="S26" s="39"/>
      <c r="T26" s="39"/>
      <c r="U26" s="39"/>
      <c r="V26" s="39"/>
      <c r="W26" s="39"/>
      <c r="X26" s="39"/>
      <c r="Y26" s="39"/>
      <c r="Z26" s="39"/>
    </row>
  </sheetData>
  <mergeCells count="5">
    <mergeCell ref="Q3:R3"/>
    <mergeCell ref="B3:C3"/>
    <mergeCell ref="F3:G3"/>
    <mergeCell ref="H3:K3"/>
    <mergeCell ref="L3:M3"/>
  </mergeCells>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view="pageLayout" topLeftCell="A11" zoomScaleNormal="100" workbookViewId="0">
      <selection activeCell="F29" sqref="F29:J29"/>
    </sheetView>
  </sheetViews>
  <sheetFormatPr defaultRowHeight="12.5"/>
  <cols>
    <col min="5" max="5" width="8.90625" customWidth="1"/>
  </cols>
  <sheetData>
    <row r="1" spans="1:10">
      <c r="A1" s="457"/>
      <c r="B1" s="458"/>
      <c r="C1" s="458"/>
      <c r="D1" s="458"/>
      <c r="E1" s="458"/>
      <c r="F1" s="458"/>
      <c r="G1" s="458"/>
      <c r="H1" s="458"/>
      <c r="I1" s="458"/>
      <c r="J1" s="459"/>
    </row>
    <row r="2" spans="1:10">
      <c r="A2" s="460"/>
      <c r="B2" s="461"/>
      <c r="C2" s="461"/>
      <c r="D2" s="461"/>
      <c r="E2" s="461"/>
      <c r="F2" s="461"/>
      <c r="G2" s="461"/>
      <c r="H2" s="461"/>
      <c r="I2" s="461"/>
      <c r="J2" s="462"/>
    </row>
    <row r="3" spans="1:10">
      <c r="A3" s="460"/>
      <c r="B3" s="461"/>
      <c r="C3" s="461"/>
      <c r="D3" s="461"/>
      <c r="E3" s="461"/>
      <c r="F3" s="461"/>
      <c r="G3" s="461"/>
      <c r="H3" s="461"/>
      <c r="I3" s="461"/>
      <c r="J3" s="462"/>
    </row>
    <row r="4" spans="1:10" ht="18">
      <c r="A4" s="457"/>
      <c r="B4" s="458"/>
      <c r="C4" s="458"/>
      <c r="D4" s="466" t="s">
        <v>1200</v>
      </c>
      <c r="E4" s="458"/>
      <c r="F4" s="458"/>
      <c r="G4" s="458"/>
      <c r="H4" s="458"/>
      <c r="I4" s="458"/>
      <c r="J4" s="459"/>
    </row>
    <row r="5" spans="1:10">
      <c r="A5" s="463"/>
      <c r="F5" s="461"/>
      <c r="G5" s="461"/>
      <c r="H5" s="461"/>
      <c r="I5" s="461"/>
      <c r="J5" s="462"/>
    </row>
    <row r="6" spans="1:10">
      <c r="A6" s="470" t="s">
        <v>1201</v>
      </c>
      <c r="B6" s="468"/>
      <c r="C6" s="468"/>
      <c r="D6" s="468"/>
      <c r="E6" s="469"/>
      <c r="F6" s="470" t="s">
        <v>1205</v>
      </c>
      <c r="G6" s="468"/>
      <c r="H6" s="468"/>
      <c r="I6" s="468"/>
      <c r="J6" s="469"/>
    </row>
    <row r="7" spans="1:10">
      <c r="A7" s="470" t="s">
        <v>1202</v>
      </c>
      <c r="B7" s="468"/>
      <c r="C7" s="468"/>
      <c r="D7" s="468"/>
      <c r="E7" s="469"/>
      <c r="F7" s="467"/>
      <c r="G7" s="468"/>
      <c r="H7" s="468"/>
      <c r="I7" s="468"/>
      <c r="J7" s="469"/>
    </row>
    <row r="8" spans="1:10">
      <c r="A8" s="470" t="s">
        <v>1203</v>
      </c>
      <c r="B8" s="468"/>
      <c r="C8" s="468"/>
      <c r="D8" s="468"/>
      <c r="E8" s="469"/>
      <c r="F8" s="467"/>
      <c r="G8" s="468"/>
      <c r="H8" s="468"/>
      <c r="I8" s="468"/>
      <c r="J8" s="469"/>
    </row>
    <row r="9" spans="1:10">
      <c r="A9" s="470" t="s">
        <v>1204</v>
      </c>
      <c r="B9" s="468"/>
      <c r="C9" s="468"/>
      <c r="D9" s="468"/>
      <c r="E9" s="469"/>
      <c r="F9" s="464"/>
      <c r="G9" s="464"/>
      <c r="H9" s="464"/>
      <c r="I9" s="464"/>
      <c r="J9" s="465"/>
    </row>
    <row r="10" spans="1:10">
      <c r="A10" s="460"/>
      <c r="B10" s="461"/>
      <c r="C10" s="461"/>
      <c r="D10" s="461"/>
      <c r="E10" s="461"/>
      <c r="F10" s="461"/>
      <c r="G10" s="461"/>
      <c r="H10" s="461"/>
      <c r="I10" s="461"/>
      <c r="J10" s="462"/>
    </row>
    <row r="11" spans="1:10">
      <c r="A11" s="460"/>
      <c r="B11" s="461"/>
      <c r="C11" s="461"/>
      <c r="D11" s="461"/>
      <c r="E11" s="461"/>
      <c r="F11" s="461"/>
      <c r="G11" s="461"/>
      <c r="H11" s="461"/>
      <c r="I11" s="461"/>
      <c r="J11" s="462"/>
    </row>
    <row r="12" spans="1:10">
      <c r="A12" s="460"/>
      <c r="B12" s="461"/>
      <c r="C12" s="461"/>
      <c r="D12" s="461"/>
      <c r="E12" s="461"/>
      <c r="F12" s="461"/>
      <c r="G12" s="461"/>
      <c r="H12" s="461"/>
      <c r="I12" s="461"/>
      <c r="J12" s="462"/>
    </row>
    <row r="13" spans="1:10" ht="13">
      <c r="A13" s="473" t="s">
        <v>1206</v>
      </c>
      <c r="B13" s="474"/>
      <c r="C13" s="474"/>
      <c r="D13" s="474"/>
      <c r="E13" s="475" t="s">
        <v>1207</v>
      </c>
      <c r="F13" s="474" t="s">
        <v>1208</v>
      </c>
      <c r="G13" s="468"/>
      <c r="H13" s="468"/>
      <c r="I13" s="468"/>
      <c r="J13" s="475" t="s">
        <v>1207</v>
      </c>
    </row>
    <row r="14" spans="1:10">
      <c r="A14" s="476" t="s">
        <v>1209</v>
      </c>
      <c r="B14" s="461"/>
      <c r="C14" s="461"/>
      <c r="D14" s="461"/>
      <c r="E14" s="462"/>
      <c r="F14" s="477" t="s">
        <v>1217</v>
      </c>
      <c r="G14" s="461"/>
      <c r="H14" s="461"/>
      <c r="I14" s="461"/>
      <c r="J14" s="462"/>
    </row>
    <row r="15" spans="1:10">
      <c r="A15" s="476" t="s">
        <v>1210</v>
      </c>
      <c r="B15" s="461"/>
      <c r="C15" s="461"/>
      <c r="D15" s="461"/>
      <c r="E15" s="462"/>
      <c r="F15" s="477" t="s">
        <v>1219</v>
      </c>
      <c r="G15" s="461"/>
      <c r="H15" s="461"/>
      <c r="I15" s="461"/>
      <c r="J15" s="462"/>
    </row>
    <row r="16" spans="1:10">
      <c r="A16" s="476" t="s">
        <v>1212</v>
      </c>
      <c r="B16" s="461"/>
      <c r="C16" s="461"/>
      <c r="D16" s="461"/>
      <c r="E16" s="462"/>
      <c r="F16" s="477" t="s">
        <v>1220</v>
      </c>
      <c r="G16" s="461"/>
      <c r="H16" s="461"/>
      <c r="I16" s="461"/>
      <c r="J16" s="462"/>
    </row>
    <row r="17" spans="1:10">
      <c r="A17" s="476" t="s">
        <v>1213</v>
      </c>
      <c r="B17" s="461"/>
      <c r="C17" s="461"/>
      <c r="D17" s="461"/>
      <c r="E17" s="462"/>
      <c r="F17" s="477" t="s">
        <v>1221</v>
      </c>
      <c r="G17" s="461"/>
      <c r="H17" s="461"/>
      <c r="I17" s="461"/>
      <c r="J17" s="462"/>
    </row>
    <row r="18" spans="1:10">
      <c r="A18" s="476" t="s">
        <v>1214</v>
      </c>
      <c r="B18" s="461"/>
      <c r="C18" s="461"/>
      <c r="D18" s="461"/>
      <c r="E18" s="462"/>
      <c r="F18" s="477" t="s">
        <v>1226</v>
      </c>
      <c r="G18" s="461"/>
      <c r="H18" s="461"/>
      <c r="I18" s="461"/>
      <c r="J18" s="462"/>
    </row>
    <row r="19" spans="1:10">
      <c r="A19" s="476" t="s">
        <v>1215</v>
      </c>
      <c r="B19" s="461"/>
      <c r="C19" s="461"/>
      <c r="D19" s="461"/>
      <c r="E19" s="462"/>
      <c r="F19" s="477" t="s">
        <v>1260</v>
      </c>
      <c r="G19" s="461"/>
      <c r="H19" s="461"/>
      <c r="I19" s="461"/>
      <c r="J19" s="462"/>
    </row>
    <row r="20" spans="1:10">
      <c r="A20" s="476" t="s">
        <v>1216</v>
      </c>
      <c r="B20" s="461"/>
      <c r="C20" s="461"/>
      <c r="D20" s="461"/>
      <c r="E20" s="462"/>
      <c r="F20" s="477" t="s">
        <v>1262</v>
      </c>
      <c r="G20" s="461"/>
      <c r="H20" s="461"/>
      <c r="I20" s="461"/>
      <c r="J20" s="462"/>
    </row>
    <row r="21" spans="1:10">
      <c r="A21" s="476" t="s">
        <v>1218</v>
      </c>
      <c r="B21" s="461"/>
      <c r="C21" s="461"/>
      <c r="D21" s="461"/>
      <c r="E21" s="462"/>
      <c r="F21" s="477" t="s">
        <v>1264</v>
      </c>
      <c r="G21" s="461"/>
      <c r="H21" s="461"/>
      <c r="I21" s="461"/>
      <c r="J21" s="462"/>
    </row>
    <row r="22" spans="1:10">
      <c r="A22" s="476" t="s">
        <v>1222</v>
      </c>
      <c r="B22" s="461"/>
      <c r="C22" s="461"/>
      <c r="D22" s="461"/>
      <c r="E22" s="462"/>
      <c r="F22" s="477" t="s">
        <v>1266</v>
      </c>
      <c r="G22" s="461"/>
      <c r="H22" s="461"/>
      <c r="I22" s="461"/>
      <c r="J22" s="462"/>
    </row>
    <row r="23" spans="1:10">
      <c r="A23" s="476" t="s">
        <v>1224</v>
      </c>
      <c r="B23" s="461"/>
      <c r="C23" s="461"/>
      <c r="D23" s="461"/>
      <c r="E23" s="462"/>
      <c r="F23" s="477" t="s">
        <v>1268</v>
      </c>
      <c r="G23" s="461"/>
      <c r="H23" s="461"/>
      <c r="I23" s="461"/>
      <c r="J23" s="462"/>
    </row>
    <row r="24" spans="1:10">
      <c r="A24" s="476" t="s">
        <v>1225</v>
      </c>
      <c r="B24" s="461"/>
      <c r="C24" s="461"/>
      <c r="D24" s="461"/>
      <c r="E24" s="462"/>
      <c r="F24" s="477" t="s">
        <v>1270</v>
      </c>
      <c r="G24" s="461"/>
      <c r="H24" s="461"/>
      <c r="I24" s="461"/>
      <c r="J24" s="462"/>
    </row>
    <row r="25" spans="1:10">
      <c r="A25" s="476" t="s">
        <v>1227</v>
      </c>
      <c r="B25" s="461"/>
      <c r="C25" s="461"/>
      <c r="D25" s="461"/>
      <c r="E25" s="462"/>
      <c r="F25" s="477" t="s">
        <v>1275</v>
      </c>
      <c r="G25" s="461"/>
      <c r="H25" s="461"/>
      <c r="I25" s="461"/>
      <c r="J25" s="462"/>
    </row>
    <row r="26" spans="1:10">
      <c r="A26" s="476" t="s">
        <v>1228</v>
      </c>
      <c r="B26" s="461"/>
      <c r="C26" s="461"/>
      <c r="D26" s="461"/>
      <c r="E26" s="462"/>
      <c r="F26" s="478" t="s">
        <v>1278</v>
      </c>
      <c r="G26" s="461"/>
      <c r="H26" s="461"/>
      <c r="I26" s="461"/>
      <c r="J26" s="462"/>
    </row>
    <row r="27" spans="1:10">
      <c r="A27" s="476" t="s">
        <v>1229</v>
      </c>
      <c r="B27" s="461"/>
      <c r="C27" s="461"/>
      <c r="D27" s="461"/>
      <c r="E27" s="462"/>
      <c r="F27" s="478" t="s">
        <v>1279</v>
      </c>
      <c r="G27" s="461"/>
      <c r="H27" s="461"/>
      <c r="I27" s="461"/>
      <c r="J27" s="462"/>
    </row>
    <row r="28" spans="1:10">
      <c r="A28" s="476" t="s">
        <v>1231</v>
      </c>
      <c r="B28" s="461"/>
      <c r="C28" s="461"/>
      <c r="D28" s="461"/>
      <c r="E28" s="462"/>
      <c r="F28" s="478" t="s">
        <v>1280</v>
      </c>
      <c r="G28" s="461"/>
      <c r="H28" s="461"/>
      <c r="I28" s="461"/>
      <c r="J28" s="462"/>
    </row>
    <row r="29" spans="1:10">
      <c r="A29" s="476" t="s">
        <v>1232</v>
      </c>
      <c r="B29" s="461"/>
      <c r="C29" s="461"/>
      <c r="D29" s="461"/>
      <c r="E29" s="462"/>
      <c r="F29" s="461"/>
      <c r="G29" s="461"/>
      <c r="H29" s="461"/>
      <c r="I29" s="461"/>
      <c r="J29" s="462"/>
    </row>
    <row r="30" spans="1:10">
      <c r="A30" s="476" t="s">
        <v>1233</v>
      </c>
      <c r="B30" s="461"/>
      <c r="C30" s="461"/>
      <c r="D30" s="461"/>
      <c r="E30" s="462"/>
      <c r="F30" s="461"/>
      <c r="G30" s="461"/>
      <c r="H30" s="461"/>
      <c r="I30" s="461"/>
      <c r="J30" s="462"/>
    </row>
    <row r="31" spans="1:10">
      <c r="A31" s="476" t="s">
        <v>1235</v>
      </c>
      <c r="B31" s="461"/>
      <c r="C31" s="461"/>
      <c r="D31" s="461"/>
      <c r="E31" s="462"/>
      <c r="F31" s="461"/>
      <c r="G31" s="461"/>
      <c r="H31" s="461"/>
      <c r="I31" s="461"/>
      <c r="J31" s="462"/>
    </row>
    <row r="32" spans="1:10" ht="13">
      <c r="A32" s="476" t="s">
        <v>1236</v>
      </c>
      <c r="B32" s="461"/>
      <c r="C32" s="461"/>
      <c r="D32" s="461"/>
      <c r="E32" s="462"/>
      <c r="F32" s="474" t="s">
        <v>1246</v>
      </c>
      <c r="G32" s="468"/>
      <c r="H32" s="468"/>
      <c r="I32" s="504" t="s">
        <v>1321</v>
      </c>
      <c r="J32" s="475" t="s">
        <v>1247</v>
      </c>
    </row>
    <row r="33" spans="1:10">
      <c r="A33" s="476" t="s">
        <v>1238</v>
      </c>
      <c r="B33" s="461"/>
      <c r="C33" s="461"/>
      <c r="D33" s="461"/>
      <c r="E33" s="462"/>
      <c r="F33" s="477" t="s">
        <v>1248</v>
      </c>
      <c r="G33" s="461"/>
      <c r="H33" s="461"/>
      <c r="I33" s="461"/>
      <c r="J33" s="462"/>
    </row>
    <row r="34" spans="1:10">
      <c r="A34" s="476" t="s">
        <v>1239</v>
      </c>
      <c r="B34" s="461"/>
      <c r="C34" s="461"/>
      <c r="D34" s="461"/>
      <c r="E34" s="462"/>
      <c r="F34" s="477" t="s">
        <v>1250</v>
      </c>
      <c r="G34" s="461"/>
      <c r="H34" s="461"/>
      <c r="I34" s="461"/>
      <c r="J34" s="462"/>
    </row>
    <row r="35" spans="1:10">
      <c r="A35" s="476" t="s">
        <v>1240</v>
      </c>
      <c r="B35" s="461"/>
      <c r="C35" s="461"/>
      <c r="D35" s="461"/>
      <c r="E35" s="462"/>
      <c r="F35" s="477" t="s">
        <v>1251</v>
      </c>
      <c r="G35" s="461"/>
      <c r="H35" s="461"/>
      <c r="I35" s="461"/>
      <c r="J35" s="462"/>
    </row>
    <row r="36" spans="1:10">
      <c r="A36" s="476" t="s">
        <v>1241</v>
      </c>
      <c r="B36" s="461"/>
      <c r="C36" s="461"/>
      <c r="D36" s="461"/>
      <c r="E36" s="462"/>
      <c r="F36" s="477" t="s">
        <v>1252</v>
      </c>
      <c r="G36" s="461"/>
      <c r="H36" s="461"/>
      <c r="I36" s="461"/>
      <c r="J36" s="462"/>
    </row>
    <row r="37" spans="1:10">
      <c r="A37" s="476" t="s">
        <v>1243</v>
      </c>
      <c r="B37" s="461"/>
      <c r="C37" s="461"/>
      <c r="D37" s="461"/>
      <c r="E37" s="462"/>
      <c r="F37" s="477" t="s">
        <v>1253</v>
      </c>
      <c r="G37" s="461"/>
      <c r="H37" s="461"/>
      <c r="I37" s="461"/>
      <c r="J37" s="462"/>
    </row>
    <row r="38" spans="1:10">
      <c r="A38" s="476" t="s">
        <v>1244</v>
      </c>
      <c r="B38" s="461"/>
      <c r="C38" s="461"/>
      <c r="D38" s="461"/>
      <c r="E38" s="462"/>
      <c r="F38" s="477" t="s">
        <v>1254</v>
      </c>
      <c r="G38" s="461"/>
      <c r="H38" s="461"/>
      <c r="I38" s="461"/>
      <c r="J38" s="462"/>
    </row>
    <row r="39" spans="1:10">
      <c r="A39" s="476" t="s">
        <v>1245</v>
      </c>
      <c r="B39" s="461"/>
      <c r="C39" s="461"/>
      <c r="D39" s="461"/>
      <c r="E39" s="462"/>
      <c r="F39" s="477" t="s">
        <v>1255</v>
      </c>
      <c r="G39" s="461"/>
      <c r="H39" s="461"/>
      <c r="I39" s="461"/>
      <c r="J39" s="462"/>
    </row>
    <row r="40" spans="1:10">
      <c r="A40" s="476" t="s">
        <v>1249</v>
      </c>
      <c r="B40" s="461"/>
      <c r="C40" s="461"/>
      <c r="D40" s="461"/>
      <c r="E40" s="462"/>
      <c r="F40" s="479" t="s">
        <v>1284</v>
      </c>
      <c r="G40" s="461"/>
      <c r="H40" s="461"/>
      <c r="I40" s="461"/>
      <c r="J40" s="462"/>
    </row>
    <row r="41" spans="1:10">
      <c r="A41" s="476" t="s">
        <v>1256</v>
      </c>
      <c r="B41" s="461"/>
      <c r="C41" s="461"/>
      <c r="D41" s="461"/>
      <c r="E41" s="462"/>
      <c r="F41" s="461"/>
      <c r="G41" s="461"/>
      <c r="H41" s="461"/>
      <c r="I41" s="461"/>
      <c r="J41" s="462"/>
    </row>
    <row r="42" spans="1:10">
      <c r="A42" s="476" t="s">
        <v>1257</v>
      </c>
      <c r="B42" s="461"/>
      <c r="C42" s="461"/>
      <c r="D42" s="461"/>
      <c r="E42" s="462"/>
      <c r="F42" s="461"/>
      <c r="G42" s="461"/>
      <c r="H42" s="461"/>
      <c r="I42" s="461"/>
      <c r="J42" s="462"/>
    </row>
    <row r="43" spans="1:10">
      <c r="A43" s="460" t="s">
        <v>1258</v>
      </c>
      <c r="B43" s="461"/>
      <c r="C43" s="461"/>
      <c r="D43" s="461"/>
      <c r="E43" s="462"/>
      <c r="F43" s="461"/>
      <c r="G43" s="461"/>
      <c r="H43" s="461"/>
      <c r="I43" s="461"/>
      <c r="J43" s="462"/>
    </row>
    <row r="44" spans="1:10">
      <c r="A44" s="460"/>
      <c r="B44" s="461"/>
      <c r="C44" s="461"/>
      <c r="D44" s="461"/>
      <c r="E44" s="462"/>
      <c r="F44" s="461"/>
      <c r="G44" s="461"/>
      <c r="H44" s="461"/>
      <c r="I44" s="461"/>
      <c r="J44" s="462"/>
    </row>
    <row r="45" spans="1:10">
      <c r="A45" s="460"/>
      <c r="B45" s="461"/>
      <c r="C45" s="461"/>
      <c r="D45" s="461"/>
      <c r="E45" s="462"/>
      <c r="F45" s="461"/>
      <c r="G45" s="461"/>
      <c r="H45" s="461"/>
      <c r="I45" s="461"/>
      <c r="J45" s="462"/>
    </row>
    <row r="46" spans="1:10">
      <c r="A46" s="460"/>
      <c r="B46" s="461"/>
      <c r="C46" s="461"/>
      <c r="D46" s="461"/>
      <c r="E46" s="462"/>
      <c r="F46" s="461"/>
      <c r="G46" s="461"/>
      <c r="H46" s="461"/>
      <c r="I46" s="461"/>
      <c r="J46" s="462"/>
    </row>
    <row r="47" spans="1:10">
      <c r="A47" s="460"/>
      <c r="B47" s="461"/>
      <c r="C47" s="461"/>
      <c r="D47" s="461"/>
      <c r="E47" s="462"/>
      <c r="F47" s="461"/>
      <c r="G47" s="461"/>
      <c r="H47" s="461"/>
      <c r="I47" s="461"/>
      <c r="J47" s="462"/>
    </row>
    <row r="48" spans="1:10">
      <c r="A48" s="460"/>
      <c r="B48" s="461"/>
      <c r="C48" s="461"/>
      <c r="D48" s="461"/>
      <c r="E48" s="462"/>
      <c r="F48" s="461"/>
      <c r="G48" s="461"/>
      <c r="H48" s="461"/>
      <c r="I48" s="461"/>
      <c r="J48" s="462"/>
    </row>
    <row r="49" spans="1:10">
      <c r="A49" s="463"/>
      <c r="B49" s="464"/>
      <c r="C49" s="464"/>
      <c r="D49" s="464"/>
      <c r="E49" s="465"/>
      <c r="F49" s="461"/>
      <c r="G49" s="461"/>
      <c r="H49" s="461"/>
      <c r="I49" s="461"/>
      <c r="J49" s="462"/>
    </row>
    <row r="50" spans="1:10" ht="13">
      <c r="A50" s="473" t="s">
        <v>1271</v>
      </c>
      <c r="B50" s="474"/>
      <c r="C50" s="474"/>
      <c r="D50" s="474"/>
      <c r="E50" s="475" t="s">
        <v>1272</v>
      </c>
      <c r="F50" s="473" t="s">
        <v>1277</v>
      </c>
      <c r="G50" s="474"/>
      <c r="H50" s="474"/>
      <c r="I50" s="474"/>
      <c r="J50" s="475" t="s">
        <v>1272</v>
      </c>
    </row>
    <row r="51" spans="1:10">
      <c r="A51" s="476" t="s">
        <v>1273</v>
      </c>
      <c r="B51" s="461"/>
      <c r="C51" s="461"/>
      <c r="D51" s="461"/>
      <c r="E51" s="462"/>
      <c r="F51" s="476" t="s">
        <v>1276</v>
      </c>
      <c r="G51" s="461"/>
      <c r="H51" s="461"/>
      <c r="I51" s="461"/>
      <c r="J51" s="462"/>
    </row>
    <row r="52" spans="1:10">
      <c r="A52" s="476" t="s">
        <v>1281</v>
      </c>
      <c r="B52" s="461"/>
      <c r="C52" s="461"/>
      <c r="D52" s="461"/>
      <c r="E52" s="462"/>
      <c r="F52" s="460"/>
      <c r="G52" s="461"/>
      <c r="H52" s="461"/>
      <c r="I52" s="461"/>
      <c r="J52" s="462"/>
    </row>
    <row r="53" spans="1:10">
      <c r="A53" s="476" t="s">
        <v>1282</v>
      </c>
      <c r="B53" s="461"/>
      <c r="C53" s="461"/>
      <c r="D53" s="461"/>
      <c r="E53" s="462"/>
      <c r="F53" s="460"/>
      <c r="G53" s="461"/>
      <c r="H53" s="461"/>
      <c r="I53" s="461"/>
      <c r="J53" s="462"/>
    </row>
    <row r="54" spans="1:10">
      <c r="A54" s="476" t="s">
        <v>1283</v>
      </c>
      <c r="B54" s="461"/>
      <c r="C54" s="461"/>
      <c r="D54" s="461"/>
      <c r="E54" s="462"/>
      <c r="F54" s="460"/>
      <c r="G54" s="461"/>
      <c r="H54" s="461"/>
      <c r="I54" s="461"/>
      <c r="J54" s="462"/>
    </row>
    <row r="55" spans="1:10">
      <c r="A55" s="476" t="s">
        <v>1274</v>
      </c>
      <c r="B55" s="461"/>
      <c r="C55" s="461"/>
      <c r="D55" s="461"/>
      <c r="E55" s="462"/>
      <c r="F55" s="460"/>
      <c r="G55" s="461"/>
      <c r="H55" s="461"/>
      <c r="I55" s="461"/>
      <c r="J55" s="462"/>
    </row>
    <row r="56" spans="1:10">
      <c r="A56" s="460"/>
      <c r="B56" s="461"/>
      <c r="C56" s="461"/>
      <c r="D56" s="461"/>
      <c r="E56" s="462"/>
      <c r="F56" s="460"/>
      <c r="G56" s="461"/>
      <c r="H56" s="461"/>
      <c r="I56" s="461"/>
      <c r="J56" s="462"/>
    </row>
    <row r="57" spans="1:10">
      <c r="A57" s="460"/>
      <c r="B57" s="461"/>
      <c r="C57" s="461"/>
      <c r="D57" s="461"/>
      <c r="E57" s="462"/>
      <c r="F57" s="460"/>
      <c r="G57" s="461"/>
      <c r="H57" s="461"/>
      <c r="I57" s="461"/>
      <c r="J57" s="462"/>
    </row>
    <row r="58" spans="1:10">
      <c r="A58" s="463"/>
      <c r="B58" s="464"/>
      <c r="C58" s="464"/>
      <c r="D58" s="464"/>
      <c r="E58" s="465"/>
      <c r="F58" s="463"/>
      <c r="G58" s="464"/>
      <c r="H58" s="464"/>
      <c r="I58" s="464"/>
      <c r="J58" s="465"/>
    </row>
  </sheetData>
  <phoneticPr fontId="36" type="noConversion"/>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outlinePr summaryBelow="0" summaryRight="0"/>
  </sheetPr>
  <dimension ref="A1:E14"/>
  <sheetViews>
    <sheetView zoomScale="85" workbookViewId="0">
      <pane xSplit="1" topLeftCell="B1" activePane="topRight" state="frozen"/>
      <selection activeCell="E20" sqref="E20"/>
      <selection pane="topRight" activeCell="E29" sqref="E29"/>
    </sheetView>
  </sheetViews>
  <sheetFormatPr defaultColWidth="110.1796875" defaultRowHeight="12.5" outlineLevelRow="1"/>
  <cols>
    <col min="1" max="1" width="38.81640625" style="2" bestFit="1" customWidth="1"/>
    <col min="2" max="2" width="13.81640625" style="84" customWidth="1"/>
    <col min="3" max="3" width="16.1796875" style="2" customWidth="1"/>
    <col min="4" max="4" width="11.81640625" style="2" bestFit="1" customWidth="1"/>
    <col min="5" max="5" width="26.54296875" style="2" customWidth="1"/>
    <col min="6" max="16384" width="110.1796875" style="2"/>
  </cols>
  <sheetData>
    <row r="1" spans="1:5" ht="13">
      <c r="A1" s="50" t="s">
        <v>262</v>
      </c>
      <c r="B1" s="83" t="s">
        <v>531</v>
      </c>
      <c r="C1" s="8" t="s">
        <v>320</v>
      </c>
      <c r="D1" s="50" t="s">
        <v>295</v>
      </c>
      <c r="E1" s="8" t="s">
        <v>370</v>
      </c>
    </row>
    <row r="2" spans="1:5" ht="13">
      <c r="A2" s="105"/>
      <c r="B2" s="106"/>
      <c r="C2" s="106"/>
      <c r="D2" s="107"/>
      <c r="E2" s="107"/>
    </row>
    <row r="3" spans="1:5" s="11" customFormat="1" outlineLevel="1">
      <c r="A3" s="520" t="s">
        <v>291</v>
      </c>
      <c r="B3" s="521"/>
      <c r="C3" s="521"/>
      <c r="D3" s="521"/>
      <c r="E3" s="522"/>
    </row>
    <row r="4" spans="1:5">
      <c r="A4" s="3" t="s">
        <v>511</v>
      </c>
      <c r="B4" s="12" t="s">
        <v>321</v>
      </c>
      <c r="C4" s="3" t="s">
        <v>512</v>
      </c>
      <c r="D4" s="17" t="s">
        <v>172</v>
      </c>
      <c r="E4" s="17" t="s">
        <v>371</v>
      </c>
    </row>
    <row r="5" spans="1:5">
      <c r="A5" s="3" t="s">
        <v>298</v>
      </c>
      <c r="B5" s="12" t="s">
        <v>532</v>
      </c>
      <c r="C5" s="3" t="s">
        <v>530</v>
      </c>
      <c r="D5" s="17" t="s">
        <v>172</v>
      </c>
      <c r="E5" s="17" t="s">
        <v>371</v>
      </c>
    </row>
    <row r="6" spans="1:5">
      <c r="A6" s="3" t="s">
        <v>528</v>
      </c>
      <c r="B6" s="12" t="s">
        <v>529</v>
      </c>
      <c r="C6" s="3" t="s">
        <v>512</v>
      </c>
      <c r="D6" s="17" t="s">
        <v>172</v>
      </c>
      <c r="E6" s="17" t="s">
        <v>371</v>
      </c>
    </row>
    <row r="7" spans="1:5">
      <c r="A7" s="3" t="s">
        <v>513</v>
      </c>
      <c r="B7" s="12" t="s">
        <v>514</v>
      </c>
      <c r="C7" s="3" t="s">
        <v>512</v>
      </c>
      <c r="D7" s="17" t="s">
        <v>172</v>
      </c>
      <c r="E7" s="17" t="s">
        <v>371</v>
      </c>
    </row>
    <row r="8" spans="1:5">
      <c r="A8" s="3" t="s">
        <v>515</v>
      </c>
      <c r="B8" s="12" t="s">
        <v>422</v>
      </c>
      <c r="C8" s="3" t="s">
        <v>512</v>
      </c>
      <c r="D8" s="17" t="s">
        <v>172</v>
      </c>
      <c r="E8" s="17" t="s">
        <v>371</v>
      </c>
    </row>
    <row r="9" spans="1:5">
      <c r="A9" s="3" t="s">
        <v>516</v>
      </c>
      <c r="B9" s="12" t="s">
        <v>517</v>
      </c>
      <c r="C9" s="3" t="s">
        <v>512</v>
      </c>
      <c r="D9" s="17" t="s">
        <v>172</v>
      </c>
      <c r="E9" s="17" t="s">
        <v>371</v>
      </c>
    </row>
    <row r="13" spans="1:5">
      <c r="D13" s="2" t="s">
        <v>59</v>
      </c>
    </row>
    <row r="14" spans="1:5" ht="25">
      <c r="D14" s="454" t="s">
        <v>1195</v>
      </c>
    </row>
  </sheetData>
  <mergeCells count="1">
    <mergeCell ref="A3:E3"/>
  </mergeCells>
  <phoneticPr fontId="0"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outlinePr summaryBelow="0" summaryRight="0"/>
  </sheetPr>
  <dimension ref="A1:M44"/>
  <sheetViews>
    <sheetView topLeftCell="A26" zoomScale="85" workbookViewId="0">
      <selection activeCell="G52" sqref="G52"/>
    </sheetView>
  </sheetViews>
  <sheetFormatPr defaultColWidth="9.1796875" defaultRowHeight="12.5" outlineLevelRow="1"/>
  <cols>
    <col min="1" max="1" width="10.81640625" style="2" bestFit="1" customWidth="1"/>
    <col min="2" max="2" width="28.81640625" style="2" bestFit="1" customWidth="1"/>
    <col min="3" max="3" width="9.81640625" style="2" customWidth="1"/>
    <col min="4" max="4" width="9.81640625" style="2" bestFit="1" customWidth="1"/>
    <col min="5" max="5" width="9" style="2" bestFit="1" customWidth="1"/>
    <col min="6" max="6" width="13.81640625" style="2" bestFit="1" customWidth="1"/>
    <col min="7" max="7" width="15.1796875" style="2" customWidth="1"/>
    <col min="8" max="8" width="13.81640625" style="46" bestFit="1" customWidth="1"/>
    <col min="9" max="10" width="12.54296875" style="2" bestFit="1" customWidth="1"/>
    <col min="11" max="11" width="10.54296875" style="2" bestFit="1" customWidth="1"/>
    <col min="12" max="12" width="10.1796875" style="2" bestFit="1" customWidth="1"/>
    <col min="13" max="13" width="9.54296875" style="2" bestFit="1" customWidth="1"/>
    <col min="14" max="16384" width="9.1796875" style="2"/>
  </cols>
  <sheetData>
    <row r="1" spans="1:8" s="47" customFormat="1" ht="39">
      <c r="A1" s="42" t="s">
        <v>322</v>
      </c>
      <c r="B1" s="42" t="s">
        <v>67</v>
      </c>
      <c r="C1" s="42" t="s">
        <v>323</v>
      </c>
      <c r="D1" s="42" t="s">
        <v>324</v>
      </c>
      <c r="E1" s="42" t="s">
        <v>130</v>
      </c>
      <c r="F1" s="2"/>
    </row>
    <row r="2" spans="1:8" s="77" customFormat="1" collapsed="1">
      <c r="A2" s="75" t="s">
        <v>28</v>
      </c>
      <c r="B2" s="75"/>
      <c r="C2" s="75"/>
      <c r="D2" s="75"/>
      <c r="E2" s="75"/>
      <c r="F2" s="2"/>
    </row>
    <row r="3" spans="1:8" s="77" customFormat="1" hidden="1" outlineLevel="1">
      <c r="A3" s="523" t="s">
        <v>224</v>
      </c>
      <c r="B3" s="567"/>
      <c r="C3" s="567"/>
      <c r="D3" s="567"/>
      <c r="E3" s="568"/>
      <c r="F3" s="2"/>
    </row>
    <row r="4" spans="1:8">
      <c r="A4" s="108" t="s">
        <v>325</v>
      </c>
      <c r="B4" s="85" t="s">
        <v>326</v>
      </c>
      <c r="C4" s="109">
        <v>0.5</v>
      </c>
      <c r="D4" s="109">
        <v>0.52083333333333337</v>
      </c>
      <c r="E4" s="17" t="s">
        <v>131</v>
      </c>
      <c r="H4" s="2"/>
    </row>
    <row r="5" spans="1:8">
      <c r="A5" s="108" t="s">
        <v>327</v>
      </c>
      <c r="B5" s="85" t="s">
        <v>328</v>
      </c>
      <c r="C5" s="109">
        <v>0.5</v>
      </c>
      <c r="D5" s="109">
        <v>0.54166666666666663</v>
      </c>
      <c r="E5" s="17" t="s">
        <v>131</v>
      </c>
      <c r="H5" s="2"/>
    </row>
    <row r="6" spans="1:8">
      <c r="A6" s="108" t="s">
        <v>329</v>
      </c>
      <c r="B6" s="85" t="s">
        <v>330</v>
      </c>
      <c r="C6" s="109">
        <v>0.54166666666666663</v>
      </c>
      <c r="D6" s="110">
        <v>0.5625</v>
      </c>
      <c r="E6" s="17" t="s">
        <v>131</v>
      </c>
      <c r="H6" s="2"/>
    </row>
    <row r="7" spans="1:8">
      <c r="A7" s="108" t="s">
        <v>331</v>
      </c>
      <c r="B7" s="85" t="s">
        <v>332</v>
      </c>
      <c r="C7" s="109">
        <v>0.54166666666666663</v>
      </c>
      <c r="D7" s="110">
        <v>0.58333333333333337</v>
      </c>
      <c r="E7" s="17" t="s">
        <v>131</v>
      </c>
      <c r="H7" s="2"/>
    </row>
    <row r="8" spans="1:8">
      <c r="A8" s="108" t="s">
        <v>333</v>
      </c>
      <c r="B8" s="85" t="s">
        <v>334</v>
      </c>
      <c r="C8" s="109">
        <v>0.75</v>
      </c>
      <c r="D8" s="110">
        <v>0.77083333333333337</v>
      </c>
      <c r="E8" s="17" t="s">
        <v>131</v>
      </c>
      <c r="H8" s="2"/>
    </row>
    <row r="9" spans="1:8">
      <c r="A9" s="108" t="s">
        <v>335</v>
      </c>
      <c r="B9" s="85" t="s">
        <v>336</v>
      </c>
      <c r="C9" s="109">
        <v>0.75</v>
      </c>
      <c r="D9" s="110">
        <v>0.79166666666666663</v>
      </c>
      <c r="E9" s="17" t="s">
        <v>131</v>
      </c>
      <c r="H9" s="2"/>
    </row>
    <row r="10" spans="1:8">
      <c r="A10" s="108" t="s">
        <v>337</v>
      </c>
      <c r="B10" s="85" t="s">
        <v>338</v>
      </c>
      <c r="C10" s="109">
        <v>0.5</v>
      </c>
      <c r="D10" s="109">
        <v>0.52083333333333337</v>
      </c>
      <c r="E10" s="17" t="s">
        <v>339</v>
      </c>
      <c r="H10" s="2"/>
    </row>
    <row r="11" spans="1:8">
      <c r="A11" s="108" t="s">
        <v>340</v>
      </c>
      <c r="B11" s="85" t="s">
        <v>341</v>
      </c>
      <c r="C11" s="109">
        <v>0.5</v>
      </c>
      <c r="D11" s="110">
        <v>0.54166666666666663</v>
      </c>
      <c r="E11" s="17" t="s">
        <v>339</v>
      </c>
      <c r="H11" s="2"/>
    </row>
    <row r="12" spans="1:8">
      <c r="A12" s="108" t="s">
        <v>342</v>
      </c>
      <c r="B12" s="85" t="s">
        <v>343</v>
      </c>
      <c r="C12" s="109">
        <v>0.54166666666666663</v>
      </c>
      <c r="D12" s="110">
        <v>0.5625</v>
      </c>
      <c r="E12" s="17" t="s">
        <v>339</v>
      </c>
      <c r="H12" s="2"/>
    </row>
    <row r="13" spans="1:8">
      <c r="A13" s="108" t="s">
        <v>344</v>
      </c>
      <c r="B13" s="85" t="s">
        <v>345</v>
      </c>
      <c r="C13" s="109">
        <v>0.54166666666666663</v>
      </c>
      <c r="D13" s="110">
        <v>0.58333333333333337</v>
      </c>
      <c r="E13" s="17" t="s">
        <v>339</v>
      </c>
      <c r="H13" s="2"/>
    </row>
    <row r="14" spans="1:8">
      <c r="A14" s="108" t="s">
        <v>346</v>
      </c>
      <c r="B14" s="85" t="s">
        <v>347</v>
      </c>
      <c r="C14" s="109">
        <v>0.75</v>
      </c>
      <c r="D14" s="110">
        <v>0.77083333333333337</v>
      </c>
      <c r="E14" s="17" t="s">
        <v>339</v>
      </c>
      <c r="H14" s="2"/>
    </row>
    <row r="15" spans="1:8">
      <c r="A15" s="108" t="s">
        <v>348</v>
      </c>
      <c r="B15" s="85" t="s">
        <v>349</v>
      </c>
      <c r="C15" s="109">
        <v>0.75</v>
      </c>
      <c r="D15" s="110">
        <v>0.79166666666666663</v>
      </c>
      <c r="E15" s="17" t="s">
        <v>339</v>
      </c>
      <c r="H15" s="2"/>
    </row>
    <row r="17" spans="1:10" s="47" customFormat="1" ht="39">
      <c r="A17" s="42" t="s">
        <v>134</v>
      </c>
      <c r="B17" s="42" t="s">
        <v>67</v>
      </c>
      <c r="C17" s="42" t="s">
        <v>127</v>
      </c>
      <c r="D17" s="42" t="s">
        <v>128</v>
      </c>
      <c r="E17" s="43" t="s">
        <v>132</v>
      </c>
      <c r="F17" s="42" t="s">
        <v>350</v>
      </c>
    </row>
    <row r="18" spans="1:10" s="77" customFormat="1" collapsed="1">
      <c r="A18" s="75" t="s">
        <v>28</v>
      </c>
      <c r="B18" s="75" t="s">
        <v>68</v>
      </c>
      <c r="C18" s="75"/>
      <c r="D18" s="75"/>
      <c r="E18" s="76"/>
      <c r="F18" s="76" t="s">
        <v>351</v>
      </c>
    </row>
    <row r="19" spans="1:10" s="77" customFormat="1" hidden="1" outlineLevel="1">
      <c r="A19" s="527" t="s">
        <v>223</v>
      </c>
      <c r="B19" s="565"/>
      <c r="C19" s="565"/>
      <c r="D19" s="565"/>
      <c r="E19" s="566"/>
      <c r="F19" s="102" t="s">
        <v>224</v>
      </c>
    </row>
    <row r="20" spans="1:10">
      <c r="A20" s="108">
        <v>8750</v>
      </c>
      <c r="B20" s="3" t="s">
        <v>352</v>
      </c>
      <c r="C20" s="109">
        <v>0.35416666666666669</v>
      </c>
      <c r="D20" s="109">
        <v>0.70833333333333337</v>
      </c>
      <c r="E20" s="111">
        <v>7.5</v>
      </c>
      <c r="F20" s="111" t="s">
        <v>331</v>
      </c>
      <c r="H20" s="2"/>
    </row>
    <row r="21" spans="1:10">
      <c r="A21" s="108">
        <v>8800</v>
      </c>
      <c r="B21" s="3" t="s">
        <v>353</v>
      </c>
      <c r="C21" s="109">
        <v>0.35416666666666669</v>
      </c>
      <c r="D21" s="109">
        <v>0.70833333333333337</v>
      </c>
      <c r="E21" s="111">
        <v>8</v>
      </c>
      <c r="F21" s="111" t="s">
        <v>325</v>
      </c>
      <c r="H21" s="2"/>
    </row>
    <row r="22" spans="1:10">
      <c r="A22" s="108">
        <v>8801</v>
      </c>
      <c r="B22" s="3" t="s">
        <v>353</v>
      </c>
      <c r="C22" s="109">
        <v>0.35416666666666669</v>
      </c>
      <c r="D22" s="109">
        <v>0.72916666666666663</v>
      </c>
      <c r="E22" s="111">
        <v>8</v>
      </c>
      <c r="F22" s="111" t="s">
        <v>327</v>
      </c>
      <c r="H22" s="2"/>
    </row>
    <row r="23" spans="1:10">
      <c r="A23" s="108">
        <v>9800</v>
      </c>
      <c r="B23" s="3" t="s">
        <v>354</v>
      </c>
      <c r="C23" s="109">
        <v>0.375</v>
      </c>
      <c r="D23" s="109">
        <v>0.70833333333333337</v>
      </c>
      <c r="E23" s="111">
        <v>8</v>
      </c>
      <c r="F23" s="111" t="s">
        <v>337</v>
      </c>
      <c r="H23" s="2"/>
    </row>
    <row r="24" spans="1:10">
      <c r="A24" s="108" t="s">
        <v>143</v>
      </c>
      <c r="B24" s="41" t="s">
        <v>143</v>
      </c>
      <c r="C24" s="109" t="s">
        <v>142</v>
      </c>
      <c r="D24" s="109" t="s">
        <v>142</v>
      </c>
      <c r="E24" s="111">
        <v>0</v>
      </c>
      <c r="F24" s="109" t="s">
        <v>142</v>
      </c>
      <c r="H24" s="2"/>
    </row>
    <row r="26" spans="1:10" s="48" customFormat="1" ht="13">
      <c r="A26" s="42" t="s">
        <v>133</v>
      </c>
      <c r="B26" s="42" t="s">
        <v>67</v>
      </c>
      <c r="C26" s="42" t="s">
        <v>151</v>
      </c>
      <c r="D26" s="42" t="s">
        <v>135</v>
      </c>
      <c r="E26" s="42" t="s">
        <v>136</v>
      </c>
      <c r="F26" s="42" t="s">
        <v>137</v>
      </c>
      <c r="G26" s="42" t="s">
        <v>138</v>
      </c>
      <c r="H26" s="42" t="s">
        <v>139</v>
      </c>
      <c r="I26" s="42" t="s">
        <v>140</v>
      </c>
      <c r="J26" s="42" t="s">
        <v>141</v>
      </c>
    </row>
    <row r="27" spans="1:10" s="77" customFormat="1" ht="12" customHeight="1">
      <c r="A27" s="75" t="s">
        <v>28</v>
      </c>
      <c r="B27" s="75" t="s">
        <v>68</v>
      </c>
      <c r="C27" s="75" t="s">
        <v>31</v>
      </c>
      <c r="D27" s="75"/>
      <c r="E27" s="75"/>
      <c r="F27" s="75"/>
      <c r="G27" s="75"/>
      <c r="H27" s="76"/>
      <c r="I27" s="75"/>
      <c r="J27" s="75"/>
    </row>
    <row r="28" spans="1:10" s="77" customFormat="1" ht="12" customHeight="1" outlineLevel="1">
      <c r="A28" s="527" t="s">
        <v>225</v>
      </c>
      <c r="B28" s="565"/>
      <c r="C28" s="565"/>
      <c r="D28" s="565"/>
      <c r="E28" s="565"/>
      <c r="F28" s="565"/>
      <c r="G28" s="565"/>
      <c r="H28" s="565"/>
      <c r="I28" s="565"/>
      <c r="J28" s="566"/>
    </row>
    <row r="29" spans="1:10">
      <c r="A29" s="85" t="s">
        <v>355</v>
      </c>
      <c r="B29" s="3" t="s">
        <v>356</v>
      </c>
      <c r="C29" s="112">
        <v>1</v>
      </c>
      <c r="D29" s="113">
        <v>8800</v>
      </c>
      <c r="E29" s="113">
        <v>8800</v>
      </c>
      <c r="F29" s="113">
        <v>8800</v>
      </c>
      <c r="G29" s="113">
        <v>8800</v>
      </c>
      <c r="H29" s="113">
        <v>8800</v>
      </c>
      <c r="I29" s="113" t="s">
        <v>143</v>
      </c>
      <c r="J29" s="17" t="s">
        <v>143</v>
      </c>
    </row>
    <row r="30" spans="1:10">
      <c r="A30" s="85" t="s">
        <v>357</v>
      </c>
      <c r="B30" s="3" t="s">
        <v>358</v>
      </c>
      <c r="C30" s="112">
        <v>1</v>
      </c>
      <c r="D30" s="113">
        <v>8750</v>
      </c>
      <c r="E30" s="113">
        <v>8750</v>
      </c>
      <c r="F30" s="113">
        <v>8750</v>
      </c>
      <c r="G30" s="113">
        <v>8750</v>
      </c>
      <c r="H30" s="113">
        <v>8750</v>
      </c>
      <c r="I30" s="113" t="s">
        <v>143</v>
      </c>
      <c r="J30" s="17" t="s">
        <v>143</v>
      </c>
    </row>
    <row r="31" spans="1:10">
      <c r="A31" s="85" t="s">
        <v>359</v>
      </c>
      <c r="B31" s="3" t="s">
        <v>360</v>
      </c>
      <c r="C31" s="112">
        <v>1</v>
      </c>
      <c r="D31" s="113">
        <v>8800</v>
      </c>
      <c r="E31" s="113">
        <v>8800</v>
      </c>
      <c r="F31" s="113">
        <v>8800</v>
      </c>
      <c r="G31" s="113">
        <v>8800</v>
      </c>
      <c r="H31" s="113" t="s">
        <v>143</v>
      </c>
      <c r="I31" s="113" t="s">
        <v>143</v>
      </c>
      <c r="J31" s="17" t="s">
        <v>143</v>
      </c>
    </row>
    <row r="32" spans="1:10">
      <c r="A32" s="85" t="s">
        <v>359</v>
      </c>
      <c r="B32" s="3" t="s">
        <v>360</v>
      </c>
      <c r="C32" s="112">
        <v>2</v>
      </c>
      <c r="D32" s="113" t="s">
        <v>143</v>
      </c>
      <c r="E32" s="113">
        <v>8800</v>
      </c>
      <c r="F32" s="113">
        <v>8800</v>
      </c>
      <c r="G32" s="113">
        <v>8800</v>
      </c>
      <c r="H32" s="113">
        <v>8800</v>
      </c>
      <c r="I32" s="113" t="s">
        <v>143</v>
      </c>
      <c r="J32" s="17" t="s">
        <v>143</v>
      </c>
    </row>
    <row r="34" spans="1:13" s="49" customFormat="1" ht="32.25" customHeight="1">
      <c r="A34" s="44" t="s">
        <v>144</v>
      </c>
      <c r="B34" s="44" t="s">
        <v>67</v>
      </c>
      <c r="C34" s="98" t="s">
        <v>38</v>
      </c>
      <c r="D34" s="98" t="s">
        <v>147</v>
      </c>
      <c r="E34" s="98" t="s">
        <v>41</v>
      </c>
      <c r="F34" s="44" t="s">
        <v>148</v>
      </c>
      <c r="G34" s="44" t="s">
        <v>149</v>
      </c>
      <c r="H34" s="45" t="s">
        <v>150</v>
      </c>
      <c r="I34" s="44" t="s">
        <v>152</v>
      </c>
      <c r="J34" s="44" t="s">
        <v>153</v>
      </c>
      <c r="K34" s="44" t="s">
        <v>154</v>
      </c>
      <c r="L34" s="44" t="s">
        <v>155</v>
      </c>
      <c r="M34" s="44" t="s">
        <v>156</v>
      </c>
    </row>
    <row r="35" spans="1:13" s="66" customFormat="1" ht="13.75" customHeight="1">
      <c r="A35" s="65" t="s">
        <v>53</v>
      </c>
      <c r="B35" s="65" t="s">
        <v>30</v>
      </c>
      <c r="C35" s="65"/>
      <c r="D35" s="65"/>
      <c r="E35" s="65"/>
      <c r="F35" s="65"/>
      <c r="G35" s="65"/>
      <c r="H35" s="78"/>
      <c r="I35" s="65"/>
      <c r="J35" s="65"/>
      <c r="K35" s="65"/>
      <c r="L35" s="65"/>
      <c r="M35" s="65"/>
    </row>
    <row r="36" spans="1:13" s="66" customFormat="1" ht="13.75" customHeight="1" outlineLevel="1">
      <c r="A36" s="526" t="s">
        <v>226</v>
      </c>
      <c r="B36" s="524"/>
      <c r="C36" s="524"/>
      <c r="D36" s="524"/>
      <c r="E36" s="524"/>
      <c r="F36" s="524"/>
      <c r="G36" s="524"/>
      <c r="H36" s="524"/>
      <c r="I36" s="524"/>
      <c r="J36" s="524"/>
      <c r="K36" s="524"/>
      <c r="L36" s="524"/>
      <c r="M36" s="525"/>
    </row>
    <row r="37" spans="1:13">
      <c r="A37" s="85" t="s">
        <v>361</v>
      </c>
      <c r="B37" s="3" t="s">
        <v>362</v>
      </c>
      <c r="C37" s="3">
        <v>1</v>
      </c>
      <c r="D37" s="82" t="s">
        <v>507</v>
      </c>
      <c r="E37" s="3">
        <v>98</v>
      </c>
      <c r="F37" s="22">
        <v>7.5</v>
      </c>
      <c r="G37" s="22">
        <f>+H37*F37</f>
        <v>37.5</v>
      </c>
      <c r="H37" s="22">
        <v>5</v>
      </c>
      <c r="I37" s="114">
        <f>+J37/12</f>
        <v>162.5</v>
      </c>
      <c r="J37" s="3">
        <f>+G37*52</f>
        <v>1950</v>
      </c>
      <c r="K37" s="3" t="s">
        <v>357</v>
      </c>
      <c r="L37" s="3" t="s">
        <v>157</v>
      </c>
      <c r="M37" s="115">
        <v>1</v>
      </c>
    </row>
    <row r="38" spans="1:13">
      <c r="A38" s="5" t="s">
        <v>363</v>
      </c>
      <c r="B38" s="5" t="s">
        <v>364</v>
      </c>
      <c r="C38" s="3">
        <v>1</v>
      </c>
      <c r="D38" s="82" t="s">
        <v>507</v>
      </c>
      <c r="E38" s="3">
        <v>98</v>
      </c>
      <c r="F38" s="5">
        <v>8</v>
      </c>
      <c r="G38" s="5">
        <v>40</v>
      </c>
      <c r="H38" s="169">
        <v>5</v>
      </c>
      <c r="I38" s="5">
        <v>173.33</v>
      </c>
      <c r="J38" s="5">
        <v>2080</v>
      </c>
      <c r="K38" s="5" t="s">
        <v>355</v>
      </c>
      <c r="L38" s="3" t="s">
        <v>157</v>
      </c>
      <c r="M38" s="115">
        <v>1</v>
      </c>
    </row>
    <row r="39" spans="1:13">
      <c r="A39" s="5" t="s">
        <v>365</v>
      </c>
      <c r="B39" s="5" t="s">
        <v>527</v>
      </c>
      <c r="C39" s="3">
        <v>1</v>
      </c>
      <c r="D39" s="82" t="s">
        <v>507</v>
      </c>
      <c r="E39" s="3">
        <v>98</v>
      </c>
      <c r="F39" s="5">
        <v>8</v>
      </c>
      <c r="G39" s="5">
        <v>32</v>
      </c>
      <c r="H39" s="169">
        <v>4</v>
      </c>
      <c r="I39" s="5">
        <v>138.66999999999999</v>
      </c>
      <c r="J39" s="5">
        <v>1664</v>
      </c>
      <c r="K39" s="5" t="s">
        <v>359</v>
      </c>
      <c r="L39" s="3" t="s">
        <v>157</v>
      </c>
      <c r="M39" s="115">
        <v>1</v>
      </c>
    </row>
    <row r="44" spans="1:13" ht="25">
      <c r="C44" s="2" t="s">
        <v>59</v>
      </c>
      <c r="D44" s="454" t="s">
        <v>1195</v>
      </c>
    </row>
  </sheetData>
  <mergeCells count="4">
    <mergeCell ref="A19:E19"/>
    <mergeCell ref="A28:J28"/>
    <mergeCell ref="A36:M36"/>
    <mergeCell ref="A3:E3"/>
  </mergeCells>
  <phoneticPr fontId="0" type="noConversion"/>
  <hyperlinks>
    <hyperlink ref="C34" location="ESGWSRULE" display="ESG"/>
    <hyperlink ref="E34" location="PSGWSRULE" display="PSG"/>
    <hyperlink ref="D34" location="PSGPHCALENDAR" display="PH Calendar"/>
  </hyperlinks>
  <pageMargins left="0.75" right="0.75" top="1" bottom="1" header="0.5" footer="0.5"/>
  <pageSetup paperSize="9" orientation="portrait" horizontalDpi="300" verticalDpi="300" r:id="rId1"/>
  <headerFooter alignWithMargins="0"/>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outlinePr summaryBelow="0" summaryRight="0"/>
  </sheetPr>
  <dimension ref="A1:N37"/>
  <sheetViews>
    <sheetView zoomScale="85" workbookViewId="0">
      <pane xSplit="2" ySplit="1" topLeftCell="C14" activePane="bottomRight" state="frozen"/>
      <selection activeCell="E20" sqref="E20"/>
      <selection pane="topRight" activeCell="E20" sqref="E20"/>
      <selection pane="bottomLeft" activeCell="E20" sqref="E20"/>
      <selection pane="bottomRight" activeCell="F26" sqref="F26"/>
    </sheetView>
  </sheetViews>
  <sheetFormatPr defaultColWidth="9.1796875" defaultRowHeight="12.5" outlineLevelRow="1"/>
  <cols>
    <col min="1" max="1" width="11.54296875" style="197" bestFit="1" customWidth="1"/>
    <col min="2" max="2" width="26.453125" style="197" customWidth="1"/>
    <col min="3" max="3" width="17.81640625" style="197" customWidth="1"/>
    <col min="4" max="4" width="10.6328125" style="197" customWidth="1"/>
    <col min="5" max="5" width="12.54296875" style="197" bestFit="1" customWidth="1"/>
    <col min="6" max="6" width="14.54296875" style="197" customWidth="1"/>
    <col min="7" max="7" width="10.453125" style="197" bestFit="1" customWidth="1"/>
    <col min="8" max="8" width="14.54296875" style="197" bestFit="1" customWidth="1"/>
    <col min="9" max="9" width="18.54296875" style="197" bestFit="1" customWidth="1"/>
    <col min="10" max="10" width="16.81640625" style="197" bestFit="1" customWidth="1"/>
    <col min="11" max="11" width="16" style="197" bestFit="1" customWidth="1"/>
    <col min="12" max="12" width="12.81640625" style="197" bestFit="1" customWidth="1"/>
    <col min="13" max="13" width="14.54296875" style="197" bestFit="1" customWidth="1"/>
    <col min="14" max="14" width="16" style="197" bestFit="1" customWidth="1"/>
    <col min="15" max="16384" width="9.1796875" style="197"/>
  </cols>
  <sheetData>
    <row r="1" spans="1:14" ht="13">
      <c r="A1" s="207" t="s">
        <v>158</v>
      </c>
      <c r="B1" s="207" t="s">
        <v>159</v>
      </c>
      <c r="C1" s="207" t="s">
        <v>35</v>
      </c>
      <c r="D1" s="99" t="s">
        <v>161</v>
      </c>
      <c r="E1" s="207" t="s">
        <v>160</v>
      </c>
      <c r="F1" s="207" t="s">
        <v>162</v>
      </c>
      <c r="G1" s="207" t="s">
        <v>163</v>
      </c>
      <c r="H1" s="207" t="s">
        <v>196</v>
      </c>
      <c r="I1" s="207" t="s">
        <v>168</v>
      </c>
      <c r="J1" s="207" t="s">
        <v>170</v>
      </c>
      <c r="K1" s="207" t="s">
        <v>171</v>
      </c>
      <c r="L1" s="207" t="s">
        <v>166</v>
      </c>
      <c r="M1" s="208" t="s">
        <v>215</v>
      </c>
      <c r="N1" s="208" t="s">
        <v>187</v>
      </c>
    </row>
    <row r="2" spans="1:14" s="201" customFormat="1">
      <c r="A2" s="199" t="s">
        <v>28</v>
      </c>
      <c r="B2" s="199" t="s">
        <v>30</v>
      </c>
      <c r="C2" s="199"/>
      <c r="D2" s="199" t="s">
        <v>33</v>
      </c>
      <c r="E2" s="199"/>
      <c r="F2" s="199"/>
      <c r="G2" s="199"/>
      <c r="H2" s="199"/>
      <c r="I2" s="199"/>
      <c r="J2" s="199"/>
      <c r="K2" s="199"/>
      <c r="L2" s="199"/>
      <c r="M2" s="199"/>
      <c r="N2" s="199"/>
    </row>
    <row r="3" spans="1:14" s="210" customFormat="1" outlineLevel="1">
      <c r="A3" s="569" t="s">
        <v>227</v>
      </c>
      <c r="B3" s="570"/>
      <c r="C3" s="570"/>
      <c r="D3" s="570"/>
      <c r="E3" s="570"/>
      <c r="F3" s="570"/>
      <c r="G3" s="571"/>
      <c r="H3" s="572" t="s">
        <v>228</v>
      </c>
      <c r="I3" s="573"/>
      <c r="J3" s="573"/>
      <c r="K3" s="574"/>
      <c r="L3" s="569" t="s">
        <v>229</v>
      </c>
      <c r="M3" s="571"/>
      <c r="N3" s="209" t="s">
        <v>230</v>
      </c>
    </row>
    <row r="4" spans="1:14">
      <c r="A4" s="211" t="s">
        <v>755</v>
      </c>
      <c r="B4" s="226" t="s">
        <v>60</v>
      </c>
      <c r="C4" s="196" t="s">
        <v>268</v>
      </c>
      <c r="D4" s="196">
        <v>98</v>
      </c>
      <c r="E4" s="196" t="s">
        <v>174</v>
      </c>
      <c r="F4" s="196">
        <v>0</v>
      </c>
      <c r="G4" s="196">
        <v>999</v>
      </c>
      <c r="H4" s="196" t="s">
        <v>385</v>
      </c>
      <c r="I4" s="196" t="s">
        <v>169</v>
      </c>
      <c r="J4" s="196" t="s">
        <v>172</v>
      </c>
      <c r="K4" s="196" t="s">
        <v>60</v>
      </c>
      <c r="L4" s="196" t="s">
        <v>173</v>
      </c>
      <c r="M4" s="196">
        <v>2501</v>
      </c>
      <c r="N4" s="212" t="s">
        <v>172</v>
      </c>
    </row>
    <row r="5" spans="1:14">
      <c r="A5" s="211" t="s">
        <v>756</v>
      </c>
      <c r="B5" s="195" t="s">
        <v>723</v>
      </c>
      <c r="C5" s="196"/>
      <c r="D5" s="196">
        <v>98</v>
      </c>
      <c r="E5" s="196" t="s">
        <v>174</v>
      </c>
      <c r="F5" s="196">
        <v>0</v>
      </c>
      <c r="G5" s="196">
        <v>999</v>
      </c>
      <c r="H5" s="196" t="s">
        <v>385</v>
      </c>
      <c r="I5" s="196" t="s">
        <v>169</v>
      </c>
      <c r="J5" s="196" t="s">
        <v>172</v>
      </c>
      <c r="K5" s="212" t="s">
        <v>142</v>
      </c>
      <c r="L5" s="196" t="s">
        <v>173</v>
      </c>
      <c r="M5" s="196">
        <v>2811</v>
      </c>
      <c r="N5" s="212" t="s">
        <v>172</v>
      </c>
    </row>
    <row r="6" spans="1:14">
      <c r="A6" s="211" t="s">
        <v>757</v>
      </c>
      <c r="B6" s="195" t="s">
        <v>724</v>
      </c>
      <c r="C6" s="196"/>
      <c r="D6" s="196">
        <v>98</v>
      </c>
      <c r="E6" s="196" t="s">
        <v>174</v>
      </c>
      <c r="F6" s="196">
        <v>0</v>
      </c>
      <c r="G6" s="196">
        <v>999</v>
      </c>
      <c r="H6" s="196" t="s">
        <v>385</v>
      </c>
      <c r="I6" s="196" t="s">
        <v>169</v>
      </c>
      <c r="J6" s="196" t="s">
        <v>172</v>
      </c>
      <c r="K6" s="212" t="s">
        <v>142</v>
      </c>
      <c r="L6" s="196" t="s">
        <v>173</v>
      </c>
      <c r="M6" s="196">
        <v>2812</v>
      </c>
      <c r="N6" s="212" t="s">
        <v>172</v>
      </c>
    </row>
    <row r="7" spans="1:14">
      <c r="A7" s="211" t="s">
        <v>758</v>
      </c>
      <c r="B7" s="195" t="s">
        <v>725</v>
      </c>
      <c r="C7" s="196"/>
      <c r="D7" s="196">
        <v>98</v>
      </c>
      <c r="E7" s="196" t="s">
        <v>174</v>
      </c>
      <c r="F7" s="196">
        <v>0</v>
      </c>
      <c r="G7" s="196">
        <v>999</v>
      </c>
      <c r="H7" s="196" t="s">
        <v>385</v>
      </c>
      <c r="I7" s="196" t="s">
        <v>169</v>
      </c>
      <c r="J7" s="196" t="s">
        <v>172</v>
      </c>
      <c r="K7" s="212" t="s">
        <v>142</v>
      </c>
      <c r="L7" s="196" t="s">
        <v>173</v>
      </c>
      <c r="M7" s="196">
        <v>2813</v>
      </c>
      <c r="N7" s="212" t="s">
        <v>172</v>
      </c>
    </row>
    <row r="8" spans="1:14">
      <c r="A8" s="211" t="s">
        <v>759</v>
      </c>
      <c r="B8" s="195" t="s">
        <v>726</v>
      </c>
      <c r="C8" s="196"/>
      <c r="D8" s="196">
        <v>98</v>
      </c>
      <c r="E8" s="196" t="s">
        <v>174</v>
      </c>
      <c r="F8" s="196">
        <v>0</v>
      </c>
      <c r="G8" s="196">
        <v>999</v>
      </c>
      <c r="H8" s="196" t="s">
        <v>385</v>
      </c>
      <c r="I8" s="196" t="s">
        <v>169</v>
      </c>
      <c r="J8" s="196" t="s">
        <v>172</v>
      </c>
      <c r="K8" s="212" t="s">
        <v>142</v>
      </c>
      <c r="L8" s="196" t="s">
        <v>173</v>
      </c>
      <c r="M8" s="196">
        <v>2814</v>
      </c>
      <c r="N8" s="212" t="s">
        <v>172</v>
      </c>
    </row>
    <row r="9" spans="1:14">
      <c r="A9" s="211" t="s">
        <v>760</v>
      </c>
      <c r="B9" s="195" t="s">
        <v>727</v>
      </c>
      <c r="C9" s="196"/>
      <c r="D9" s="196">
        <v>98</v>
      </c>
      <c r="E9" s="196" t="s">
        <v>174</v>
      </c>
      <c r="F9" s="196">
        <v>0</v>
      </c>
      <c r="G9" s="196">
        <v>999</v>
      </c>
      <c r="H9" s="196" t="s">
        <v>385</v>
      </c>
      <c r="I9" s="196" t="s">
        <v>169</v>
      </c>
      <c r="J9" s="196" t="s">
        <v>172</v>
      </c>
      <c r="K9" s="212" t="s">
        <v>142</v>
      </c>
      <c r="L9" s="196" t="s">
        <v>173</v>
      </c>
      <c r="M9" s="196">
        <v>2815</v>
      </c>
      <c r="N9" s="212" t="s">
        <v>172</v>
      </c>
    </row>
    <row r="10" spans="1:14">
      <c r="A10" s="211" t="s">
        <v>761</v>
      </c>
      <c r="B10" s="195" t="s">
        <v>728</v>
      </c>
      <c r="C10" s="196"/>
      <c r="D10" s="196">
        <v>98</v>
      </c>
      <c r="E10" s="196" t="s">
        <v>174</v>
      </c>
      <c r="F10" s="196">
        <v>0</v>
      </c>
      <c r="G10" s="196">
        <v>999</v>
      </c>
      <c r="H10" s="196" t="s">
        <v>385</v>
      </c>
      <c r="I10" s="196" t="s">
        <v>169</v>
      </c>
      <c r="J10" s="196" t="s">
        <v>172</v>
      </c>
      <c r="K10" s="212" t="s">
        <v>142</v>
      </c>
      <c r="L10" s="196" t="s">
        <v>173</v>
      </c>
      <c r="M10" s="196">
        <v>2816</v>
      </c>
      <c r="N10" s="212" t="s">
        <v>172</v>
      </c>
    </row>
    <row r="11" spans="1:14">
      <c r="A11" s="211" t="s">
        <v>762</v>
      </c>
      <c r="B11" s="195" t="s">
        <v>729</v>
      </c>
      <c r="C11" s="196"/>
      <c r="D11" s="196">
        <v>98</v>
      </c>
      <c r="E11" s="196" t="s">
        <v>174</v>
      </c>
      <c r="F11" s="196">
        <v>0</v>
      </c>
      <c r="G11" s="196">
        <v>999</v>
      </c>
      <c r="H11" s="196" t="s">
        <v>385</v>
      </c>
      <c r="I11" s="196" t="s">
        <v>169</v>
      </c>
      <c r="J11" s="196" t="s">
        <v>172</v>
      </c>
      <c r="K11" s="212" t="s">
        <v>142</v>
      </c>
      <c r="L11" s="196" t="s">
        <v>173</v>
      </c>
      <c r="M11" s="196">
        <v>2817</v>
      </c>
      <c r="N11" s="212" t="s">
        <v>172</v>
      </c>
    </row>
    <row r="12" spans="1:14">
      <c r="A12" s="211" t="s">
        <v>763</v>
      </c>
      <c r="B12" s="195" t="s">
        <v>730</v>
      </c>
      <c r="C12" s="196"/>
      <c r="D12" s="196">
        <v>98</v>
      </c>
      <c r="E12" s="196" t="s">
        <v>174</v>
      </c>
      <c r="F12" s="196">
        <v>0</v>
      </c>
      <c r="G12" s="196">
        <v>999</v>
      </c>
      <c r="H12" s="196" t="s">
        <v>385</v>
      </c>
      <c r="I12" s="196" t="s">
        <v>169</v>
      </c>
      <c r="J12" s="196" t="s">
        <v>172</v>
      </c>
      <c r="K12" s="212" t="s">
        <v>142</v>
      </c>
      <c r="L12" s="196" t="s">
        <v>173</v>
      </c>
      <c r="M12" s="196">
        <v>2818</v>
      </c>
      <c r="N12" s="212" t="s">
        <v>172</v>
      </c>
    </row>
    <row r="13" spans="1:14">
      <c r="A13" s="227" t="s">
        <v>773</v>
      </c>
      <c r="B13" s="195" t="s">
        <v>731</v>
      </c>
      <c r="C13" s="196"/>
      <c r="D13" s="196">
        <v>98</v>
      </c>
      <c r="E13" s="196" t="s">
        <v>174</v>
      </c>
      <c r="F13" s="196">
        <v>0</v>
      </c>
      <c r="G13" s="196">
        <v>999</v>
      </c>
      <c r="H13" s="196" t="s">
        <v>385</v>
      </c>
      <c r="I13" s="196" t="s">
        <v>169</v>
      </c>
      <c r="J13" s="196" t="s">
        <v>172</v>
      </c>
      <c r="K13" s="212" t="s">
        <v>142</v>
      </c>
      <c r="L13" s="196" t="s">
        <v>173</v>
      </c>
      <c r="M13" s="196">
        <v>2819</v>
      </c>
      <c r="N13" s="212" t="s">
        <v>172</v>
      </c>
    </row>
    <row r="14" spans="1:14">
      <c r="A14" s="227" t="s">
        <v>774</v>
      </c>
      <c r="B14" s="195" t="s">
        <v>732</v>
      </c>
      <c r="C14" s="196"/>
      <c r="D14" s="196">
        <v>98</v>
      </c>
      <c r="E14" s="196" t="s">
        <v>174</v>
      </c>
      <c r="F14" s="196">
        <v>0</v>
      </c>
      <c r="G14" s="196">
        <v>999</v>
      </c>
      <c r="H14" s="196" t="s">
        <v>385</v>
      </c>
      <c r="I14" s="196" t="s">
        <v>169</v>
      </c>
      <c r="J14" s="196" t="s">
        <v>172</v>
      </c>
      <c r="K14" s="212" t="s">
        <v>142</v>
      </c>
      <c r="L14" s="196" t="s">
        <v>173</v>
      </c>
      <c r="M14" s="196">
        <v>2820</v>
      </c>
      <c r="N14" s="212" t="s">
        <v>172</v>
      </c>
    </row>
    <row r="15" spans="1:14">
      <c r="A15" s="227" t="s">
        <v>775</v>
      </c>
      <c r="B15" s="195" t="s">
        <v>733</v>
      </c>
      <c r="C15" s="196"/>
      <c r="D15" s="196">
        <v>98</v>
      </c>
      <c r="E15" s="196" t="s">
        <v>174</v>
      </c>
      <c r="F15" s="196">
        <v>0</v>
      </c>
      <c r="G15" s="196">
        <v>999</v>
      </c>
      <c r="H15" s="196" t="s">
        <v>385</v>
      </c>
      <c r="I15" s="196" t="s">
        <v>169</v>
      </c>
      <c r="J15" s="196" t="s">
        <v>172</v>
      </c>
      <c r="K15" s="212" t="s">
        <v>142</v>
      </c>
      <c r="L15" s="196" t="s">
        <v>173</v>
      </c>
      <c r="M15" s="196">
        <v>2821</v>
      </c>
      <c r="N15" s="212" t="s">
        <v>172</v>
      </c>
    </row>
    <row r="16" spans="1:14">
      <c r="A16" s="227" t="s">
        <v>783</v>
      </c>
      <c r="B16" s="195" t="s">
        <v>734</v>
      </c>
      <c r="C16" s="196"/>
      <c r="D16" s="196">
        <v>98</v>
      </c>
      <c r="E16" s="196" t="s">
        <v>174</v>
      </c>
      <c r="F16" s="196">
        <v>0</v>
      </c>
      <c r="G16" s="196">
        <v>999</v>
      </c>
      <c r="H16" s="196" t="s">
        <v>385</v>
      </c>
      <c r="I16" s="196" t="s">
        <v>169</v>
      </c>
      <c r="J16" s="196" t="s">
        <v>172</v>
      </c>
      <c r="K16" s="212" t="s">
        <v>142</v>
      </c>
      <c r="L16" s="196" t="s">
        <v>173</v>
      </c>
      <c r="M16" s="196">
        <v>2822</v>
      </c>
      <c r="N16" s="212" t="s">
        <v>172</v>
      </c>
    </row>
    <row r="17" spans="1:14">
      <c r="A17" s="227" t="s">
        <v>784</v>
      </c>
      <c r="B17" s="195" t="s">
        <v>735</v>
      </c>
      <c r="C17" s="196"/>
      <c r="D17" s="196">
        <v>98</v>
      </c>
      <c r="E17" s="196" t="s">
        <v>174</v>
      </c>
      <c r="F17" s="196">
        <v>0</v>
      </c>
      <c r="G17" s="196">
        <v>999</v>
      </c>
      <c r="H17" s="196" t="s">
        <v>385</v>
      </c>
      <c r="I17" s="196" t="s">
        <v>169</v>
      </c>
      <c r="J17" s="196" t="s">
        <v>172</v>
      </c>
      <c r="K17" s="212" t="s">
        <v>142</v>
      </c>
      <c r="L17" s="196" t="s">
        <v>173</v>
      </c>
      <c r="M17" s="196">
        <v>2823</v>
      </c>
      <c r="N17" s="212" t="s">
        <v>172</v>
      </c>
    </row>
    <row r="18" spans="1:14">
      <c r="A18" s="227" t="s">
        <v>785</v>
      </c>
      <c r="B18" s="212" t="s">
        <v>736</v>
      </c>
      <c r="C18" s="212" t="s">
        <v>63</v>
      </c>
      <c r="D18" s="196">
        <v>98</v>
      </c>
      <c r="E18" s="212" t="s">
        <v>110</v>
      </c>
      <c r="F18" s="212">
        <v>0</v>
      </c>
      <c r="G18" s="212">
        <v>30</v>
      </c>
      <c r="H18" s="196" t="s">
        <v>167</v>
      </c>
      <c r="I18" s="196" t="s">
        <v>172</v>
      </c>
      <c r="J18" s="196" t="s">
        <v>172</v>
      </c>
      <c r="K18" s="212" t="s">
        <v>142</v>
      </c>
      <c r="L18" s="212" t="s">
        <v>131</v>
      </c>
      <c r="M18" s="212">
        <v>2910</v>
      </c>
      <c r="N18" s="212" t="s">
        <v>172</v>
      </c>
    </row>
    <row r="19" spans="1:14">
      <c r="A19" s="211" t="s">
        <v>764</v>
      </c>
      <c r="B19" s="196" t="s">
        <v>737</v>
      </c>
      <c r="C19" s="196" t="s">
        <v>533</v>
      </c>
      <c r="D19" s="196">
        <v>98</v>
      </c>
      <c r="E19" s="196" t="s">
        <v>174</v>
      </c>
      <c r="F19" s="196">
        <v>0</v>
      </c>
      <c r="G19" s="196">
        <v>3</v>
      </c>
      <c r="H19" s="196" t="s">
        <v>385</v>
      </c>
      <c r="I19" s="196" t="s">
        <v>169</v>
      </c>
      <c r="J19" s="196" t="s">
        <v>172</v>
      </c>
      <c r="K19" s="196" t="s">
        <v>142</v>
      </c>
      <c r="L19" s="196" t="s">
        <v>173</v>
      </c>
      <c r="M19" s="196">
        <v>2801</v>
      </c>
      <c r="N19" s="212" t="s">
        <v>172</v>
      </c>
    </row>
    <row r="20" spans="1:14">
      <c r="A20" s="227" t="s">
        <v>786</v>
      </c>
      <c r="B20" s="204" t="s">
        <v>738</v>
      </c>
      <c r="C20" s="204" t="s">
        <v>526</v>
      </c>
      <c r="D20" s="196">
        <v>98</v>
      </c>
      <c r="E20" s="196" t="s">
        <v>174</v>
      </c>
      <c r="F20" s="204">
        <v>0</v>
      </c>
      <c r="G20" s="204">
        <v>1</v>
      </c>
      <c r="H20" s="196" t="s">
        <v>385</v>
      </c>
      <c r="I20" s="196" t="s">
        <v>169</v>
      </c>
      <c r="J20" s="196" t="s">
        <v>172</v>
      </c>
      <c r="K20" s="196" t="s">
        <v>142</v>
      </c>
      <c r="L20" s="196" t="s">
        <v>173</v>
      </c>
      <c r="M20" s="196">
        <v>2802</v>
      </c>
      <c r="N20" s="212" t="s">
        <v>172</v>
      </c>
    </row>
    <row r="21" spans="1:14">
      <c r="A21" s="227" t="s">
        <v>787</v>
      </c>
      <c r="B21" s="197" t="s">
        <v>739</v>
      </c>
    </row>
    <row r="22" spans="1:14">
      <c r="A22" s="227" t="s">
        <v>788</v>
      </c>
      <c r="B22" s="197" t="s">
        <v>740</v>
      </c>
    </row>
    <row r="23" spans="1:14">
      <c r="A23" s="211" t="s">
        <v>765</v>
      </c>
      <c r="B23" s="206" t="s">
        <v>741</v>
      </c>
    </row>
    <row r="24" spans="1:14">
      <c r="A24" s="211" t="s">
        <v>766</v>
      </c>
      <c r="B24" s="197" t="s">
        <v>742</v>
      </c>
    </row>
    <row r="25" spans="1:14">
      <c r="A25" s="211" t="s">
        <v>767</v>
      </c>
      <c r="B25" s="197" t="s">
        <v>63</v>
      </c>
    </row>
    <row r="26" spans="1:14">
      <c r="A26" s="211" t="s">
        <v>768</v>
      </c>
      <c r="B26" s="197" t="s">
        <v>743</v>
      </c>
    </row>
    <row r="27" spans="1:14">
      <c r="A27" s="211" t="s">
        <v>769</v>
      </c>
      <c r="B27" s="197" t="s">
        <v>744</v>
      </c>
    </row>
    <row r="28" spans="1:14">
      <c r="A28" s="211" t="s">
        <v>770</v>
      </c>
      <c r="B28" s="197" t="s">
        <v>745</v>
      </c>
    </row>
    <row r="29" spans="1:14" ht="25">
      <c r="A29" s="211" t="s">
        <v>771</v>
      </c>
      <c r="B29" s="197" t="s">
        <v>746</v>
      </c>
      <c r="E29" s="454" t="s">
        <v>1195</v>
      </c>
    </row>
    <row r="30" spans="1:14">
      <c r="A30" s="211" t="s">
        <v>772</v>
      </c>
      <c r="B30" s="197" t="s">
        <v>747</v>
      </c>
    </row>
    <row r="31" spans="1:14">
      <c r="A31" s="227" t="s">
        <v>776</v>
      </c>
      <c r="B31" s="197" t="s">
        <v>748</v>
      </c>
    </row>
    <row r="32" spans="1:14">
      <c r="A32" s="227" t="s">
        <v>777</v>
      </c>
      <c r="B32" s="197" t="s">
        <v>749</v>
      </c>
    </row>
    <row r="33" spans="1:2">
      <c r="A33" s="227" t="s">
        <v>778</v>
      </c>
      <c r="B33" s="197" t="s">
        <v>750</v>
      </c>
    </row>
    <row r="34" spans="1:2">
      <c r="A34" s="227" t="s">
        <v>779</v>
      </c>
      <c r="B34" s="197" t="s">
        <v>751</v>
      </c>
    </row>
    <row r="35" spans="1:2">
      <c r="A35" s="227" t="s">
        <v>780</v>
      </c>
      <c r="B35" s="197" t="s">
        <v>752</v>
      </c>
    </row>
    <row r="36" spans="1:2">
      <c r="A36" s="227" t="s">
        <v>781</v>
      </c>
      <c r="B36" s="197" t="s">
        <v>753</v>
      </c>
    </row>
    <row r="37" spans="1:2">
      <c r="A37" s="227" t="s">
        <v>782</v>
      </c>
      <c r="B37" s="197" t="s">
        <v>754</v>
      </c>
    </row>
  </sheetData>
  <mergeCells count="3">
    <mergeCell ref="A3:G3"/>
    <mergeCell ref="H3:K3"/>
    <mergeCell ref="L3:M3"/>
  </mergeCells>
  <phoneticPr fontId="0" type="noConversion"/>
  <hyperlinks>
    <hyperlink ref="D1" location="PSGLeave" display="PSG Grouping"/>
  </hyperlinks>
  <pageMargins left="0.75" right="0.75" top="1" bottom="1" header="0.5" footer="0.5"/>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outlinePr summaryBelow="0" summaryRight="0"/>
  </sheetPr>
  <dimension ref="A1:M13"/>
  <sheetViews>
    <sheetView zoomScale="85" workbookViewId="0">
      <pane xSplit="2" ySplit="1" topLeftCell="C2" activePane="bottomRight" state="frozen"/>
      <selection activeCell="E20" sqref="E20"/>
      <selection pane="topRight" activeCell="E20" sqref="E20"/>
      <selection pane="bottomLeft" activeCell="E20" sqref="E20"/>
      <selection pane="bottomRight" activeCell="I21" sqref="I21"/>
    </sheetView>
  </sheetViews>
  <sheetFormatPr defaultColWidth="10.81640625" defaultRowHeight="12.5" outlineLevelRow="1"/>
  <cols>
    <col min="1" max="1" width="11.54296875" style="2" bestFit="1" customWidth="1"/>
    <col min="2" max="2" width="15.81640625" style="2" bestFit="1" customWidth="1"/>
    <col min="3" max="3" width="5.453125" style="2" bestFit="1" customWidth="1"/>
    <col min="4" max="4" width="5" style="2" bestFit="1" customWidth="1"/>
    <col min="5" max="5" width="5.81640625" style="2" bestFit="1" customWidth="1"/>
    <col min="6" max="6" width="19.1796875" style="2" bestFit="1" customWidth="1"/>
    <col min="7" max="7" width="12.81640625" style="2" bestFit="1" customWidth="1"/>
    <col min="8" max="8" width="14.81640625" style="2" bestFit="1" customWidth="1"/>
    <col min="9" max="9" width="8" style="2" bestFit="1" customWidth="1"/>
    <col min="10" max="10" width="43" style="52" bestFit="1" customWidth="1"/>
    <col min="11" max="11" width="15.81640625" style="52" bestFit="1" customWidth="1"/>
    <col min="12" max="12" width="24.1796875" style="52" bestFit="1" customWidth="1"/>
    <col min="13" max="13" width="21.81640625" style="2" bestFit="1" customWidth="1"/>
    <col min="14" max="16384" width="10.81640625" style="2"/>
  </cols>
  <sheetData>
    <row r="1" spans="1:13" s="74" customFormat="1" ht="13">
      <c r="A1" s="80" t="s">
        <v>175</v>
      </c>
      <c r="B1" s="80" t="s">
        <v>67</v>
      </c>
      <c r="C1" s="99" t="s">
        <v>176</v>
      </c>
      <c r="D1" s="99" t="s">
        <v>41</v>
      </c>
      <c r="E1" s="50" t="s">
        <v>160</v>
      </c>
      <c r="F1" s="50" t="s">
        <v>178</v>
      </c>
      <c r="G1" s="50" t="s">
        <v>181</v>
      </c>
      <c r="H1" s="50" t="s">
        <v>179</v>
      </c>
      <c r="I1" s="50" t="s">
        <v>180</v>
      </c>
      <c r="J1" s="100" t="s">
        <v>183</v>
      </c>
      <c r="K1" s="100" t="s">
        <v>269</v>
      </c>
      <c r="L1" s="100" t="s">
        <v>185</v>
      </c>
      <c r="M1" s="50" t="s">
        <v>184</v>
      </c>
    </row>
    <row r="2" spans="1:13" s="90" customFormat="1" ht="12" customHeight="1">
      <c r="A2" s="65" t="s">
        <v>33</v>
      </c>
      <c r="B2" s="65" t="s">
        <v>30</v>
      </c>
      <c r="C2" s="575"/>
      <c r="D2" s="575"/>
      <c r="E2" s="575"/>
      <c r="F2" s="575"/>
      <c r="G2" s="575"/>
      <c r="H2" s="575"/>
      <c r="I2" s="575"/>
      <c r="J2" s="575"/>
      <c r="K2" s="575"/>
      <c r="L2" s="575"/>
      <c r="M2" s="575"/>
    </row>
    <row r="3" spans="1:13" s="90" customFormat="1" ht="12" customHeight="1" outlineLevel="1">
      <c r="A3" s="576" t="s">
        <v>231</v>
      </c>
      <c r="B3" s="576"/>
      <c r="C3" s="576"/>
      <c r="D3" s="576"/>
      <c r="E3" s="576"/>
      <c r="F3" s="576"/>
      <c r="G3" s="577" t="s">
        <v>232</v>
      </c>
      <c r="H3" s="577"/>
      <c r="I3" s="577"/>
      <c r="J3" s="577"/>
      <c r="K3" s="577"/>
      <c r="L3" s="577"/>
      <c r="M3" s="577"/>
    </row>
    <row r="4" spans="1:13" ht="55.5" customHeight="1">
      <c r="A4" s="85">
        <v>50</v>
      </c>
      <c r="B4" s="41" t="s">
        <v>60</v>
      </c>
      <c r="C4" s="124">
        <v>1</v>
      </c>
      <c r="D4" s="124">
        <v>98</v>
      </c>
      <c r="E4" s="124" t="s">
        <v>177</v>
      </c>
      <c r="F4" s="124">
        <v>-12</v>
      </c>
      <c r="G4" s="3" t="s">
        <v>182</v>
      </c>
      <c r="H4" s="3" t="s">
        <v>23</v>
      </c>
      <c r="I4" s="3" t="s">
        <v>186</v>
      </c>
      <c r="J4" s="51" t="s">
        <v>534</v>
      </c>
      <c r="K4" s="51" t="s">
        <v>270</v>
      </c>
      <c r="L4" s="51"/>
      <c r="M4" s="3"/>
    </row>
    <row r="13" spans="1:13" ht="25">
      <c r="G13" s="454" t="s">
        <v>1195</v>
      </c>
    </row>
  </sheetData>
  <mergeCells count="3">
    <mergeCell ref="C2:M2"/>
    <mergeCell ref="A3:F3"/>
    <mergeCell ref="G3:M3"/>
  </mergeCells>
  <phoneticPr fontId="0" type="noConversion"/>
  <hyperlinks>
    <hyperlink ref="C1" location="ESGTIMEQUOTA" display="ESG "/>
    <hyperlink ref="D1" location="PSGQUOTA" display="PSG"/>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outlinePr summaryBelow="0" summaryRight="0"/>
  </sheetPr>
  <dimension ref="A1:M89"/>
  <sheetViews>
    <sheetView topLeftCell="A13" zoomScale="85" workbookViewId="0">
      <selection activeCell="O33" sqref="O33"/>
    </sheetView>
  </sheetViews>
  <sheetFormatPr defaultColWidth="9.08984375" defaultRowHeight="12.5" outlineLevelRow="1"/>
  <cols>
    <col min="1" max="1" width="21.54296875" style="2" customWidth="1"/>
    <col min="2" max="2" width="18.90625" style="2" bestFit="1" customWidth="1"/>
    <col min="3" max="3" width="29.54296875" style="2" bestFit="1" customWidth="1"/>
    <col min="4" max="4" width="27.08984375" style="2" bestFit="1" customWidth="1"/>
    <col min="5" max="5" width="17.36328125" style="2" bestFit="1" customWidth="1"/>
    <col min="6" max="6" width="21.90625" style="2" bestFit="1" customWidth="1"/>
    <col min="7" max="7" width="15.36328125" style="2" bestFit="1" customWidth="1"/>
    <col min="8" max="8" width="16.90625" style="2" bestFit="1" customWidth="1"/>
    <col min="9" max="9" width="14.453125" style="2" bestFit="1" customWidth="1"/>
    <col min="10" max="13" width="21" style="2" bestFit="1" customWidth="1"/>
    <col min="14" max="16384" width="9.08984375" style="2"/>
  </cols>
  <sheetData>
    <row r="1" spans="1:9" ht="13">
      <c r="A1" s="53" t="s">
        <v>518</v>
      </c>
      <c r="B1" s="50" t="s">
        <v>525</v>
      </c>
      <c r="C1" s="50" t="s">
        <v>299</v>
      </c>
    </row>
    <row r="2" spans="1:9" ht="13">
      <c r="A2" s="92"/>
      <c r="B2" s="81"/>
      <c r="C2" s="291" t="s">
        <v>233</v>
      </c>
    </row>
    <row r="3" spans="1:9" outlineLevel="1">
      <c r="A3" s="578" t="s">
        <v>519</v>
      </c>
      <c r="B3" s="578"/>
      <c r="C3" s="312"/>
    </row>
    <row r="4" spans="1:9" s="219" customFormat="1">
      <c r="A4" s="368" t="s">
        <v>64</v>
      </c>
      <c r="B4" s="218" t="s">
        <v>956</v>
      </c>
    </row>
    <row r="5" spans="1:9" s="219" customFormat="1">
      <c r="A5" s="368" t="s">
        <v>65</v>
      </c>
      <c r="B5" s="218" t="s">
        <v>521</v>
      </c>
      <c r="C5" s="369" t="s">
        <v>957</v>
      </c>
    </row>
    <row r="6" spans="1:9" s="219" customFormat="1">
      <c r="A6" s="368" t="s">
        <v>126</v>
      </c>
      <c r="B6" s="218" t="s">
        <v>522</v>
      </c>
      <c r="C6" s="369" t="s">
        <v>957</v>
      </c>
    </row>
    <row r="7" spans="1:9">
      <c r="A7" s="123" t="s">
        <v>407</v>
      </c>
      <c r="B7" s="3" t="s">
        <v>523</v>
      </c>
      <c r="C7" s="367" t="s">
        <v>1032</v>
      </c>
    </row>
    <row r="8" spans="1:9" s="219" customFormat="1">
      <c r="A8" s="368" t="s">
        <v>520</v>
      </c>
      <c r="B8" s="218" t="s">
        <v>524</v>
      </c>
      <c r="C8" s="369" t="s">
        <v>957</v>
      </c>
    </row>
    <row r="12" spans="1:9" ht="13">
      <c r="A12" s="313" t="s">
        <v>958</v>
      </c>
      <c r="B12" s="314"/>
      <c r="C12" s="314"/>
      <c r="D12" s="314"/>
      <c r="E12" s="314"/>
      <c r="F12" s="314"/>
      <c r="G12" s="314"/>
      <c r="H12" s="314"/>
    </row>
    <row r="13" spans="1:9" ht="13">
      <c r="A13" s="315" t="s">
        <v>959</v>
      </c>
      <c r="B13" s="315" t="s">
        <v>960</v>
      </c>
      <c r="C13" s="315" t="s">
        <v>961</v>
      </c>
      <c r="D13" s="315" t="s">
        <v>962</v>
      </c>
      <c r="E13" s="382" t="s">
        <v>23</v>
      </c>
      <c r="F13" s="315" t="s">
        <v>186</v>
      </c>
      <c r="G13" s="382" t="s">
        <v>963</v>
      </c>
      <c r="H13" s="315" t="s">
        <v>964</v>
      </c>
    </row>
    <row r="14" spans="1:9" ht="13">
      <c r="A14" s="316">
        <v>1</v>
      </c>
      <c r="B14" s="316" t="s">
        <v>965</v>
      </c>
      <c r="C14" s="316" t="s">
        <v>966</v>
      </c>
      <c r="D14" s="316">
        <v>5</v>
      </c>
      <c r="E14" s="383" t="s">
        <v>967</v>
      </c>
      <c r="F14" s="317" t="s">
        <v>968</v>
      </c>
      <c r="G14" s="383">
        <v>0</v>
      </c>
      <c r="H14" s="318">
        <v>0</v>
      </c>
    </row>
    <row r="15" spans="1:9" ht="13">
      <c r="A15" s="316">
        <v>2</v>
      </c>
      <c r="B15" s="316" t="s">
        <v>969</v>
      </c>
      <c r="C15" s="316" t="s">
        <v>970</v>
      </c>
      <c r="D15" s="316">
        <v>10</v>
      </c>
      <c r="E15" s="383">
        <v>5000001</v>
      </c>
      <c r="F15" s="317">
        <v>60000001</v>
      </c>
      <c r="G15" s="383">
        <v>250000</v>
      </c>
      <c r="H15" s="318">
        <v>3000000</v>
      </c>
      <c r="I15" s="319"/>
    </row>
    <row r="16" spans="1:9" ht="13">
      <c r="A16" s="316">
        <v>3</v>
      </c>
      <c r="B16" s="316" t="s">
        <v>971</v>
      </c>
      <c r="C16" s="316" t="s">
        <v>972</v>
      </c>
      <c r="D16" s="316">
        <v>15</v>
      </c>
      <c r="E16" s="383">
        <v>10000001</v>
      </c>
      <c r="F16" s="317">
        <v>120000001</v>
      </c>
      <c r="G16" s="383">
        <v>750000</v>
      </c>
      <c r="H16" s="318">
        <v>9000000</v>
      </c>
      <c r="I16" s="319"/>
    </row>
    <row r="17" spans="1:13" ht="13">
      <c r="A17" s="316">
        <v>4</v>
      </c>
      <c r="B17" s="316" t="s">
        <v>973</v>
      </c>
      <c r="C17" s="316" t="s">
        <v>974</v>
      </c>
      <c r="D17" s="316">
        <v>20</v>
      </c>
      <c r="E17" s="383">
        <v>18000001</v>
      </c>
      <c r="F17" s="317">
        <v>216000001</v>
      </c>
      <c r="G17" s="383">
        <v>1950000</v>
      </c>
      <c r="H17" s="318">
        <v>23400000</v>
      </c>
      <c r="I17" s="319"/>
    </row>
    <row r="18" spans="1:13" ht="13">
      <c r="A18" s="316">
        <v>5</v>
      </c>
      <c r="B18" s="316" t="s">
        <v>975</v>
      </c>
      <c r="C18" s="316" t="s">
        <v>976</v>
      </c>
      <c r="D18" s="316">
        <v>25</v>
      </c>
      <c r="E18" s="383">
        <v>32000001</v>
      </c>
      <c r="F18" s="317">
        <v>384000001</v>
      </c>
      <c r="G18" s="383">
        <v>4750000</v>
      </c>
      <c r="H18" s="318">
        <v>57000000</v>
      </c>
      <c r="I18" s="319"/>
    </row>
    <row r="19" spans="1:13" ht="13">
      <c r="A19" s="316">
        <v>6</v>
      </c>
      <c r="B19" s="316" t="s">
        <v>977</v>
      </c>
      <c r="C19" s="316" t="s">
        <v>978</v>
      </c>
      <c r="D19" s="316">
        <v>30</v>
      </c>
      <c r="E19" s="383">
        <v>52000001</v>
      </c>
      <c r="F19" s="317">
        <v>624000001</v>
      </c>
      <c r="G19" s="383">
        <v>9750000</v>
      </c>
      <c r="H19" s="318">
        <v>117000000</v>
      </c>
      <c r="I19" s="319"/>
    </row>
    <row r="20" spans="1:13" ht="13">
      <c r="A20" s="316">
        <v>7</v>
      </c>
      <c r="B20" s="316" t="s">
        <v>979</v>
      </c>
      <c r="C20" s="316" t="s">
        <v>980</v>
      </c>
      <c r="D20" s="316">
        <v>35</v>
      </c>
      <c r="E20" s="383">
        <v>80000001</v>
      </c>
      <c r="F20" s="317">
        <v>960000001</v>
      </c>
      <c r="G20" s="383">
        <v>18150000</v>
      </c>
      <c r="H20" s="318">
        <v>217800000</v>
      </c>
      <c r="I20" s="319"/>
    </row>
    <row r="24" spans="1:13">
      <c r="A24" s="320"/>
    </row>
    <row r="25" spans="1:13" ht="13">
      <c r="A25" s="321" t="s">
        <v>981</v>
      </c>
      <c r="C25" s="320"/>
    </row>
    <row r="26" spans="1:13" ht="13">
      <c r="A26" s="322" t="s">
        <v>982</v>
      </c>
      <c r="B26" s="320"/>
      <c r="C26" s="320"/>
    </row>
    <row r="27" spans="1:13" ht="13">
      <c r="A27" s="322"/>
      <c r="B27" s="320"/>
      <c r="C27" s="320"/>
      <c r="D27" s="320"/>
    </row>
    <row r="28" spans="1:13" ht="13">
      <c r="A28" s="323" t="s">
        <v>983</v>
      </c>
      <c r="B28" s="323" t="s">
        <v>984</v>
      </c>
      <c r="C28" s="323" t="s">
        <v>985</v>
      </c>
      <c r="D28" s="323" t="s">
        <v>986</v>
      </c>
      <c r="E28" s="323" t="s">
        <v>987</v>
      </c>
      <c r="F28" s="323" t="s">
        <v>988</v>
      </c>
      <c r="G28" s="323" t="s">
        <v>989</v>
      </c>
      <c r="H28" s="323" t="s">
        <v>990</v>
      </c>
      <c r="I28" s="323" t="s">
        <v>991</v>
      </c>
      <c r="J28" s="323" t="s">
        <v>992</v>
      </c>
      <c r="K28" s="323" t="s">
        <v>993</v>
      </c>
      <c r="L28" s="323" t="s">
        <v>994</v>
      </c>
      <c r="M28" s="323" t="s">
        <v>995</v>
      </c>
    </row>
    <row r="29" spans="1:13" ht="13">
      <c r="A29" s="324" t="s">
        <v>996</v>
      </c>
      <c r="B29" s="325" t="s">
        <v>997</v>
      </c>
      <c r="C29" s="326" t="s">
        <v>997</v>
      </c>
      <c r="D29" s="326" t="s">
        <v>997</v>
      </c>
      <c r="E29" s="326" t="s">
        <v>997</v>
      </c>
      <c r="F29" s="326" t="s">
        <v>997</v>
      </c>
      <c r="G29" s="327" t="s">
        <v>998</v>
      </c>
      <c r="H29" s="326" t="s">
        <v>999</v>
      </c>
      <c r="I29" s="326" t="s">
        <v>999</v>
      </c>
      <c r="J29" s="326" t="s">
        <v>1000</v>
      </c>
      <c r="K29" s="326" t="s">
        <v>1000</v>
      </c>
      <c r="L29" s="326" t="s">
        <v>1000</v>
      </c>
      <c r="M29" s="326" t="s">
        <v>1000</v>
      </c>
    </row>
    <row r="30" spans="1:13" ht="13">
      <c r="A30" s="324" t="s">
        <v>1001</v>
      </c>
      <c r="B30" s="325" t="s">
        <v>1002</v>
      </c>
      <c r="C30" s="326" t="s">
        <v>1002</v>
      </c>
      <c r="D30" s="326" t="s">
        <v>1002</v>
      </c>
      <c r="E30" s="326" t="s">
        <v>1003</v>
      </c>
      <c r="F30" s="326" t="s">
        <v>1003</v>
      </c>
      <c r="G30" s="328" t="s">
        <v>1003</v>
      </c>
      <c r="H30" s="326" t="s">
        <v>1003</v>
      </c>
      <c r="I30" s="326" t="s">
        <v>1003</v>
      </c>
      <c r="J30" s="326" t="s">
        <v>1002</v>
      </c>
      <c r="K30" s="326" t="s">
        <v>1002</v>
      </c>
      <c r="L30" s="326" t="s">
        <v>1002</v>
      </c>
      <c r="M30" s="326" t="s">
        <v>1003</v>
      </c>
    </row>
    <row r="31" spans="1:13" ht="13">
      <c r="A31" s="324" t="s">
        <v>1004</v>
      </c>
      <c r="B31" s="325" t="s">
        <v>1005</v>
      </c>
      <c r="C31" s="326" t="s">
        <v>1006</v>
      </c>
      <c r="D31" s="326" t="s">
        <v>1007</v>
      </c>
      <c r="E31" s="326" t="s">
        <v>1005</v>
      </c>
      <c r="F31" s="326" t="s">
        <v>1006</v>
      </c>
      <c r="G31" s="328" t="s">
        <v>1007</v>
      </c>
      <c r="H31" s="326" t="s">
        <v>1005</v>
      </c>
      <c r="I31" s="326" t="s">
        <v>1007</v>
      </c>
      <c r="J31" s="326" t="s">
        <v>1005</v>
      </c>
      <c r="K31" s="326" t="s">
        <v>1006</v>
      </c>
      <c r="L31" s="326" t="s">
        <v>1007</v>
      </c>
      <c r="M31" s="326" t="s">
        <v>1005</v>
      </c>
    </row>
    <row r="32" spans="1:13" ht="26">
      <c r="A32" s="323" t="s">
        <v>1008</v>
      </c>
      <c r="B32" s="323" t="s">
        <v>1009</v>
      </c>
      <c r="C32" s="329" t="s">
        <v>1010</v>
      </c>
      <c r="D32" s="323" t="s">
        <v>1055</v>
      </c>
      <c r="E32" s="323" t="s">
        <v>1009</v>
      </c>
      <c r="F32" s="323" t="s">
        <v>1010</v>
      </c>
      <c r="G32" s="330" t="s">
        <v>1011</v>
      </c>
      <c r="H32" s="323" t="s">
        <v>1012</v>
      </c>
      <c r="I32" s="331" t="s">
        <v>1013</v>
      </c>
      <c r="J32" s="323" t="s">
        <v>1009</v>
      </c>
      <c r="K32" s="331" t="s">
        <v>1010</v>
      </c>
      <c r="L32" s="323" t="s">
        <v>1010</v>
      </c>
      <c r="M32" s="323" t="s">
        <v>1009</v>
      </c>
    </row>
    <row r="33" spans="1:13" ht="65">
      <c r="A33" s="332" t="s">
        <v>1014</v>
      </c>
      <c r="B33" s="333"/>
      <c r="C33" s="334" t="s">
        <v>1015</v>
      </c>
      <c r="D33" s="334" t="s">
        <v>1016</v>
      </c>
      <c r="E33" s="333"/>
      <c r="F33" s="334" t="s">
        <v>1016</v>
      </c>
      <c r="G33" s="334" t="s">
        <v>1016</v>
      </c>
      <c r="H33" s="333" t="s">
        <v>1017</v>
      </c>
      <c r="I33" s="333" t="s">
        <v>1017</v>
      </c>
      <c r="J33" s="333"/>
      <c r="K33" s="334" t="s">
        <v>1016</v>
      </c>
      <c r="L33" s="334" t="s">
        <v>1016</v>
      </c>
      <c r="M33" s="333"/>
    </row>
    <row r="34" spans="1:13" ht="13">
      <c r="A34" s="322"/>
      <c r="B34" s="322"/>
    </row>
    <row r="35" spans="1:13" ht="13">
      <c r="A35" s="322"/>
      <c r="B35" s="322"/>
    </row>
    <row r="36" spans="1:13" ht="13">
      <c r="A36" s="321" t="s">
        <v>1018</v>
      </c>
      <c r="B36" s="320"/>
      <c r="C36" s="320"/>
    </row>
    <row r="38" spans="1:13" ht="13">
      <c r="A38" s="335" t="s">
        <v>1019</v>
      </c>
      <c r="B38" s="335" t="s">
        <v>1020</v>
      </c>
      <c r="C38" s="335" t="s">
        <v>1021</v>
      </c>
      <c r="D38" s="336" t="s">
        <v>1022</v>
      </c>
    </row>
    <row r="39" spans="1:13" ht="13">
      <c r="A39" s="337">
        <v>9000000</v>
      </c>
      <c r="B39" s="337">
        <v>108000000</v>
      </c>
      <c r="C39" s="337" t="s">
        <v>1023</v>
      </c>
      <c r="D39" s="338" t="s">
        <v>1024</v>
      </c>
    </row>
    <row r="42" spans="1:13" ht="13">
      <c r="A42" s="339" t="s">
        <v>1025</v>
      </c>
      <c r="B42" s="340"/>
      <c r="C42" s="320"/>
      <c r="D42" s="320"/>
    </row>
    <row r="43" spans="1:13" ht="13">
      <c r="A43" s="322" t="s">
        <v>1026</v>
      </c>
      <c r="B43" s="340"/>
      <c r="C43" s="341"/>
      <c r="D43" s="342"/>
    </row>
    <row r="44" spans="1:13" ht="13">
      <c r="A44" s="322" t="s">
        <v>1027</v>
      </c>
      <c r="B44" s="340"/>
      <c r="C44" s="341"/>
      <c r="D44" s="342"/>
    </row>
    <row r="45" spans="1:13" ht="13">
      <c r="A45" s="320"/>
      <c r="B45" s="340"/>
      <c r="C45" s="343"/>
      <c r="D45" s="340"/>
    </row>
    <row r="46" spans="1:13" ht="13">
      <c r="A46" s="321" t="s">
        <v>1009</v>
      </c>
      <c r="B46" s="322"/>
      <c r="C46" s="344"/>
      <c r="D46" s="345"/>
      <c r="E46" s="340"/>
      <c r="F46" s="321" t="s">
        <v>1028</v>
      </c>
      <c r="G46" s="322"/>
      <c r="H46" s="320"/>
      <c r="I46" s="320"/>
      <c r="J46" s="320"/>
      <c r="K46" s="320"/>
      <c r="L46" s="320"/>
      <c r="M46" s="320"/>
    </row>
    <row r="47" spans="1:13" ht="13">
      <c r="A47" s="339" t="s">
        <v>1029</v>
      </c>
      <c r="B47" s="346" t="s">
        <v>1030</v>
      </c>
      <c r="C47" s="344"/>
      <c r="D47" s="340"/>
      <c r="E47" s="340"/>
      <c r="F47" s="339" t="s">
        <v>1029</v>
      </c>
      <c r="G47" s="346" t="s">
        <v>1030</v>
      </c>
    </row>
    <row r="48" spans="1:13">
      <c r="A48" s="320"/>
      <c r="B48" s="320"/>
      <c r="C48" s="320"/>
      <c r="D48" s="320"/>
      <c r="E48" s="320"/>
    </row>
    <row r="84" spans="1:9" ht="13">
      <c r="A84" s="322" t="s">
        <v>1031</v>
      </c>
    </row>
    <row r="89" spans="1:9">
      <c r="F89" s="370"/>
      <c r="G89" s="371"/>
      <c r="H89" s="371"/>
      <c r="I89" s="370"/>
    </row>
  </sheetData>
  <mergeCells count="1">
    <mergeCell ref="A3:B3"/>
  </mergeCells>
  <phoneticPr fontId="0" type="noConversion"/>
  <pageMargins left="0.75" right="0.75" top="1" bottom="1" header="0.5" footer="0.5"/>
  <pageSetup paperSize="9"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125"/>
  <sheetViews>
    <sheetView topLeftCell="A51" zoomScale="85" workbookViewId="0">
      <selection activeCell="C70" sqref="C70"/>
    </sheetView>
  </sheetViews>
  <sheetFormatPr defaultColWidth="9.1796875" defaultRowHeight="12.5" outlineLevelRow="1"/>
  <cols>
    <col min="1" max="1" width="15.54296875" style="2" bestFit="1" customWidth="1"/>
    <col min="2" max="2" width="28.453125" style="2" bestFit="1" customWidth="1"/>
    <col min="3" max="3" width="26" style="2" customWidth="1"/>
    <col min="4" max="4" width="11.453125" style="2" customWidth="1"/>
    <col min="5" max="5" width="31.1796875" style="2" customWidth="1"/>
    <col min="6" max="6" width="19.54296875" style="2" customWidth="1"/>
    <col min="7" max="7" width="22.81640625" style="2" customWidth="1"/>
    <col min="8" max="8" width="23.08984375" style="2" customWidth="1"/>
    <col min="9" max="9" width="71.453125" style="2" customWidth="1"/>
    <col min="10" max="10" width="37" style="2" customWidth="1"/>
    <col min="11" max="16384" width="9.1796875" style="2"/>
  </cols>
  <sheetData>
    <row r="1" spans="1:13">
      <c r="A1" s="74" t="s">
        <v>590</v>
      </c>
      <c r="B1" s="74"/>
      <c r="C1" s="74"/>
      <c r="D1" s="74"/>
      <c r="E1" s="74"/>
      <c r="F1" s="74"/>
      <c r="G1" s="74"/>
      <c r="H1" s="74"/>
      <c r="I1" s="74"/>
      <c r="J1" s="74"/>
      <c r="K1" s="74"/>
      <c r="L1" s="74"/>
      <c r="M1" s="74"/>
    </row>
    <row r="2" spans="1:13" ht="13">
      <c r="A2" s="168" t="s">
        <v>535</v>
      </c>
      <c r="B2" s="80" t="s">
        <v>536</v>
      </c>
      <c r="C2" s="167" t="s">
        <v>541</v>
      </c>
      <c r="D2" s="74"/>
      <c r="E2" s="74"/>
      <c r="F2" s="74"/>
      <c r="G2" s="74"/>
      <c r="H2" s="74"/>
      <c r="I2" s="74"/>
      <c r="J2" s="74"/>
      <c r="K2" s="74"/>
      <c r="L2" s="74"/>
      <c r="M2" s="74"/>
    </row>
    <row r="3" spans="1:13" ht="13" outlineLevel="1">
      <c r="A3" s="65"/>
      <c r="B3" s="579"/>
      <c r="C3" s="580"/>
      <c r="D3" s="74"/>
      <c r="E3" s="74"/>
      <c r="F3" s="74"/>
      <c r="G3" s="74"/>
      <c r="H3" s="74"/>
      <c r="I3" s="74"/>
      <c r="J3" s="74"/>
      <c r="K3" s="74"/>
      <c r="L3" s="74"/>
      <c r="M3" s="74"/>
    </row>
    <row r="4" spans="1:13">
      <c r="A4" s="581" t="s">
        <v>1064</v>
      </c>
      <c r="B4" s="577"/>
      <c r="C4" s="582"/>
      <c r="D4" s="74"/>
      <c r="E4" s="74"/>
      <c r="F4" s="74"/>
      <c r="G4" s="74"/>
      <c r="H4" s="74"/>
      <c r="I4" s="74"/>
      <c r="J4" s="74"/>
      <c r="K4" s="74"/>
      <c r="L4" s="74"/>
      <c r="M4" s="74"/>
    </row>
    <row r="5" spans="1:13">
      <c r="A5" s="357" t="s">
        <v>64</v>
      </c>
      <c r="B5" s="374" t="s">
        <v>537</v>
      </c>
      <c r="C5" s="374"/>
      <c r="D5" s="74"/>
      <c r="E5" s="74"/>
      <c r="F5" s="74"/>
      <c r="G5" s="74"/>
      <c r="H5" s="74"/>
      <c r="I5" s="74"/>
      <c r="J5" s="74"/>
      <c r="K5" s="74"/>
      <c r="L5" s="74"/>
      <c r="M5" s="74"/>
    </row>
    <row r="6" spans="1:13">
      <c r="A6" s="357" t="s">
        <v>65</v>
      </c>
      <c r="B6" s="374" t="s">
        <v>538</v>
      </c>
      <c r="C6" s="374"/>
      <c r="D6" s="74"/>
      <c r="E6" s="74"/>
      <c r="F6" s="74"/>
      <c r="G6" s="74"/>
      <c r="H6" s="74"/>
      <c r="I6" s="74"/>
      <c r="J6" s="74"/>
      <c r="K6" s="74"/>
      <c r="L6" s="74"/>
      <c r="M6" s="74"/>
    </row>
    <row r="7" spans="1:13" ht="13">
      <c r="A7" s="357" t="s">
        <v>126</v>
      </c>
      <c r="B7" s="374" t="s">
        <v>539</v>
      </c>
      <c r="C7" s="374"/>
      <c r="D7" s="74"/>
      <c r="E7" s="365"/>
      <c r="F7" s="74"/>
      <c r="G7" s="74"/>
      <c r="H7" s="74"/>
      <c r="I7" s="74"/>
      <c r="J7" s="74"/>
      <c r="K7" s="74"/>
      <c r="L7" s="74"/>
      <c r="M7" s="74"/>
    </row>
    <row r="8" spans="1:13" s="74" customFormat="1" ht="11.25" customHeight="1">
      <c r="A8" s="357" t="s">
        <v>407</v>
      </c>
      <c r="B8" s="374" t="s">
        <v>540</v>
      </c>
      <c r="C8" s="374"/>
    </row>
    <row r="9" spans="1:13" s="74" customFormat="1" ht="14.4" customHeight="1">
      <c r="A9" s="362" t="s">
        <v>1053</v>
      </c>
      <c r="B9" s="364" t="s">
        <v>1085</v>
      </c>
      <c r="C9" s="362"/>
      <c r="D9" s="376" t="s">
        <v>1078</v>
      </c>
    </row>
    <row r="10" spans="1:13" s="74" customFormat="1">
      <c r="A10" s="375"/>
      <c r="B10" s="375"/>
      <c r="C10" s="375"/>
    </row>
    <row r="11" spans="1:13" s="74" customFormat="1">
      <c r="A11" s="74" t="s">
        <v>591</v>
      </c>
      <c r="E11" s="366"/>
    </row>
    <row r="12" spans="1:13" s="74" customFormat="1" ht="13">
      <c r="A12" s="168" t="s">
        <v>535</v>
      </c>
      <c r="B12" s="80" t="s">
        <v>592</v>
      </c>
      <c r="C12" s="80" t="s">
        <v>536</v>
      </c>
      <c r="E12" s="366"/>
    </row>
    <row r="13" spans="1:13" s="74" customFormat="1" ht="13">
      <c r="A13" s="65"/>
      <c r="B13" s="579"/>
      <c r="C13" s="580"/>
    </row>
    <row r="14" spans="1:13" s="74" customFormat="1">
      <c r="A14" s="577" t="s">
        <v>593</v>
      </c>
      <c r="B14" s="577"/>
      <c r="C14" s="582"/>
      <c r="D14" s="2"/>
      <c r="E14" s="2"/>
      <c r="F14" s="2"/>
      <c r="G14" s="2"/>
      <c r="H14" s="2"/>
      <c r="I14" s="2"/>
      <c r="J14" s="2"/>
      <c r="K14" s="2"/>
      <c r="L14" s="2"/>
      <c r="M14" s="2"/>
    </row>
    <row r="15" spans="1:13" s="74" customFormat="1">
      <c r="A15" s="12" t="s">
        <v>64</v>
      </c>
      <c r="B15" s="12" t="s">
        <v>64</v>
      </c>
      <c r="C15" s="3" t="s">
        <v>537</v>
      </c>
      <c r="D15" s="2"/>
      <c r="E15" s="2"/>
      <c r="F15" s="2"/>
      <c r="G15" s="2"/>
      <c r="H15" s="2"/>
      <c r="I15" s="2"/>
      <c r="J15" s="2"/>
      <c r="K15" s="2"/>
      <c r="L15" s="2"/>
      <c r="M15" s="2"/>
    </row>
    <row r="16" spans="1:13" s="74" customFormat="1">
      <c r="A16" s="12" t="s">
        <v>65</v>
      </c>
      <c r="B16" s="12" t="s">
        <v>64</v>
      </c>
      <c r="C16" s="3" t="s">
        <v>538</v>
      </c>
      <c r="D16" s="2"/>
      <c r="E16" s="2"/>
      <c r="F16" s="2"/>
      <c r="G16" s="2"/>
      <c r="H16" s="2"/>
      <c r="I16" s="2"/>
      <c r="J16" s="2"/>
      <c r="K16" s="2"/>
      <c r="L16" s="2"/>
      <c r="M16" s="2"/>
    </row>
    <row r="17" spans="1:13" s="74" customFormat="1">
      <c r="A17" s="12" t="s">
        <v>126</v>
      </c>
      <c r="B17" s="12" t="s">
        <v>64</v>
      </c>
      <c r="C17" s="3" t="s">
        <v>539</v>
      </c>
      <c r="D17" s="2"/>
      <c r="E17" s="2"/>
      <c r="F17" s="2"/>
      <c r="G17" s="2"/>
      <c r="H17" s="2"/>
      <c r="I17" s="2"/>
      <c r="J17" s="2"/>
      <c r="K17" s="2"/>
      <c r="L17" s="2"/>
      <c r="M17" s="2"/>
    </row>
    <row r="18" spans="1:13" s="74" customFormat="1">
      <c r="A18" s="12" t="s">
        <v>407</v>
      </c>
      <c r="B18" s="12" t="s">
        <v>64</v>
      </c>
      <c r="C18" s="3" t="s">
        <v>540</v>
      </c>
      <c r="D18" s="2"/>
      <c r="E18" s="2"/>
      <c r="F18" s="2"/>
      <c r="G18" s="2"/>
      <c r="H18" s="2"/>
      <c r="I18" s="2"/>
      <c r="J18" s="2"/>
      <c r="K18" s="2"/>
      <c r="L18" s="2"/>
      <c r="M18" s="2"/>
    </row>
    <row r="19" spans="1:13" s="74" customFormat="1">
      <c r="A19" s="484" t="s">
        <v>1299</v>
      </c>
      <c r="B19" s="484" t="s">
        <v>64</v>
      </c>
      <c r="C19" s="485" t="s">
        <v>1054</v>
      </c>
      <c r="D19" s="2"/>
      <c r="E19" s="2"/>
      <c r="F19" s="2"/>
      <c r="G19" s="2"/>
      <c r="H19" s="2"/>
      <c r="I19" s="2"/>
      <c r="J19" s="2"/>
      <c r="K19" s="2"/>
      <c r="L19" s="2"/>
      <c r="M19" s="2"/>
    </row>
    <row r="20" spans="1:13" s="74" customFormat="1">
      <c r="A20" s="2"/>
      <c r="B20" s="2"/>
      <c r="C20" s="2"/>
      <c r="D20" s="2"/>
      <c r="E20" s="2"/>
      <c r="F20" s="2"/>
      <c r="G20" s="2"/>
      <c r="H20" s="2"/>
      <c r="I20" s="2"/>
      <c r="J20" s="2"/>
      <c r="K20" s="2"/>
      <c r="L20" s="2"/>
      <c r="M20" s="2"/>
    </row>
    <row r="21" spans="1:13" s="74" customFormat="1">
      <c r="A21" s="74" t="s">
        <v>594</v>
      </c>
      <c r="D21" s="2"/>
      <c r="E21" s="2"/>
      <c r="F21" s="2"/>
      <c r="G21" s="2"/>
      <c r="H21" s="2"/>
      <c r="I21" s="2"/>
      <c r="J21" s="2"/>
      <c r="K21" s="2"/>
      <c r="L21" s="2"/>
      <c r="M21" s="2"/>
    </row>
    <row r="22" spans="1:13" s="74" customFormat="1" ht="13">
      <c r="A22" s="168" t="s">
        <v>535</v>
      </c>
      <c r="B22" s="80" t="s">
        <v>592</v>
      </c>
      <c r="C22" s="80" t="s">
        <v>595</v>
      </c>
      <c r="D22" s="80" t="s">
        <v>596</v>
      </c>
      <c r="E22" s="80" t="s">
        <v>597</v>
      </c>
      <c r="F22" s="80" t="s">
        <v>598</v>
      </c>
      <c r="G22" s="80" t="s">
        <v>599</v>
      </c>
      <c r="H22" s="80" t="s">
        <v>600</v>
      </c>
      <c r="I22" s="80" t="s">
        <v>601</v>
      </c>
      <c r="J22" s="80" t="s">
        <v>602</v>
      </c>
      <c r="K22" s="80" t="s">
        <v>603</v>
      </c>
      <c r="L22" s="80" t="s">
        <v>2</v>
      </c>
      <c r="M22" s="80" t="s">
        <v>604</v>
      </c>
    </row>
    <row r="23" spans="1:13" s="74" customFormat="1" ht="13">
      <c r="A23" s="65"/>
      <c r="B23" s="579"/>
      <c r="C23" s="580"/>
      <c r="D23" s="579"/>
      <c r="E23" s="580"/>
      <c r="F23" s="579"/>
      <c r="G23" s="580"/>
      <c r="H23" s="579"/>
      <c r="I23" s="580"/>
      <c r="J23" s="579"/>
      <c r="K23" s="580"/>
      <c r="L23" s="579"/>
      <c r="M23" s="580"/>
    </row>
    <row r="24" spans="1:13" s="74" customFormat="1">
      <c r="A24" s="583" t="s">
        <v>789</v>
      </c>
      <c r="B24" s="584"/>
      <c r="C24" s="585"/>
      <c r="D24" s="586"/>
      <c r="E24" s="586"/>
      <c r="F24" s="586"/>
      <c r="G24" s="586"/>
      <c r="H24" s="586"/>
      <c r="I24" s="586"/>
      <c r="J24" s="586"/>
      <c r="K24" s="586"/>
      <c r="L24" s="586"/>
      <c r="M24" s="586"/>
    </row>
    <row r="25" spans="1:13">
      <c r="A25" s="12" t="s">
        <v>64</v>
      </c>
      <c r="B25" s="12" t="s">
        <v>64</v>
      </c>
      <c r="C25" s="363" t="s">
        <v>1332</v>
      </c>
      <c r="D25" s="3" t="s">
        <v>537</v>
      </c>
      <c r="E25" s="5"/>
      <c r="F25" s="170">
        <v>10000000000000</v>
      </c>
      <c r="G25" s="170">
        <v>10000000000000</v>
      </c>
      <c r="H25" s="5" t="s">
        <v>605</v>
      </c>
      <c r="I25" s="5" t="s">
        <v>556</v>
      </c>
      <c r="J25" s="5" t="s">
        <v>554</v>
      </c>
      <c r="K25" s="5" t="s">
        <v>606</v>
      </c>
      <c r="L25" s="5" t="s">
        <v>510</v>
      </c>
      <c r="M25" s="5" t="s">
        <v>498</v>
      </c>
    </row>
    <row r="26" spans="1:13">
      <c r="A26" s="12" t="s">
        <v>64</v>
      </c>
      <c r="B26" s="12" t="s">
        <v>64</v>
      </c>
      <c r="C26" s="363" t="s">
        <v>1330</v>
      </c>
      <c r="D26" s="86" t="s">
        <v>1297</v>
      </c>
      <c r="E26" s="5"/>
      <c r="F26" s="170">
        <v>10000000000000</v>
      </c>
      <c r="G26" s="170">
        <v>10000000000000</v>
      </c>
      <c r="H26" s="5" t="s">
        <v>605</v>
      </c>
      <c r="I26" s="5" t="s">
        <v>556</v>
      </c>
      <c r="J26" s="5" t="s">
        <v>554</v>
      </c>
      <c r="K26" s="5" t="s">
        <v>606</v>
      </c>
      <c r="L26" s="5" t="s">
        <v>510</v>
      </c>
      <c r="M26" s="5" t="s">
        <v>498</v>
      </c>
    </row>
    <row r="27" spans="1:13" s="307" customFormat="1">
      <c r="A27" s="296" t="s">
        <v>64</v>
      </c>
      <c r="B27" s="296" t="s">
        <v>64</v>
      </c>
      <c r="C27" s="294" t="s">
        <v>1334</v>
      </c>
      <c r="D27" s="505" t="s">
        <v>1335</v>
      </c>
      <c r="E27" s="306"/>
      <c r="F27" s="506">
        <v>10000000000000</v>
      </c>
      <c r="G27" s="506">
        <v>10000000000000</v>
      </c>
      <c r="H27" s="306" t="s">
        <v>605</v>
      </c>
      <c r="I27" s="306" t="s">
        <v>556</v>
      </c>
      <c r="J27" s="306" t="s">
        <v>554</v>
      </c>
      <c r="K27" s="306" t="s">
        <v>606</v>
      </c>
      <c r="L27" s="306" t="s">
        <v>510</v>
      </c>
      <c r="M27" s="306" t="s">
        <v>498</v>
      </c>
    </row>
    <row r="28" spans="1:13">
      <c r="A28" s="12" t="s">
        <v>126</v>
      </c>
      <c r="B28" s="12" t="s">
        <v>64</v>
      </c>
      <c r="C28" s="221" t="s">
        <v>791</v>
      </c>
      <c r="D28" s="3" t="s">
        <v>539</v>
      </c>
      <c r="E28" s="5"/>
      <c r="F28" s="170">
        <v>10000000000000</v>
      </c>
      <c r="G28" s="170">
        <v>10000000000000</v>
      </c>
      <c r="H28" s="5" t="s">
        <v>607</v>
      </c>
      <c r="I28" s="5" t="s">
        <v>566</v>
      </c>
      <c r="J28" s="5" t="s">
        <v>564</v>
      </c>
      <c r="K28" s="5" t="s">
        <v>608</v>
      </c>
      <c r="L28" s="5" t="s">
        <v>510</v>
      </c>
      <c r="M28" s="5" t="s">
        <v>498</v>
      </c>
    </row>
    <row r="29" spans="1:13">
      <c r="A29" s="12" t="s">
        <v>407</v>
      </c>
      <c r="B29" s="12" t="s">
        <v>64</v>
      </c>
      <c r="C29" s="221" t="s">
        <v>791</v>
      </c>
      <c r="D29" s="3" t="s">
        <v>540</v>
      </c>
      <c r="E29" s="5"/>
      <c r="F29" s="170">
        <v>10000000000000</v>
      </c>
      <c r="G29" s="170">
        <v>10000000000000</v>
      </c>
      <c r="H29" s="5" t="s">
        <v>609</v>
      </c>
      <c r="I29" s="5" t="s">
        <v>610</v>
      </c>
      <c r="J29" s="5" t="s">
        <v>611</v>
      </c>
      <c r="K29" s="5" t="s">
        <v>612</v>
      </c>
      <c r="L29" s="5" t="s">
        <v>510</v>
      </c>
      <c r="M29" s="5" t="s">
        <v>498</v>
      </c>
    </row>
    <row r="30" spans="1:13" s="233" customFormat="1">
      <c r="A30" s="229" t="s">
        <v>64</v>
      </c>
      <c r="B30" s="229" t="s">
        <v>64</v>
      </c>
      <c r="C30" s="372" t="s">
        <v>1333</v>
      </c>
      <c r="D30" s="231" t="s">
        <v>537</v>
      </c>
      <c r="E30" s="231"/>
      <c r="F30" s="232">
        <v>10000000000000</v>
      </c>
      <c r="G30" s="232">
        <v>10000000000000</v>
      </c>
      <c r="H30" s="231" t="s">
        <v>605</v>
      </c>
      <c r="I30" s="231" t="s">
        <v>556</v>
      </c>
      <c r="J30" s="231" t="s">
        <v>554</v>
      </c>
      <c r="K30" s="231" t="s">
        <v>606</v>
      </c>
      <c r="L30" s="231" t="s">
        <v>510</v>
      </c>
      <c r="M30" s="231" t="s">
        <v>498</v>
      </c>
    </row>
    <row r="31" spans="1:13" s="233" customFormat="1">
      <c r="A31" s="229" t="s">
        <v>64</v>
      </c>
      <c r="B31" s="229" t="s">
        <v>64</v>
      </c>
      <c r="C31" s="372" t="s">
        <v>1331</v>
      </c>
      <c r="D31" s="483" t="s">
        <v>1298</v>
      </c>
      <c r="E31" s="231"/>
      <c r="F31" s="232">
        <v>10000000000000</v>
      </c>
      <c r="G31" s="232">
        <v>10000000000000</v>
      </c>
      <c r="H31" s="231" t="s">
        <v>605</v>
      </c>
      <c r="I31" s="231" t="s">
        <v>556</v>
      </c>
      <c r="J31" s="231" t="s">
        <v>554</v>
      </c>
      <c r="K31" s="231" t="s">
        <v>606</v>
      </c>
      <c r="L31" s="231" t="s">
        <v>510</v>
      </c>
      <c r="M31" s="231" t="s">
        <v>498</v>
      </c>
    </row>
    <row r="32" spans="1:13" s="307" customFormat="1">
      <c r="A32" s="296" t="s">
        <v>64</v>
      </c>
      <c r="B32" s="296" t="s">
        <v>64</v>
      </c>
      <c r="C32" s="294" t="s">
        <v>1336</v>
      </c>
      <c r="D32" s="505" t="s">
        <v>1337</v>
      </c>
      <c r="E32" s="306"/>
      <c r="F32" s="506">
        <v>10000000000000</v>
      </c>
      <c r="G32" s="506">
        <v>10000000000000</v>
      </c>
      <c r="H32" s="306" t="s">
        <v>605</v>
      </c>
      <c r="I32" s="306" t="s">
        <v>556</v>
      </c>
      <c r="J32" s="306" t="s">
        <v>554</v>
      </c>
      <c r="K32" s="306" t="s">
        <v>606</v>
      </c>
      <c r="L32" s="306" t="s">
        <v>510</v>
      </c>
      <c r="M32" s="306" t="s">
        <v>498</v>
      </c>
    </row>
    <row r="33" spans="1:13" s="233" customFormat="1">
      <c r="A33" s="229" t="s">
        <v>126</v>
      </c>
      <c r="B33" s="229" t="s">
        <v>64</v>
      </c>
      <c r="C33" s="230" t="s">
        <v>792</v>
      </c>
      <c r="D33" s="231" t="s">
        <v>539</v>
      </c>
      <c r="E33" s="231"/>
      <c r="F33" s="232">
        <v>10000000000000</v>
      </c>
      <c r="G33" s="232">
        <v>10000000000000</v>
      </c>
      <c r="H33" s="231" t="s">
        <v>607</v>
      </c>
      <c r="I33" s="231" t="s">
        <v>566</v>
      </c>
      <c r="J33" s="231" t="s">
        <v>564</v>
      </c>
      <c r="K33" s="231" t="s">
        <v>608</v>
      </c>
      <c r="L33" s="231" t="s">
        <v>510</v>
      </c>
      <c r="M33" s="231" t="s">
        <v>498</v>
      </c>
    </row>
    <row r="34" spans="1:13" s="233" customFormat="1">
      <c r="A34" s="229" t="s">
        <v>407</v>
      </c>
      <c r="B34" s="229" t="s">
        <v>64</v>
      </c>
      <c r="C34" s="230" t="s">
        <v>792</v>
      </c>
      <c r="D34" s="231" t="s">
        <v>540</v>
      </c>
      <c r="E34" s="231"/>
      <c r="F34" s="232">
        <v>10000000000000</v>
      </c>
      <c r="G34" s="232">
        <v>10000000000000</v>
      </c>
      <c r="H34" s="231" t="s">
        <v>609</v>
      </c>
      <c r="I34" s="231" t="s">
        <v>610</v>
      </c>
      <c r="J34" s="231" t="s">
        <v>611</v>
      </c>
      <c r="K34" s="231" t="s">
        <v>612</v>
      </c>
      <c r="L34" s="231" t="s">
        <v>510</v>
      </c>
      <c r="M34" s="231" t="s">
        <v>498</v>
      </c>
    </row>
    <row r="36" spans="1:13">
      <c r="A36" s="74" t="s">
        <v>613</v>
      </c>
      <c r="B36" s="74"/>
      <c r="C36" s="74"/>
    </row>
    <row r="37" spans="1:13" ht="13">
      <c r="A37" s="168" t="s">
        <v>535</v>
      </c>
      <c r="B37" s="80" t="s">
        <v>592</v>
      </c>
      <c r="C37" s="80" t="s">
        <v>595</v>
      </c>
      <c r="D37" s="80" t="s">
        <v>614</v>
      </c>
      <c r="E37" s="80" t="s">
        <v>614</v>
      </c>
    </row>
    <row r="38" spans="1:13" ht="13">
      <c r="A38" s="65"/>
      <c r="B38" s="579"/>
      <c r="C38" s="580"/>
      <c r="D38" s="579"/>
      <c r="E38" s="580"/>
    </row>
    <row r="39" spans="1:13">
      <c r="A39" s="589" t="s">
        <v>615</v>
      </c>
      <c r="B39" s="584"/>
      <c r="C39" s="585"/>
      <c r="D39" s="586"/>
      <c r="E39" s="586"/>
    </row>
    <row r="40" spans="1:13">
      <c r="A40" s="363" t="s">
        <v>1079</v>
      </c>
      <c r="B40" s="12" t="s">
        <v>64</v>
      </c>
      <c r="C40" s="12" t="s">
        <v>1080</v>
      </c>
      <c r="D40" s="12" t="s">
        <v>381</v>
      </c>
      <c r="E40" s="3" t="s">
        <v>537</v>
      </c>
    </row>
    <row r="41" spans="1:13">
      <c r="A41" s="363" t="s">
        <v>1081</v>
      </c>
      <c r="B41" s="12" t="s">
        <v>64</v>
      </c>
      <c r="C41" s="12" t="s">
        <v>1080</v>
      </c>
      <c r="D41" s="12" t="s">
        <v>381</v>
      </c>
      <c r="E41" s="3" t="s">
        <v>540</v>
      </c>
    </row>
    <row r="42" spans="1:13">
      <c r="A42" s="363" t="s">
        <v>1082</v>
      </c>
      <c r="B42" s="12" t="s">
        <v>64</v>
      </c>
      <c r="C42" s="12" t="s">
        <v>1080</v>
      </c>
      <c r="D42" s="12" t="s">
        <v>381</v>
      </c>
      <c r="E42" s="3" t="s">
        <v>539</v>
      </c>
    </row>
    <row r="43" spans="1:13">
      <c r="A43" s="484" t="s">
        <v>1070</v>
      </c>
      <c r="B43" s="484" t="s">
        <v>64</v>
      </c>
      <c r="C43" s="484" t="s">
        <v>1080</v>
      </c>
      <c r="D43" s="484" t="s">
        <v>381</v>
      </c>
      <c r="E43" s="485" t="s">
        <v>1084</v>
      </c>
    </row>
    <row r="44" spans="1:13">
      <c r="A44" s="363" t="s">
        <v>1079</v>
      </c>
      <c r="B44" s="12" t="s">
        <v>64</v>
      </c>
      <c r="C44" s="12" t="s">
        <v>1083</v>
      </c>
      <c r="D44" s="12" t="s">
        <v>381</v>
      </c>
      <c r="E44" s="3" t="s">
        <v>537</v>
      </c>
    </row>
    <row r="45" spans="1:13">
      <c r="A45" s="363" t="s">
        <v>1081</v>
      </c>
      <c r="B45" s="12" t="s">
        <v>64</v>
      </c>
      <c r="C45" s="12" t="s">
        <v>1083</v>
      </c>
      <c r="D45" s="12" t="s">
        <v>381</v>
      </c>
      <c r="E45" s="3" t="s">
        <v>540</v>
      </c>
    </row>
    <row r="46" spans="1:13">
      <c r="A46" s="12" t="s">
        <v>1082</v>
      </c>
      <c r="B46" s="12" t="s">
        <v>64</v>
      </c>
      <c r="C46" s="3" t="s">
        <v>1083</v>
      </c>
      <c r="D46" s="12" t="s">
        <v>381</v>
      </c>
      <c r="E46" s="3" t="s">
        <v>539</v>
      </c>
    </row>
    <row r="47" spans="1:13">
      <c r="A47" s="484" t="s">
        <v>1070</v>
      </c>
      <c r="B47" s="484" t="s">
        <v>64</v>
      </c>
      <c r="C47" s="485" t="s">
        <v>1083</v>
      </c>
      <c r="D47" s="484" t="s">
        <v>381</v>
      </c>
      <c r="E47" s="485" t="s">
        <v>1084</v>
      </c>
    </row>
    <row r="48" spans="1:13">
      <c r="A48" s="377"/>
      <c r="B48" s="377"/>
      <c r="C48" s="378"/>
      <c r="D48" s="378"/>
      <c r="E48" s="378"/>
    </row>
    <row r="49" spans="1:10">
      <c r="A49" s="377"/>
      <c r="B49" s="377"/>
      <c r="C49" s="378"/>
      <c r="D49" s="378"/>
      <c r="E49" s="378"/>
    </row>
    <row r="50" spans="1:10">
      <c r="A50" s="377"/>
      <c r="B50" s="377"/>
      <c r="C50" s="378"/>
      <c r="D50" s="378"/>
      <c r="E50" s="378"/>
    </row>
    <row r="53" spans="1:10">
      <c r="A53" s="2" t="s">
        <v>616</v>
      </c>
    </row>
    <row r="54" spans="1:10" ht="13">
      <c r="A54" s="168" t="s">
        <v>595</v>
      </c>
      <c r="B54" s="80" t="s">
        <v>617</v>
      </c>
      <c r="C54" s="80" t="s">
        <v>618</v>
      </c>
      <c r="D54" s="80" t="s">
        <v>619</v>
      </c>
      <c r="E54" s="80" t="s">
        <v>620</v>
      </c>
    </row>
    <row r="55" spans="1:10" ht="13">
      <c r="A55" s="65"/>
      <c r="B55" s="579"/>
      <c r="C55" s="580"/>
      <c r="D55" s="579"/>
      <c r="E55" s="580"/>
    </row>
    <row r="56" spans="1:10">
      <c r="A56" s="589" t="s">
        <v>621</v>
      </c>
      <c r="B56" s="584"/>
      <c r="C56" s="585"/>
      <c r="D56" s="586"/>
      <c r="E56" s="586"/>
    </row>
    <row r="57" spans="1:10">
      <c r="A57" s="221" t="s">
        <v>805</v>
      </c>
      <c r="B57" s="12"/>
      <c r="C57" s="12"/>
      <c r="D57" s="12"/>
      <c r="E57" s="3"/>
    </row>
    <row r="60" spans="1:10">
      <c r="A60" s="2" t="s">
        <v>622</v>
      </c>
    </row>
    <row r="61" spans="1:10" ht="13">
      <c r="A61" s="168" t="s">
        <v>535</v>
      </c>
      <c r="B61" s="80" t="s">
        <v>1303</v>
      </c>
      <c r="C61" s="80" t="s">
        <v>1302</v>
      </c>
      <c r="D61" s="80" t="s">
        <v>618</v>
      </c>
      <c r="E61" s="80" t="s">
        <v>623</v>
      </c>
      <c r="F61" s="80" t="s">
        <v>624</v>
      </c>
      <c r="G61" s="80" t="s">
        <v>625</v>
      </c>
      <c r="H61" s="80" t="s">
        <v>626</v>
      </c>
      <c r="I61" s="80" t="s">
        <v>2</v>
      </c>
    </row>
    <row r="62" spans="1:10" ht="13">
      <c r="A62" s="65"/>
      <c r="B62" s="579"/>
      <c r="C62" s="580"/>
      <c r="D62" s="579"/>
      <c r="E62" s="580"/>
      <c r="F62" s="579"/>
      <c r="G62" s="580"/>
      <c r="H62" s="579"/>
      <c r="I62" s="580"/>
      <c r="J62" s="171"/>
    </row>
    <row r="63" spans="1:10">
      <c r="A63" s="587" t="s">
        <v>1065</v>
      </c>
      <c r="B63" s="588"/>
      <c r="C63" s="588"/>
      <c r="D63" s="588"/>
      <c r="E63" s="588"/>
      <c r="F63" s="588"/>
      <c r="G63" s="588"/>
      <c r="H63" s="588"/>
      <c r="I63" s="588"/>
    </row>
    <row r="64" spans="1:10">
      <c r="A64" s="363" t="s">
        <v>1067</v>
      </c>
      <c r="B64" s="12" t="s">
        <v>64</v>
      </c>
      <c r="C64" s="380" t="s">
        <v>1340</v>
      </c>
      <c r="D64" s="12" t="s">
        <v>384</v>
      </c>
      <c r="E64" s="3"/>
      <c r="F64" s="3" t="s">
        <v>498</v>
      </c>
      <c r="G64" s="228">
        <v>0.17</v>
      </c>
      <c r="H64" s="228">
        <v>0.08</v>
      </c>
      <c r="I64" s="5" t="s">
        <v>510</v>
      </c>
    </row>
    <row r="65" spans="1:9">
      <c r="A65" s="363" t="s">
        <v>1068</v>
      </c>
      <c r="B65" s="12" t="s">
        <v>64</v>
      </c>
      <c r="C65" s="380" t="s">
        <v>1091</v>
      </c>
      <c r="D65" s="12" t="s">
        <v>790</v>
      </c>
      <c r="E65" s="3"/>
      <c r="F65" s="3" t="s">
        <v>498</v>
      </c>
      <c r="G65" s="228">
        <v>0.03</v>
      </c>
      <c r="H65" s="228">
        <v>1.4999999999999999E-2</v>
      </c>
      <c r="I65" s="5" t="s">
        <v>510</v>
      </c>
    </row>
    <row r="66" spans="1:9">
      <c r="A66" s="363" t="s">
        <v>1069</v>
      </c>
      <c r="B66" s="12" t="s">
        <v>64</v>
      </c>
      <c r="C66" s="380" t="s">
        <v>1091</v>
      </c>
      <c r="D66" s="12" t="s">
        <v>384</v>
      </c>
      <c r="E66" s="3"/>
      <c r="F66" s="3" t="s">
        <v>498</v>
      </c>
      <c r="G66" s="228">
        <v>0.01</v>
      </c>
      <c r="H66" s="228">
        <v>0.01</v>
      </c>
      <c r="I66" s="5" t="s">
        <v>510</v>
      </c>
    </row>
    <row r="67" spans="1:9">
      <c r="A67" s="363" t="s">
        <v>1300</v>
      </c>
      <c r="B67" s="12" t="s">
        <v>64</v>
      </c>
      <c r="C67" s="380" t="s">
        <v>1330</v>
      </c>
      <c r="D67" s="12" t="s">
        <v>384</v>
      </c>
      <c r="E67" s="3"/>
      <c r="F67" s="3" t="s">
        <v>498</v>
      </c>
      <c r="G67" s="228">
        <v>0.17499999999999999</v>
      </c>
      <c r="H67" s="228">
        <v>0.08</v>
      </c>
      <c r="I67" s="5" t="s">
        <v>510</v>
      </c>
    </row>
    <row r="68" spans="1:9">
      <c r="A68" s="363" t="s">
        <v>1067</v>
      </c>
      <c r="B68" s="12" t="s">
        <v>64</v>
      </c>
      <c r="C68" s="380" t="s">
        <v>1338</v>
      </c>
      <c r="D68" s="12" t="s">
        <v>384</v>
      </c>
      <c r="E68" s="3"/>
      <c r="F68" s="3" t="s">
        <v>498</v>
      </c>
      <c r="G68" s="228">
        <v>5.0000000000000001E-3</v>
      </c>
      <c r="H68" s="228">
        <v>0</v>
      </c>
      <c r="I68" s="5" t="s">
        <v>510</v>
      </c>
    </row>
    <row r="69" spans="1:9">
      <c r="A69" s="372" t="s">
        <v>1071</v>
      </c>
      <c r="B69" s="229" t="s">
        <v>911</v>
      </c>
      <c r="C69" s="381" t="s">
        <v>1341</v>
      </c>
      <c r="D69" s="229" t="s">
        <v>1072</v>
      </c>
      <c r="E69" s="231"/>
      <c r="F69" s="231" t="s">
        <v>1073</v>
      </c>
      <c r="G69" s="373">
        <v>0.03</v>
      </c>
      <c r="H69" s="373">
        <v>0</v>
      </c>
      <c r="I69" s="231" t="s">
        <v>1074</v>
      </c>
    </row>
    <row r="70" spans="1:9">
      <c r="A70" s="372" t="s">
        <v>1075</v>
      </c>
      <c r="B70" s="229" t="s">
        <v>1076</v>
      </c>
      <c r="C70" s="381" t="s">
        <v>792</v>
      </c>
      <c r="D70" s="229" t="s">
        <v>790</v>
      </c>
      <c r="E70" s="231"/>
      <c r="F70" s="231" t="s">
        <v>889</v>
      </c>
      <c r="G70" s="373">
        <v>0.03</v>
      </c>
      <c r="H70" s="373">
        <v>1.4999999999999999E-2</v>
      </c>
      <c r="I70" s="231" t="s">
        <v>1074</v>
      </c>
    </row>
    <row r="71" spans="1:9">
      <c r="A71" s="372" t="s">
        <v>1077</v>
      </c>
      <c r="B71" s="229" t="s">
        <v>1076</v>
      </c>
      <c r="C71" s="381" t="s">
        <v>792</v>
      </c>
      <c r="D71" s="229" t="s">
        <v>1072</v>
      </c>
      <c r="E71" s="231"/>
      <c r="F71" s="231" t="s">
        <v>889</v>
      </c>
      <c r="G71" s="373">
        <v>0</v>
      </c>
      <c r="H71" s="373">
        <v>0</v>
      </c>
      <c r="I71" s="231" t="s">
        <v>1074</v>
      </c>
    </row>
    <row r="72" spans="1:9">
      <c r="A72" s="372" t="s">
        <v>1301</v>
      </c>
      <c r="B72" s="229" t="s">
        <v>911</v>
      </c>
      <c r="C72" s="381" t="s">
        <v>1331</v>
      </c>
      <c r="D72" s="229" t="s">
        <v>790</v>
      </c>
      <c r="E72" s="231"/>
      <c r="F72" s="231" t="s">
        <v>889</v>
      </c>
      <c r="G72" s="228">
        <v>0.17499999999999999</v>
      </c>
      <c r="H72" s="228">
        <v>0.08</v>
      </c>
      <c r="I72" s="231" t="s">
        <v>1074</v>
      </c>
    </row>
    <row r="73" spans="1:9">
      <c r="A73" s="372" t="s">
        <v>1301</v>
      </c>
      <c r="B73" s="229" t="s">
        <v>911</v>
      </c>
      <c r="C73" s="381" t="s">
        <v>1339</v>
      </c>
      <c r="D73" s="229" t="s">
        <v>790</v>
      </c>
      <c r="E73" s="231"/>
      <c r="F73" s="231" t="s">
        <v>889</v>
      </c>
      <c r="G73" s="228">
        <v>5.0000000000000001E-3</v>
      </c>
      <c r="H73" s="228">
        <v>0</v>
      </c>
      <c r="I73" s="231" t="s">
        <v>1074</v>
      </c>
    </row>
    <row r="79" spans="1:9" ht="14">
      <c r="A79" s="234" t="s">
        <v>1086</v>
      </c>
      <c r="B79" s="197"/>
      <c r="C79" s="197"/>
      <c r="D79" s="197"/>
      <c r="E79" s="197"/>
    </row>
    <row r="80" spans="1:9" ht="15.5">
      <c r="A80" s="379" t="s">
        <v>1087</v>
      </c>
      <c r="B80" s="197"/>
      <c r="C80" s="197"/>
      <c r="D80" s="197"/>
      <c r="E80" s="197"/>
    </row>
    <row r="81" spans="1:10">
      <c r="A81" s="204" t="s">
        <v>1066</v>
      </c>
      <c r="B81" s="204"/>
      <c r="C81" s="204"/>
      <c r="D81" s="197"/>
      <c r="E81" s="197"/>
    </row>
    <row r="82" spans="1:10">
      <c r="A82" s="204" t="s">
        <v>793</v>
      </c>
      <c r="B82" s="204"/>
      <c r="C82" s="204"/>
      <c r="D82" s="197"/>
      <c r="E82" s="197"/>
    </row>
    <row r="83" spans="1:10" ht="13">
      <c r="A83" s="235" t="s">
        <v>794</v>
      </c>
      <c r="B83" s="235" t="s">
        <v>795</v>
      </c>
      <c r="C83" s="235" t="s">
        <v>796</v>
      </c>
      <c r="D83" s="197"/>
      <c r="E83" s="197"/>
    </row>
    <row r="84" spans="1:10">
      <c r="A84" s="236" t="s">
        <v>797</v>
      </c>
      <c r="B84" s="237" t="s">
        <v>798</v>
      </c>
      <c r="C84" s="238">
        <v>16600000</v>
      </c>
      <c r="D84" s="197"/>
      <c r="E84" s="197"/>
    </row>
    <row r="85" spans="1:10">
      <c r="A85" s="236" t="s">
        <v>799</v>
      </c>
      <c r="B85" s="237" t="s">
        <v>800</v>
      </c>
      <c r="C85" s="238">
        <v>83600000</v>
      </c>
      <c r="D85" s="197"/>
      <c r="E85" s="197"/>
    </row>
    <row r="86" spans="1:10" ht="13" thickBot="1">
      <c r="A86" s="197"/>
      <c r="B86" s="197"/>
      <c r="C86" s="197"/>
      <c r="D86" s="197"/>
      <c r="E86" s="197"/>
    </row>
    <row r="87" spans="1:10" ht="19" thickBot="1">
      <c r="A87" s="197"/>
      <c r="B87" s="197"/>
      <c r="C87" s="197"/>
      <c r="D87" s="197"/>
      <c r="E87" s="197"/>
      <c r="H87" s="438" t="s">
        <v>431</v>
      </c>
      <c r="I87" s="439" t="s">
        <v>1150</v>
      </c>
      <c r="J87" s="440"/>
    </row>
    <row r="88" spans="1:10" ht="29.5" thickTop="1">
      <c r="A88" s="447" t="s">
        <v>801</v>
      </c>
      <c r="B88" s="197"/>
      <c r="C88" s="197"/>
      <c r="D88" s="197"/>
      <c r="E88" s="197"/>
      <c r="H88" s="590" t="s">
        <v>1151</v>
      </c>
      <c r="I88" s="441" t="s">
        <v>1152</v>
      </c>
      <c r="J88" s="593"/>
    </row>
    <row r="89" spans="1:10" ht="29">
      <c r="A89" s="447" t="s">
        <v>802</v>
      </c>
      <c r="B89" s="197"/>
      <c r="C89" s="197"/>
      <c r="D89" s="197"/>
      <c r="E89" s="197"/>
      <c r="H89" s="591"/>
      <c r="I89" s="441" t="s">
        <v>1153</v>
      </c>
      <c r="J89" s="593"/>
    </row>
    <row r="90" spans="1:10" ht="15" thickBot="1">
      <c r="A90" s="447" t="s">
        <v>803</v>
      </c>
      <c r="B90" s="197"/>
      <c r="C90" s="197"/>
      <c r="D90" s="197"/>
      <c r="E90" s="197"/>
      <c r="H90" s="592"/>
      <c r="I90" s="442"/>
      <c r="J90" s="593"/>
    </row>
    <row r="91" spans="1:10" ht="14.5">
      <c r="A91" s="447" t="s">
        <v>804</v>
      </c>
      <c r="B91" s="197"/>
      <c r="C91" s="197"/>
      <c r="D91" s="197"/>
      <c r="E91" s="197"/>
      <c r="H91" s="594" t="s">
        <v>1157</v>
      </c>
      <c r="I91" s="441" t="s">
        <v>1154</v>
      </c>
      <c r="J91" s="440"/>
    </row>
    <row r="92" spans="1:10" ht="14.5">
      <c r="H92" s="595"/>
      <c r="I92" s="441" t="s">
        <v>1155</v>
      </c>
      <c r="J92" s="440"/>
    </row>
    <row r="93" spans="1:10" ht="15" thickBot="1">
      <c r="H93" s="596"/>
      <c r="I93" s="443" t="s">
        <v>1156</v>
      </c>
      <c r="J93" s="440"/>
    </row>
    <row r="94" spans="1:10" ht="29">
      <c r="H94" s="597" t="s">
        <v>1158</v>
      </c>
      <c r="I94" s="444" t="s">
        <v>1159</v>
      </c>
      <c r="J94" s="440"/>
    </row>
    <row r="95" spans="1:10" ht="29">
      <c r="A95" s="234" t="s">
        <v>1088</v>
      </c>
      <c r="B95" s="347"/>
      <c r="C95" s="348"/>
      <c r="D95" s="322"/>
      <c r="E95" s="322"/>
      <c r="F95" s="322"/>
      <c r="H95" s="591"/>
      <c r="I95" s="444" t="s">
        <v>1160</v>
      </c>
      <c r="J95" s="440"/>
    </row>
    <row r="96" spans="1:10" ht="15.5">
      <c r="A96" s="379" t="s">
        <v>1089</v>
      </c>
      <c r="B96" s="347"/>
      <c r="C96" s="348"/>
      <c r="D96" s="322"/>
      <c r="E96" s="322"/>
      <c r="F96" s="322"/>
      <c r="H96" s="591"/>
      <c r="I96" s="445"/>
      <c r="J96" s="440"/>
    </row>
    <row r="97" spans="1:10" ht="29">
      <c r="A97" s="349" t="s">
        <v>1033</v>
      </c>
      <c r="B97" s="349" t="s">
        <v>794</v>
      </c>
      <c r="C97" s="349" t="s">
        <v>795</v>
      </c>
      <c r="D97" s="349" t="s">
        <v>1034</v>
      </c>
      <c r="E97" s="349" t="s">
        <v>1035</v>
      </c>
      <c r="F97" s="349" t="s">
        <v>1036</v>
      </c>
      <c r="H97" s="591"/>
      <c r="I97" s="444" t="s">
        <v>1161</v>
      </c>
      <c r="J97" s="440"/>
    </row>
    <row r="98" spans="1:10" ht="15" thickBot="1">
      <c r="A98" s="350" t="s">
        <v>1090</v>
      </c>
      <c r="B98" s="350" t="s">
        <v>1037</v>
      </c>
      <c r="C98" s="351" t="s">
        <v>800</v>
      </c>
      <c r="D98" s="350">
        <v>4180000</v>
      </c>
      <c r="E98" s="352">
        <f>D98*20</f>
        <v>83600000</v>
      </c>
      <c r="F98" s="326" t="s">
        <v>1038</v>
      </c>
      <c r="G98" s="25"/>
      <c r="H98" s="592"/>
      <c r="I98" s="444" t="s">
        <v>1162</v>
      </c>
      <c r="J98" s="440"/>
    </row>
    <row r="99" spans="1:10" ht="29">
      <c r="A99" s="350"/>
      <c r="B99" s="350"/>
      <c r="C99" s="351"/>
      <c r="D99" s="350"/>
      <c r="E99" s="352"/>
      <c r="F99" s="326"/>
      <c r="G99" s="25"/>
      <c r="H99" s="594" t="s">
        <v>1163</v>
      </c>
      <c r="I99" s="446" t="s">
        <v>1152</v>
      </c>
      <c r="J99" s="593"/>
    </row>
    <row r="100" spans="1:10" ht="29">
      <c r="A100" s="350"/>
      <c r="B100" s="350"/>
      <c r="C100" s="351"/>
      <c r="D100" s="350"/>
      <c r="E100" s="352"/>
      <c r="F100" s="326"/>
      <c r="G100" s="25"/>
      <c r="H100" s="595"/>
      <c r="I100" s="441" t="s">
        <v>1153</v>
      </c>
      <c r="J100" s="593"/>
    </row>
    <row r="101" spans="1:10" ht="14.5">
      <c r="A101" s="350"/>
      <c r="B101" s="350"/>
      <c r="C101" s="351"/>
      <c r="D101" s="350"/>
      <c r="E101" s="352"/>
      <c r="F101" s="326"/>
      <c r="G101" s="25"/>
      <c r="H101" s="595"/>
      <c r="I101" s="442"/>
      <c r="J101" s="593"/>
    </row>
    <row r="102" spans="1:10" ht="15" thickBot="1">
      <c r="H102" s="596"/>
      <c r="I102" s="443" t="s">
        <v>1164</v>
      </c>
      <c r="J102" s="593"/>
    </row>
    <row r="113" spans="8:9" ht="13" thickBot="1">
      <c r="H113" s="2" t="s">
        <v>1165</v>
      </c>
    </row>
    <row r="114" spans="8:9" ht="13.5" thickBot="1">
      <c r="H114" s="448" t="s">
        <v>1166</v>
      </c>
      <c r="I114" s="449" t="s">
        <v>1167</v>
      </c>
    </row>
    <row r="115" spans="8:9" ht="13.5" thickBot="1">
      <c r="H115" s="450" t="s">
        <v>1168</v>
      </c>
      <c r="I115" s="451" t="s">
        <v>1167</v>
      </c>
    </row>
    <row r="116" spans="8:9" ht="13.5" thickBot="1">
      <c r="H116" s="450" t="s">
        <v>744</v>
      </c>
      <c r="I116" s="451" t="s">
        <v>1167</v>
      </c>
    </row>
    <row r="117" spans="8:9" ht="13.5" thickBot="1">
      <c r="H117" s="450" t="s">
        <v>1169</v>
      </c>
      <c r="I117" s="451" t="s">
        <v>1167</v>
      </c>
    </row>
    <row r="118" spans="8:9" ht="13.5" thickBot="1">
      <c r="H118" s="450" t="s">
        <v>1170</v>
      </c>
      <c r="I118" s="451" t="s">
        <v>1167</v>
      </c>
    </row>
    <row r="119" spans="8:9" ht="13.5" thickBot="1">
      <c r="H119" s="450" t="s">
        <v>1171</v>
      </c>
      <c r="I119" s="451" t="s">
        <v>1167</v>
      </c>
    </row>
    <row r="120" spans="8:9" ht="13.5" thickBot="1">
      <c r="H120" s="450" t="s">
        <v>1172</v>
      </c>
      <c r="I120" s="451" t="s">
        <v>1167</v>
      </c>
    </row>
    <row r="121" spans="8:9" ht="13.5" thickBot="1">
      <c r="H121" s="450" t="s">
        <v>1173</v>
      </c>
      <c r="I121" s="451" t="s">
        <v>1167</v>
      </c>
    </row>
    <row r="122" spans="8:9" ht="13.5" thickBot="1">
      <c r="H122" s="450" t="s">
        <v>1174</v>
      </c>
      <c r="I122" s="451" t="s">
        <v>1175</v>
      </c>
    </row>
    <row r="123" spans="8:9" ht="26.5" thickBot="1">
      <c r="H123" s="450" t="s">
        <v>1176</v>
      </c>
      <c r="I123" s="451" t="s">
        <v>1175</v>
      </c>
    </row>
    <row r="124" spans="8:9" ht="13.5" thickBot="1">
      <c r="H124" s="450" t="s">
        <v>62</v>
      </c>
      <c r="I124" s="451" t="s">
        <v>1175</v>
      </c>
    </row>
    <row r="125" spans="8:9" ht="26.5" thickBot="1">
      <c r="H125" s="450" t="s">
        <v>1177</v>
      </c>
      <c r="I125" s="451" t="s">
        <v>1175</v>
      </c>
    </row>
  </sheetData>
  <mergeCells count="28">
    <mergeCell ref="H88:H90"/>
    <mergeCell ref="J88:J90"/>
    <mergeCell ref="H91:H93"/>
    <mergeCell ref="H94:H98"/>
    <mergeCell ref="H99:H102"/>
    <mergeCell ref="J99:J102"/>
    <mergeCell ref="F62:G62"/>
    <mergeCell ref="H62:I62"/>
    <mergeCell ref="A63:I63"/>
    <mergeCell ref="A39:E39"/>
    <mergeCell ref="B55:C55"/>
    <mergeCell ref="D55:E55"/>
    <mergeCell ref="A56:E56"/>
    <mergeCell ref="B62:C62"/>
    <mergeCell ref="D62:E62"/>
    <mergeCell ref="F23:G23"/>
    <mergeCell ref="H23:I23"/>
    <mergeCell ref="J23:K23"/>
    <mergeCell ref="L23:M23"/>
    <mergeCell ref="A24:M24"/>
    <mergeCell ref="B38:C38"/>
    <mergeCell ref="D38:E38"/>
    <mergeCell ref="B3:C3"/>
    <mergeCell ref="A4:C4"/>
    <mergeCell ref="B13:C13"/>
    <mergeCell ref="A14:C14"/>
    <mergeCell ref="B23:C23"/>
    <mergeCell ref="D23:E23"/>
  </mergeCells>
  <phoneticPr fontId="0" type="noConversion"/>
  <pageMargins left="0.75" right="0.75" top="1" bottom="1" header="0.5" footer="0.5"/>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election activeCell="A4" sqref="A4"/>
    </sheetView>
  </sheetViews>
  <sheetFormatPr defaultColWidth="9.1796875" defaultRowHeight="12.5"/>
  <cols>
    <col min="1" max="1" width="115.1796875" style="179" customWidth="1"/>
    <col min="2" max="16384" width="9.1796875" style="179"/>
  </cols>
  <sheetData>
    <row r="1" spans="1:1" ht="72.75" customHeight="1"/>
    <row r="2" spans="1:1" ht="15.5">
      <c r="A2" s="191" t="s">
        <v>633</v>
      </c>
    </row>
    <row r="3" spans="1:1" ht="127">
      <c r="A3" s="192" t="s">
        <v>636</v>
      </c>
    </row>
    <row r="5" spans="1:1" ht="15.5">
      <c r="A5" s="191" t="s">
        <v>634</v>
      </c>
    </row>
    <row r="6" spans="1:1" ht="50">
      <c r="A6" s="192" t="s">
        <v>635</v>
      </c>
    </row>
  </sheetData>
  <phoneticPr fontId="36"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outlinePr summaryBelow="0" summaryRight="0"/>
  </sheetPr>
  <dimension ref="A1:F4"/>
  <sheetViews>
    <sheetView zoomScale="85" workbookViewId="0">
      <selection activeCell="E15" sqref="E15"/>
    </sheetView>
  </sheetViews>
  <sheetFormatPr defaultColWidth="9.1796875" defaultRowHeight="12.5" outlineLevelRow="1"/>
  <cols>
    <col min="1" max="1" width="9" style="2" bestFit="1" customWidth="1"/>
    <col min="2" max="2" width="25.453125" style="2" customWidth="1"/>
    <col min="3" max="3" width="13.81640625" style="2" bestFit="1" customWidth="1"/>
    <col min="4" max="4" width="9.54296875" style="2" bestFit="1" customWidth="1"/>
    <col min="5" max="5" width="13.54296875" style="2" bestFit="1" customWidth="1"/>
    <col min="6" max="6" width="25" style="2" customWidth="1"/>
    <col min="7" max="16384" width="9.1796875" style="2"/>
  </cols>
  <sheetData>
    <row r="1" spans="1:6" ht="13">
      <c r="A1" s="50" t="s">
        <v>12</v>
      </c>
      <c r="B1" s="50" t="s">
        <v>190</v>
      </c>
      <c r="C1" s="50" t="s">
        <v>189</v>
      </c>
      <c r="D1" s="50" t="s">
        <v>191</v>
      </c>
      <c r="E1" s="50" t="s">
        <v>192</v>
      </c>
      <c r="F1" s="50" t="s">
        <v>193</v>
      </c>
    </row>
    <row r="2" spans="1:6" s="66" customFormat="1">
      <c r="A2" s="65"/>
      <c r="B2" s="65" t="s">
        <v>237</v>
      </c>
      <c r="C2" s="65" t="s">
        <v>33</v>
      </c>
      <c r="D2" s="65" t="s">
        <v>235</v>
      </c>
      <c r="E2" s="65" t="s">
        <v>238</v>
      </c>
      <c r="F2" s="65" t="s">
        <v>239</v>
      </c>
    </row>
    <row r="3" spans="1:6" outlineLevel="1">
      <c r="A3" s="520" t="s">
        <v>236</v>
      </c>
      <c r="B3" s="521"/>
      <c r="C3" s="521"/>
      <c r="D3" s="521"/>
      <c r="E3" s="521"/>
      <c r="F3" s="522"/>
    </row>
    <row r="4" spans="1:6">
      <c r="A4" s="85" t="s">
        <v>491</v>
      </c>
      <c r="B4" s="93" t="s">
        <v>1</v>
      </c>
      <c r="C4" s="3" t="s">
        <v>509</v>
      </c>
      <c r="D4" s="3">
        <v>111111</v>
      </c>
      <c r="E4" s="91">
        <v>12345678</v>
      </c>
      <c r="F4" s="3" t="s">
        <v>194</v>
      </c>
    </row>
  </sheetData>
  <mergeCells count="1">
    <mergeCell ref="A3:F3"/>
  </mergeCells>
  <phoneticPr fontId="0" type="noConversion"/>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V64"/>
  <sheetViews>
    <sheetView zoomScale="75" workbookViewId="0">
      <selection activeCell="S20" sqref="S20"/>
    </sheetView>
  </sheetViews>
  <sheetFormatPr defaultColWidth="9.1796875" defaultRowHeight="13" outlineLevelRow="1"/>
  <cols>
    <col min="1" max="1" width="8.1796875" style="132" customWidth="1"/>
    <col min="2" max="2" width="30.453125" style="133" customWidth="1"/>
    <col min="3" max="3" width="11.81640625" style="133" bestFit="1" customWidth="1"/>
    <col min="4" max="4" width="9.81640625" style="138" customWidth="1"/>
    <col min="5" max="5" width="5" style="138" customWidth="1"/>
    <col min="6" max="6" width="9.81640625" style="138" customWidth="1"/>
    <col min="7" max="7" width="5" style="138" customWidth="1"/>
    <col min="8" max="8" width="8" style="139" bestFit="1" customWidth="1"/>
    <col min="9" max="9" width="3.81640625" style="138" customWidth="1"/>
    <col min="10" max="10" width="12.453125" style="133" customWidth="1"/>
    <col min="11" max="11" width="12.453125" style="139" customWidth="1"/>
    <col min="12" max="12" width="3.81640625" style="138" customWidth="1"/>
    <col min="13" max="13" width="12.453125" style="133" customWidth="1"/>
    <col min="14" max="14" width="12.1796875" style="139" customWidth="1"/>
    <col min="15" max="16384" width="9.1796875" style="133"/>
  </cols>
  <sheetData>
    <row r="2" spans="1:22">
      <c r="D2" s="604" t="s">
        <v>469</v>
      </c>
      <c r="E2" s="607" t="s">
        <v>433</v>
      </c>
      <c r="F2" s="608"/>
      <c r="G2" s="608"/>
      <c r="H2" s="609"/>
      <c r="I2" s="145"/>
      <c r="J2" s="610">
        <v>3400</v>
      </c>
      <c r="K2" s="610"/>
      <c r="L2" s="145"/>
      <c r="M2" s="610">
        <v>3400</v>
      </c>
      <c r="N2" s="610"/>
      <c r="O2" s="146"/>
      <c r="P2" s="146"/>
      <c r="Q2" s="146"/>
      <c r="R2" s="146"/>
      <c r="S2" s="146"/>
      <c r="T2" s="146"/>
      <c r="U2" s="146"/>
      <c r="V2" s="146"/>
    </row>
    <row r="3" spans="1:22" ht="12.75" customHeight="1">
      <c r="D3" s="605"/>
      <c r="E3" s="598" t="s">
        <v>470</v>
      </c>
      <c r="F3" s="599"/>
      <c r="G3" s="599"/>
      <c r="H3" s="600"/>
      <c r="I3" s="147"/>
      <c r="J3" s="601"/>
      <c r="K3" s="601"/>
      <c r="L3" s="147"/>
      <c r="M3" s="601"/>
      <c r="N3" s="601"/>
      <c r="O3" s="148"/>
      <c r="P3" s="148"/>
      <c r="Q3" s="148"/>
      <c r="R3" s="148"/>
      <c r="S3" s="148"/>
      <c r="T3" s="148"/>
      <c r="U3" s="148"/>
      <c r="V3" s="148"/>
    </row>
    <row r="4" spans="1:22" ht="20.5">
      <c r="A4" s="455" t="s">
        <v>1198</v>
      </c>
      <c r="D4" s="605"/>
      <c r="E4" s="607" t="s">
        <v>471</v>
      </c>
      <c r="F4" s="608"/>
      <c r="G4" s="608"/>
      <c r="H4" s="609"/>
      <c r="I4" s="145"/>
      <c r="J4" s="610" t="s">
        <v>313</v>
      </c>
      <c r="K4" s="610"/>
      <c r="L4" s="145"/>
      <c r="M4" s="610" t="s">
        <v>472</v>
      </c>
      <c r="N4" s="610"/>
      <c r="O4" s="146"/>
      <c r="P4" s="146"/>
      <c r="Q4" s="146"/>
      <c r="R4" s="146"/>
      <c r="S4" s="146"/>
      <c r="T4" s="146"/>
      <c r="U4" s="146"/>
      <c r="V4" s="146"/>
    </row>
    <row r="5" spans="1:22">
      <c r="D5" s="605"/>
      <c r="E5" s="598" t="s">
        <v>300</v>
      </c>
      <c r="F5" s="599"/>
      <c r="G5" s="599"/>
      <c r="H5" s="600"/>
      <c r="I5" s="147"/>
      <c r="J5" s="601"/>
      <c r="K5" s="601"/>
      <c r="L5" s="147"/>
      <c r="M5" s="601"/>
      <c r="N5" s="601"/>
      <c r="O5" s="148"/>
      <c r="P5" s="148"/>
      <c r="Q5" s="148"/>
      <c r="R5" s="148"/>
      <c r="S5" s="148"/>
      <c r="T5" s="148"/>
      <c r="U5" s="148"/>
      <c r="V5" s="148"/>
    </row>
    <row r="6" spans="1:22">
      <c r="D6" s="605"/>
      <c r="E6" s="607" t="s">
        <v>473</v>
      </c>
      <c r="F6" s="608"/>
      <c r="G6" s="608"/>
      <c r="H6" s="609"/>
      <c r="I6" s="145"/>
      <c r="J6" s="610"/>
      <c r="K6" s="610"/>
      <c r="L6" s="145"/>
      <c r="M6" s="610"/>
      <c r="N6" s="610"/>
      <c r="O6" s="146"/>
      <c r="P6" s="146"/>
      <c r="Q6" s="146"/>
      <c r="R6" s="146"/>
      <c r="S6" s="146"/>
      <c r="T6" s="146"/>
      <c r="U6" s="146"/>
      <c r="V6" s="146"/>
    </row>
    <row r="7" spans="1:22">
      <c r="D7" s="605"/>
      <c r="E7" s="598" t="s">
        <v>474</v>
      </c>
      <c r="F7" s="599"/>
      <c r="G7" s="599"/>
      <c r="H7" s="600"/>
      <c r="I7" s="147"/>
      <c r="J7" s="601"/>
      <c r="K7" s="601"/>
      <c r="L7" s="147"/>
      <c r="M7" s="601"/>
      <c r="N7" s="601"/>
      <c r="O7" s="148"/>
      <c r="P7" s="148"/>
      <c r="Q7" s="148"/>
      <c r="R7" s="148"/>
      <c r="S7" s="148"/>
      <c r="T7" s="148"/>
      <c r="U7" s="148"/>
      <c r="V7" s="148"/>
    </row>
    <row r="8" spans="1:22">
      <c r="D8" s="605"/>
      <c r="E8" s="607" t="s">
        <v>475</v>
      </c>
      <c r="F8" s="608"/>
      <c r="G8" s="608"/>
      <c r="H8" s="609"/>
      <c r="I8" s="145"/>
      <c r="J8" s="610"/>
      <c r="K8" s="610"/>
      <c r="L8" s="145"/>
      <c r="M8" s="610"/>
      <c r="N8" s="610"/>
      <c r="O8" s="146"/>
      <c r="P8" s="146"/>
      <c r="Q8" s="146"/>
      <c r="R8" s="146"/>
      <c r="S8" s="146"/>
      <c r="T8" s="146"/>
      <c r="U8" s="146"/>
      <c r="V8" s="146"/>
    </row>
    <row r="9" spans="1:22">
      <c r="D9" s="606"/>
      <c r="E9" s="598"/>
      <c r="F9" s="599"/>
      <c r="G9" s="599"/>
      <c r="H9" s="600"/>
      <c r="I9" s="147"/>
      <c r="J9" s="601"/>
      <c r="K9" s="601"/>
      <c r="L9" s="147"/>
      <c r="M9" s="601"/>
      <c r="N9" s="601"/>
      <c r="O9" s="148"/>
      <c r="P9" s="148"/>
      <c r="Q9" s="148"/>
      <c r="R9" s="148"/>
      <c r="S9" s="148"/>
      <c r="T9" s="148"/>
      <c r="U9" s="148"/>
      <c r="V9" s="148"/>
    </row>
    <row r="10" spans="1:22" ht="18">
      <c r="C10" s="116"/>
      <c r="F10" s="602" t="s">
        <v>476</v>
      </c>
      <c r="G10" s="602"/>
      <c r="H10" s="602"/>
      <c r="I10" s="602"/>
      <c r="J10" s="603" t="s">
        <v>477</v>
      </c>
      <c r="K10" s="603"/>
      <c r="L10" s="149"/>
      <c r="M10" s="603" t="s">
        <v>478</v>
      </c>
      <c r="N10" s="603"/>
      <c r="O10" s="150"/>
      <c r="P10" s="150"/>
      <c r="Q10" s="150"/>
      <c r="R10" s="150"/>
      <c r="S10" s="150"/>
      <c r="T10" s="150"/>
      <c r="U10" s="150"/>
      <c r="V10" s="150"/>
    </row>
    <row r="11" spans="1:22" ht="26">
      <c r="A11" s="128" t="s">
        <v>479</v>
      </c>
      <c r="B11" s="8" t="s">
        <v>27</v>
      </c>
      <c r="C11" s="128" t="s">
        <v>480</v>
      </c>
      <c r="D11" s="128" t="s">
        <v>481</v>
      </c>
      <c r="E11" s="151" t="s">
        <v>482</v>
      </c>
      <c r="F11" s="152" t="s">
        <v>483</v>
      </c>
      <c r="G11" s="151" t="s">
        <v>482</v>
      </c>
      <c r="H11" s="8" t="s">
        <v>366</v>
      </c>
      <c r="I11" s="140"/>
      <c r="J11" s="128" t="s">
        <v>484</v>
      </c>
      <c r="K11" s="128" t="s">
        <v>485</v>
      </c>
      <c r="L11" s="140"/>
      <c r="M11" s="128" t="s">
        <v>484</v>
      </c>
      <c r="N11" s="128" t="s">
        <v>485</v>
      </c>
    </row>
    <row r="12" spans="1:22">
      <c r="A12" s="65" t="s">
        <v>28</v>
      </c>
      <c r="B12" s="65" t="s">
        <v>30</v>
      </c>
      <c r="C12" s="65"/>
      <c r="D12" s="117" t="s">
        <v>28</v>
      </c>
      <c r="E12" s="65" t="s">
        <v>367</v>
      </c>
      <c r="F12" s="65" t="s">
        <v>28</v>
      </c>
      <c r="G12" s="118" t="s">
        <v>367</v>
      </c>
      <c r="H12" s="65" t="s">
        <v>368</v>
      </c>
      <c r="I12" s="72"/>
      <c r="J12" s="65" t="s">
        <v>234</v>
      </c>
      <c r="K12" s="65" t="s">
        <v>234</v>
      </c>
      <c r="L12" s="72"/>
      <c r="M12" s="65" t="s">
        <v>234</v>
      </c>
      <c r="N12" s="65" t="s">
        <v>234</v>
      </c>
    </row>
    <row r="13" spans="1:22" s="11" customFormat="1" ht="12.5" outlineLevel="1">
      <c r="A13" s="577" t="s">
        <v>486</v>
      </c>
      <c r="B13" s="577"/>
      <c r="C13" s="577"/>
      <c r="D13" s="577"/>
      <c r="E13" s="577"/>
      <c r="F13" s="577"/>
      <c r="G13" s="577"/>
      <c r="H13" s="79"/>
      <c r="I13" s="90"/>
      <c r="J13" s="577" t="s">
        <v>261</v>
      </c>
      <c r="K13" s="577"/>
      <c r="L13" s="90"/>
      <c r="M13" s="577" t="s">
        <v>261</v>
      </c>
      <c r="N13" s="577"/>
    </row>
    <row r="14" spans="1:22">
      <c r="A14" s="160">
        <v>1101</v>
      </c>
      <c r="B14" s="16" t="s">
        <v>54</v>
      </c>
      <c r="C14" s="130"/>
      <c r="D14" s="119" t="s">
        <v>545</v>
      </c>
      <c r="E14" s="153" t="s">
        <v>17</v>
      </c>
      <c r="F14" s="154"/>
      <c r="G14" s="155"/>
      <c r="H14" s="137"/>
      <c r="J14" s="41">
        <v>10000100</v>
      </c>
      <c r="K14" s="157"/>
      <c r="M14" s="41">
        <v>10000100</v>
      </c>
      <c r="N14" s="157"/>
    </row>
    <row r="15" spans="1:22">
      <c r="A15" s="160">
        <v>2115</v>
      </c>
      <c r="B15" s="16" t="s">
        <v>55</v>
      </c>
      <c r="C15" s="130"/>
      <c r="D15" s="119" t="s">
        <v>545</v>
      </c>
      <c r="E15" s="153" t="s">
        <v>17</v>
      </c>
      <c r="F15" s="154"/>
      <c r="G15" s="155"/>
      <c r="H15" s="137"/>
      <c r="J15" s="41">
        <v>10000100</v>
      </c>
      <c r="K15" s="157"/>
      <c r="M15" s="41">
        <v>10000100</v>
      </c>
      <c r="N15" s="157"/>
    </row>
    <row r="16" spans="1:22">
      <c r="A16" s="160">
        <v>2120</v>
      </c>
      <c r="B16" s="16" t="s">
        <v>56</v>
      </c>
      <c r="C16" s="130"/>
      <c r="D16" s="119" t="s">
        <v>545</v>
      </c>
      <c r="E16" s="153" t="s">
        <v>17</v>
      </c>
      <c r="F16" s="154"/>
      <c r="G16" s="155"/>
      <c r="H16" s="137"/>
      <c r="J16" s="41">
        <v>10000100</v>
      </c>
      <c r="K16" s="156"/>
      <c r="M16" s="41">
        <v>10000100</v>
      </c>
      <c r="N16" s="156"/>
    </row>
    <row r="17" spans="1:15">
      <c r="A17" s="160">
        <v>2130</v>
      </c>
      <c r="B17" s="16" t="s">
        <v>387</v>
      </c>
      <c r="C17" s="130"/>
      <c r="D17" s="119" t="s">
        <v>545</v>
      </c>
      <c r="E17" s="153" t="s">
        <v>17</v>
      </c>
      <c r="F17" s="154"/>
      <c r="G17" s="155"/>
      <c r="H17" s="137"/>
      <c r="J17" s="41">
        <v>10000100</v>
      </c>
      <c r="K17" s="156"/>
      <c r="M17" s="41">
        <v>10000100</v>
      </c>
      <c r="N17" s="156"/>
    </row>
    <row r="18" spans="1:15">
      <c r="A18" s="160">
        <v>2300</v>
      </c>
      <c r="B18" s="16" t="s">
        <v>386</v>
      </c>
      <c r="C18" s="130"/>
      <c r="D18" s="119" t="s">
        <v>545</v>
      </c>
      <c r="E18" s="153" t="s">
        <v>17</v>
      </c>
      <c r="F18" s="154"/>
      <c r="G18" s="155"/>
      <c r="H18" s="137"/>
      <c r="J18" s="41">
        <v>10000100</v>
      </c>
      <c r="K18" s="157"/>
      <c r="M18" s="41">
        <v>10000100</v>
      </c>
      <c r="N18" s="157"/>
    </row>
    <row r="19" spans="1:15">
      <c r="A19" s="160">
        <v>2501</v>
      </c>
      <c r="B19" s="16" t="s">
        <v>60</v>
      </c>
      <c r="C19" s="130"/>
      <c r="D19" s="119" t="s">
        <v>545</v>
      </c>
      <c r="E19" s="153" t="s">
        <v>17</v>
      </c>
      <c r="F19" s="154"/>
      <c r="G19" s="155"/>
      <c r="H19" s="137"/>
      <c r="J19" s="41">
        <v>10000100</v>
      </c>
      <c r="K19" s="156"/>
      <c r="M19" s="41">
        <v>10000100</v>
      </c>
      <c r="N19" s="156"/>
    </row>
    <row r="20" spans="1:15">
      <c r="A20" s="160">
        <v>2800</v>
      </c>
      <c r="B20" s="16" t="s">
        <v>552</v>
      </c>
      <c r="C20" s="130" t="s">
        <v>142</v>
      </c>
      <c r="D20" s="119" t="s">
        <v>545</v>
      </c>
      <c r="E20" s="153" t="s">
        <v>17</v>
      </c>
      <c r="F20" s="154"/>
      <c r="G20" s="155"/>
      <c r="H20" s="137"/>
      <c r="J20" s="41">
        <v>10000100</v>
      </c>
      <c r="K20" s="156"/>
      <c r="M20" s="41">
        <v>10000100</v>
      </c>
      <c r="N20" s="156"/>
      <c r="O20" s="133" t="s">
        <v>59</v>
      </c>
    </row>
    <row r="21" spans="1:15">
      <c r="A21" s="160">
        <v>2801</v>
      </c>
      <c r="B21" s="16" t="s">
        <v>553</v>
      </c>
      <c r="C21" s="130" t="s">
        <v>142</v>
      </c>
      <c r="D21" s="119" t="s">
        <v>545</v>
      </c>
      <c r="E21" s="153" t="s">
        <v>17</v>
      </c>
      <c r="F21" s="154"/>
      <c r="G21" s="155"/>
      <c r="H21" s="137"/>
      <c r="J21" s="41">
        <v>10000100</v>
      </c>
      <c r="K21" s="156"/>
      <c r="M21" s="41">
        <v>10000100</v>
      </c>
      <c r="N21" s="156"/>
    </row>
    <row r="22" spans="1:15">
      <c r="A22" s="160">
        <v>2910</v>
      </c>
      <c r="B22" s="16" t="s">
        <v>62</v>
      </c>
      <c r="C22" s="130" t="s">
        <v>142</v>
      </c>
      <c r="D22" s="119" t="s">
        <v>545</v>
      </c>
      <c r="E22" s="153" t="s">
        <v>17</v>
      </c>
      <c r="F22" s="154"/>
      <c r="G22" s="155"/>
      <c r="H22" s="137"/>
      <c r="J22" s="41">
        <v>10000100</v>
      </c>
      <c r="K22" s="156"/>
      <c r="M22" s="41">
        <v>10000100</v>
      </c>
      <c r="N22" s="156"/>
    </row>
    <row r="23" spans="1:15">
      <c r="A23" s="161">
        <v>3000</v>
      </c>
      <c r="B23" s="18" t="s">
        <v>392</v>
      </c>
      <c r="C23" s="130" t="s">
        <v>142</v>
      </c>
      <c r="D23" s="119" t="s">
        <v>545</v>
      </c>
      <c r="E23" s="153" t="s">
        <v>17</v>
      </c>
      <c r="F23" s="154"/>
      <c r="G23" s="155"/>
      <c r="H23" s="137"/>
      <c r="J23" s="41">
        <v>10000100</v>
      </c>
      <c r="K23" s="156"/>
      <c r="M23" s="41">
        <v>10000100</v>
      </c>
      <c r="N23" s="156"/>
    </row>
    <row r="24" spans="1:15">
      <c r="A24" s="160">
        <v>3010</v>
      </c>
      <c r="B24" s="16" t="s">
        <v>393</v>
      </c>
      <c r="C24" s="130" t="s">
        <v>142</v>
      </c>
      <c r="D24" s="119" t="s">
        <v>545</v>
      </c>
      <c r="E24" s="153" t="s">
        <v>17</v>
      </c>
      <c r="F24" s="154"/>
      <c r="G24" s="155"/>
      <c r="H24" s="137"/>
      <c r="J24" s="41">
        <v>10000100</v>
      </c>
      <c r="K24" s="156"/>
      <c r="M24" s="41">
        <v>10000100</v>
      </c>
      <c r="N24" s="156"/>
    </row>
    <row r="25" spans="1:15">
      <c r="A25" s="160">
        <v>3020</v>
      </c>
      <c r="B25" s="16" t="s">
        <v>394</v>
      </c>
      <c r="C25" s="130"/>
      <c r="D25" s="119" t="s">
        <v>545</v>
      </c>
      <c r="E25" s="153" t="s">
        <v>17</v>
      </c>
      <c r="F25" s="154"/>
      <c r="G25" s="155"/>
      <c r="H25" s="137"/>
      <c r="J25" s="41">
        <v>10000100</v>
      </c>
      <c r="K25" s="156"/>
      <c r="M25" s="41">
        <v>10000100</v>
      </c>
      <c r="N25" s="156"/>
    </row>
    <row r="26" spans="1:15">
      <c r="A26" s="160">
        <v>3030</v>
      </c>
      <c r="B26" s="16" t="s">
        <v>395</v>
      </c>
      <c r="C26" s="130"/>
      <c r="D26" s="119" t="s">
        <v>545</v>
      </c>
      <c r="E26" s="153" t="s">
        <v>17</v>
      </c>
      <c r="F26" s="154"/>
      <c r="G26" s="155"/>
      <c r="H26" s="137"/>
      <c r="J26" s="41">
        <v>10000100</v>
      </c>
      <c r="K26" s="156"/>
      <c r="M26" s="41">
        <v>10000100</v>
      </c>
      <c r="N26" s="156"/>
    </row>
    <row r="27" spans="1:15">
      <c r="A27" s="160">
        <v>3331</v>
      </c>
      <c r="B27" s="16" t="s">
        <v>388</v>
      </c>
      <c r="C27" s="130"/>
      <c r="D27" s="119" t="s">
        <v>545</v>
      </c>
      <c r="E27" s="153" t="s">
        <v>17</v>
      </c>
      <c r="F27" s="154"/>
      <c r="G27" s="155"/>
      <c r="H27" s="137"/>
      <c r="J27" s="41">
        <v>10000100</v>
      </c>
      <c r="K27" s="156"/>
      <c r="M27" s="41">
        <v>10000100</v>
      </c>
      <c r="N27" s="156"/>
    </row>
    <row r="28" spans="1:15" ht="12.75" customHeight="1">
      <c r="A28" s="160">
        <v>3600</v>
      </c>
      <c r="B28" s="16" t="s">
        <v>57</v>
      </c>
      <c r="C28" s="130">
        <v>101</v>
      </c>
      <c r="D28" s="119" t="s">
        <v>545</v>
      </c>
      <c r="E28" s="153" t="s">
        <v>17</v>
      </c>
      <c r="F28" s="154"/>
      <c r="G28" s="155"/>
      <c r="H28" s="137"/>
      <c r="J28" s="41">
        <v>10000100</v>
      </c>
      <c r="K28" s="156"/>
      <c r="M28" s="41">
        <v>10000100</v>
      </c>
      <c r="N28" s="156"/>
    </row>
    <row r="29" spans="1:15" ht="12.75" customHeight="1">
      <c r="A29" s="160">
        <v>4400</v>
      </c>
      <c r="B29" s="16" t="s">
        <v>389</v>
      </c>
      <c r="C29" s="130"/>
      <c r="D29" s="119" t="s">
        <v>545</v>
      </c>
      <c r="E29" s="153" t="s">
        <v>17</v>
      </c>
      <c r="F29" s="154"/>
      <c r="G29" s="155"/>
      <c r="H29" s="137"/>
      <c r="J29" s="41">
        <v>10000100</v>
      </c>
      <c r="K29" s="156"/>
      <c r="M29" s="41">
        <v>10000100</v>
      </c>
      <c r="N29" s="156"/>
    </row>
    <row r="30" spans="1:15" ht="12.75" customHeight="1">
      <c r="A30" s="160">
        <v>4800</v>
      </c>
      <c r="B30" s="16" t="s">
        <v>416</v>
      </c>
      <c r="C30" s="15"/>
      <c r="D30" s="119" t="s">
        <v>545</v>
      </c>
      <c r="E30" s="153" t="s">
        <v>17</v>
      </c>
      <c r="F30" s="154" t="s">
        <v>59</v>
      </c>
      <c r="G30" s="155"/>
      <c r="H30" s="137"/>
      <c r="J30" s="41"/>
      <c r="K30" s="156"/>
      <c r="M30" s="41"/>
      <c r="N30" s="156"/>
    </row>
    <row r="31" spans="1:15">
      <c r="A31" s="160">
        <v>4810</v>
      </c>
      <c r="B31" s="126" t="s">
        <v>417</v>
      </c>
      <c r="C31" s="15"/>
      <c r="D31" s="119" t="s">
        <v>545</v>
      </c>
      <c r="E31" s="153" t="s">
        <v>17</v>
      </c>
      <c r="F31" s="154" t="s">
        <v>59</v>
      </c>
      <c r="G31" s="155"/>
      <c r="H31" s="137"/>
      <c r="J31" s="41"/>
      <c r="K31" s="156"/>
      <c r="M31" s="41"/>
      <c r="N31" s="156"/>
    </row>
    <row r="32" spans="1:15">
      <c r="A32" s="160">
        <v>4815</v>
      </c>
      <c r="B32" s="126" t="s">
        <v>418</v>
      </c>
      <c r="C32" s="15"/>
      <c r="D32" s="119" t="s">
        <v>545</v>
      </c>
      <c r="E32" s="153" t="s">
        <v>17</v>
      </c>
      <c r="F32" s="154" t="s">
        <v>59</v>
      </c>
      <c r="G32" s="155"/>
      <c r="H32" s="137"/>
      <c r="J32" s="41"/>
      <c r="K32" s="156"/>
      <c r="M32" s="41"/>
      <c r="N32" s="156"/>
    </row>
    <row r="33" spans="1:17" ht="12.75" customHeight="1">
      <c r="A33" s="160">
        <v>5060</v>
      </c>
      <c r="B33" s="16" t="s">
        <v>390</v>
      </c>
      <c r="C33" s="130">
        <v>180</v>
      </c>
      <c r="D33" s="119" t="s">
        <v>545</v>
      </c>
      <c r="E33" s="153" t="s">
        <v>17</v>
      </c>
      <c r="F33" s="154"/>
      <c r="G33" s="154"/>
      <c r="H33" s="137"/>
      <c r="J33" s="41">
        <v>10000100</v>
      </c>
      <c r="K33" s="156"/>
      <c r="M33" s="41">
        <v>10000100</v>
      </c>
      <c r="N33" s="156"/>
    </row>
    <row r="34" spans="1:17" ht="12.75" customHeight="1">
      <c r="A34" s="160">
        <v>5080</v>
      </c>
      <c r="B34" s="16" t="s">
        <v>391</v>
      </c>
      <c r="C34" s="130">
        <v>190</v>
      </c>
      <c r="D34" s="119" t="s">
        <v>545</v>
      </c>
      <c r="E34" s="153" t="s">
        <v>17</v>
      </c>
      <c r="F34" s="154"/>
      <c r="G34" s="154"/>
      <c r="H34" s="137"/>
      <c r="J34" s="41">
        <v>10000100</v>
      </c>
      <c r="K34" s="156"/>
      <c r="M34" s="41">
        <v>10000100</v>
      </c>
      <c r="N34" s="156"/>
    </row>
    <row r="35" spans="1:17" ht="12.75" customHeight="1">
      <c r="A35" s="160">
        <v>7020</v>
      </c>
      <c r="B35" s="16" t="s">
        <v>398</v>
      </c>
      <c r="C35" s="130">
        <v>200</v>
      </c>
      <c r="D35" s="119" t="s">
        <v>545</v>
      </c>
      <c r="E35" s="119" t="s">
        <v>17</v>
      </c>
      <c r="F35" s="158"/>
      <c r="G35" s="158"/>
      <c r="H35" s="137"/>
      <c r="J35" s="41">
        <v>10000100</v>
      </c>
      <c r="K35" s="156"/>
      <c r="M35" s="41">
        <v>10000100</v>
      </c>
      <c r="N35" s="156"/>
    </row>
    <row r="36" spans="1:17" ht="12.75" customHeight="1">
      <c r="A36" s="160">
        <v>7025</v>
      </c>
      <c r="B36" s="16" t="s">
        <v>399</v>
      </c>
      <c r="C36" s="130">
        <v>210</v>
      </c>
      <c r="D36" s="119" t="s">
        <v>545</v>
      </c>
      <c r="E36" s="119" t="s">
        <v>17</v>
      </c>
      <c r="F36" s="158"/>
      <c r="G36" s="158"/>
      <c r="H36" s="137"/>
      <c r="J36" s="41">
        <v>10000100</v>
      </c>
      <c r="K36" s="156"/>
      <c r="M36" s="41">
        <v>10000100</v>
      </c>
      <c r="N36" s="156"/>
      <c r="Q36" s="133" t="s">
        <v>59</v>
      </c>
    </row>
    <row r="37" spans="1:17" ht="12.75" customHeight="1">
      <c r="A37" s="160">
        <v>7060</v>
      </c>
      <c r="B37" s="16" t="s">
        <v>397</v>
      </c>
      <c r="C37" s="130">
        <v>250</v>
      </c>
      <c r="D37" s="119" t="s">
        <v>545</v>
      </c>
      <c r="E37" s="119" t="s">
        <v>17</v>
      </c>
      <c r="F37" s="158"/>
      <c r="G37" s="158"/>
      <c r="H37" s="137"/>
      <c r="J37" s="41">
        <v>10000100</v>
      </c>
      <c r="K37" s="3"/>
      <c r="M37" s="41">
        <v>10000100</v>
      </c>
      <c r="N37" s="3"/>
    </row>
    <row r="38" spans="1:17" ht="12.75" customHeight="1">
      <c r="A38" s="160">
        <v>7065</v>
      </c>
      <c r="B38" s="16" t="s">
        <v>396</v>
      </c>
      <c r="C38" s="130">
        <v>260</v>
      </c>
      <c r="D38" s="119"/>
      <c r="E38" s="119"/>
      <c r="F38" s="158" t="s">
        <v>550</v>
      </c>
      <c r="G38" s="158" t="s">
        <v>413</v>
      </c>
      <c r="H38" s="137"/>
      <c r="J38" s="3"/>
      <c r="K38" s="17" t="s">
        <v>142</v>
      </c>
      <c r="M38" s="3"/>
      <c r="N38" s="17" t="s">
        <v>142</v>
      </c>
    </row>
    <row r="39" spans="1:17" ht="12.75" customHeight="1">
      <c r="A39" s="160">
        <v>7070</v>
      </c>
      <c r="B39" s="16" t="s">
        <v>401</v>
      </c>
      <c r="C39" s="130">
        <v>270</v>
      </c>
      <c r="D39" s="119" t="s">
        <v>545</v>
      </c>
      <c r="E39" s="119" t="s">
        <v>17</v>
      </c>
      <c r="F39" s="158"/>
      <c r="G39" s="158"/>
      <c r="H39" s="137"/>
      <c r="J39" s="41">
        <v>10000100</v>
      </c>
      <c r="K39" s="3"/>
      <c r="M39" s="41">
        <v>10000100</v>
      </c>
      <c r="N39" s="3"/>
    </row>
    <row r="40" spans="1:17" ht="12.75" customHeight="1">
      <c r="A40" s="160">
        <v>7075</v>
      </c>
      <c r="B40" s="16" t="s">
        <v>402</v>
      </c>
      <c r="C40" s="130">
        <v>280</v>
      </c>
      <c r="D40" s="119"/>
      <c r="E40" s="119"/>
      <c r="F40" s="158" t="s">
        <v>550</v>
      </c>
      <c r="G40" s="158" t="s">
        <v>413</v>
      </c>
      <c r="H40" s="137"/>
      <c r="J40" s="3"/>
      <c r="K40" s="3">
        <v>10000200</v>
      </c>
      <c r="M40" s="3"/>
      <c r="N40" s="3">
        <v>10000200</v>
      </c>
    </row>
    <row r="41" spans="1:17" ht="12.75" customHeight="1">
      <c r="A41" s="160">
        <v>7080</v>
      </c>
      <c r="B41" s="16" t="s">
        <v>403</v>
      </c>
      <c r="C41" s="130">
        <v>290</v>
      </c>
      <c r="D41" s="119" t="s">
        <v>545</v>
      </c>
      <c r="E41" s="119" t="s">
        <v>17</v>
      </c>
      <c r="F41" s="158"/>
      <c r="G41" s="158"/>
      <c r="H41" s="137"/>
      <c r="J41" s="41">
        <v>10000100</v>
      </c>
      <c r="K41" s="3"/>
      <c r="M41" s="41">
        <v>10000100</v>
      </c>
      <c r="N41" s="3"/>
    </row>
    <row r="42" spans="1:17" ht="12.75" customHeight="1">
      <c r="A42" s="160">
        <v>7085</v>
      </c>
      <c r="B42" s="16" t="s">
        <v>404</v>
      </c>
      <c r="C42" s="130">
        <v>300</v>
      </c>
      <c r="D42" s="119"/>
      <c r="E42" s="119"/>
      <c r="F42" s="158" t="s">
        <v>550</v>
      </c>
      <c r="G42" s="158" t="s">
        <v>413</v>
      </c>
      <c r="H42" s="137"/>
      <c r="J42" s="3"/>
      <c r="K42" s="3">
        <v>10000200</v>
      </c>
      <c r="M42" s="3"/>
      <c r="N42" s="3">
        <v>10000200</v>
      </c>
    </row>
    <row r="43" spans="1:17" ht="12.75" customHeight="1">
      <c r="A43" s="160">
        <v>7100</v>
      </c>
      <c r="B43" s="16" t="s">
        <v>419</v>
      </c>
      <c r="C43" s="130">
        <v>310</v>
      </c>
      <c r="D43" s="119"/>
      <c r="E43" s="119"/>
      <c r="F43" s="158" t="s">
        <v>551</v>
      </c>
      <c r="G43" s="158"/>
      <c r="H43" s="137"/>
      <c r="J43" s="3"/>
      <c r="K43" s="3"/>
      <c r="M43" s="3"/>
      <c r="N43" s="3"/>
    </row>
    <row r="44" spans="1:17" ht="12.75" customHeight="1">
      <c r="A44" s="160">
        <v>7105</v>
      </c>
      <c r="B44" s="16" t="s">
        <v>420</v>
      </c>
      <c r="C44" s="130">
        <v>320</v>
      </c>
      <c r="D44" s="119"/>
      <c r="E44" s="119"/>
      <c r="F44" s="158" t="s">
        <v>551</v>
      </c>
      <c r="G44" s="158"/>
      <c r="H44" s="137"/>
      <c r="J44" s="3"/>
      <c r="K44" s="3">
        <v>10000200</v>
      </c>
      <c r="M44" s="3"/>
      <c r="N44" s="3">
        <v>10000200</v>
      </c>
    </row>
    <row r="45" spans="1:17" ht="12.75" customHeight="1">
      <c r="A45" s="160">
        <v>7701</v>
      </c>
      <c r="B45" s="16" t="s">
        <v>297</v>
      </c>
      <c r="C45" s="130">
        <v>330</v>
      </c>
      <c r="D45" s="119" t="s">
        <v>545</v>
      </c>
      <c r="E45" s="119" t="s">
        <v>17</v>
      </c>
      <c r="F45" s="158"/>
      <c r="G45" s="158"/>
      <c r="H45" s="137"/>
      <c r="J45" s="41">
        <v>10000100</v>
      </c>
      <c r="K45" s="3"/>
      <c r="M45" s="41">
        <v>10000100</v>
      </c>
      <c r="N45" s="3"/>
    </row>
    <row r="46" spans="1:17" ht="12.75" customHeight="1">
      <c r="A46" s="160">
        <v>7710</v>
      </c>
      <c r="B46" s="16" t="s">
        <v>400</v>
      </c>
      <c r="C46" s="130">
        <v>340</v>
      </c>
      <c r="D46" s="119" t="s">
        <v>545</v>
      </c>
      <c r="E46" s="119" t="s">
        <v>17</v>
      </c>
      <c r="F46" s="158"/>
      <c r="G46" s="158"/>
      <c r="H46" s="137"/>
      <c r="J46" s="41">
        <v>10000100</v>
      </c>
      <c r="K46" s="3"/>
      <c r="M46" s="41">
        <v>10000100</v>
      </c>
      <c r="N46" s="3"/>
    </row>
    <row r="47" spans="1:17">
      <c r="A47" s="159" t="s">
        <v>554</v>
      </c>
      <c r="B47" s="3" t="s">
        <v>555</v>
      </c>
      <c r="C47" s="130">
        <v>350</v>
      </c>
      <c r="D47" s="119"/>
      <c r="E47" s="153"/>
      <c r="F47" s="158" t="s">
        <v>546</v>
      </c>
      <c r="G47" s="154" t="s">
        <v>413</v>
      </c>
      <c r="H47" s="137"/>
      <c r="J47" s="156"/>
      <c r="K47" s="156"/>
      <c r="M47" s="156"/>
      <c r="N47" s="156"/>
    </row>
    <row r="48" spans="1:17">
      <c r="A48" s="159" t="s">
        <v>556</v>
      </c>
      <c r="B48" s="3" t="s">
        <v>557</v>
      </c>
      <c r="C48" s="130">
        <v>370</v>
      </c>
      <c r="D48" s="119" t="s">
        <v>544</v>
      </c>
      <c r="E48" s="153" t="s">
        <v>17</v>
      </c>
      <c r="F48" s="158" t="s">
        <v>547</v>
      </c>
      <c r="G48" s="154" t="s">
        <v>413</v>
      </c>
      <c r="H48" s="137"/>
      <c r="J48" s="156"/>
      <c r="K48" s="156"/>
      <c r="M48" s="156"/>
      <c r="N48" s="156"/>
    </row>
    <row r="49" spans="1:14">
      <c r="A49" s="159" t="s">
        <v>560</v>
      </c>
      <c r="B49" s="3" t="s">
        <v>561</v>
      </c>
      <c r="C49" s="130">
        <v>350</v>
      </c>
      <c r="D49" s="119"/>
      <c r="E49" s="153"/>
      <c r="F49" s="158" t="s">
        <v>546</v>
      </c>
      <c r="G49" s="154" t="s">
        <v>413</v>
      </c>
      <c r="H49" s="137"/>
      <c r="J49" s="156"/>
      <c r="K49" s="156"/>
      <c r="M49" s="156"/>
      <c r="N49" s="156"/>
    </row>
    <row r="50" spans="1:14">
      <c r="A50" s="159" t="s">
        <v>562</v>
      </c>
      <c r="B50" s="3" t="s">
        <v>563</v>
      </c>
      <c r="C50" s="130">
        <v>370</v>
      </c>
      <c r="D50" s="119" t="s">
        <v>544</v>
      </c>
      <c r="E50" s="153" t="s">
        <v>17</v>
      </c>
      <c r="F50" s="158" t="s">
        <v>547</v>
      </c>
      <c r="G50" s="154" t="s">
        <v>413</v>
      </c>
      <c r="H50" s="137"/>
      <c r="J50" s="156"/>
      <c r="K50" s="156"/>
      <c r="M50" s="156"/>
      <c r="N50" s="156"/>
    </row>
    <row r="51" spans="1:14">
      <c r="A51" s="159" t="s">
        <v>564</v>
      </c>
      <c r="B51" s="3" t="s">
        <v>565</v>
      </c>
      <c r="C51" s="130">
        <v>350</v>
      </c>
      <c r="D51" s="119"/>
      <c r="E51" s="153"/>
      <c r="F51" s="158" t="s">
        <v>546</v>
      </c>
      <c r="G51" s="154" t="s">
        <v>413</v>
      </c>
      <c r="H51" s="137"/>
      <c r="J51" s="156"/>
      <c r="K51" s="156"/>
      <c r="M51" s="156"/>
      <c r="N51" s="156"/>
    </row>
    <row r="52" spans="1:14">
      <c r="A52" s="159" t="s">
        <v>566</v>
      </c>
      <c r="B52" s="3" t="s">
        <v>567</v>
      </c>
      <c r="C52" s="130">
        <v>370</v>
      </c>
      <c r="D52" s="119" t="s">
        <v>544</v>
      </c>
      <c r="E52" s="153" t="s">
        <v>17</v>
      </c>
      <c r="F52" s="158" t="s">
        <v>547</v>
      </c>
      <c r="G52" s="154" t="s">
        <v>413</v>
      </c>
      <c r="H52" s="137"/>
      <c r="J52" s="156"/>
      <c r="K52" s="156"/>
      <c r="M52" s="156"/>
      <c r="N52" s="156"/>
    </row>
    <row r="53" spans="1:14">
      <c r="A53" s="159" t="s">
        <v>568</v>
      </c>
      <c r="B53" s="3" t="s">
        <v>569</v>
      </c>
      <c r="C53" s="130">
        <v>350</v>
      </c>
      <c r="D53" s="119"/>
      <c r="E53" s="153"/>
      <c r="F53" s="158" t="s">
        <v>546</v>
      </c>
      <c r="G53" s="154" t="s">
        <v>413</v>
      </c>
      <c r="H53" s="137"/>
      <c r="J53" s="156"/>
      <c r="K53" s="156"/>
      <c r="M53" s="156"/>
      <c r="N53" s="156"/>
    </row>
    <row r="54" spans="1:14">
      <c r="A54" s="159" t="s">
        <v>570</v>
      </c>
      <c r="B54" s="3" t="s">
        <v>571</v>
      </c>
      <c r="C54" s="130">
        <v>370</v>
      </c>
      <c r="D54" s="119" t="s">
        <v>544</v>
      </c>
      <c r="E54" s="153" t="s">
        <v>17</v>
      </c>
      <c r="F54" s="158" t="s">
        <v>547</v>
      </c>
      <c r="G54" s="154" t="s">
        <v>413</v>
      </c>
      <c r="H54" s="137"/>
      <c r="J54" s="156"/>
      <c r="K54" s="156"/>
      <c r="M54" s="156"/>
      <c r="N54" s="156"/>
    </row>
    <row r="55" spans="1:14" ht="12.75" customHeight="1">
      <c r="A55" s="159" t="s">
        <v>558</v>
      </c>
      <c r="B55" s="3" t="s">
        <v>559</v>
      </c>
      <c r="C55" s="130">
        <v>410</v>
      </c>
      <c r="D55" s="119"/>
      <c r="E55" s="153"/>
      <c r="F55" s="158" t="s">
        <v>548</v>
      </c>
      <c r="G55" s="154" t="s">
        <v>413</v>
      </c>
      <c r="H55" s="137"/>
      <c r="J55" s="156"/>
      <c r="K55" s="156"/>
      <c r="M55" s="156"/>
      <c r="N55" s="156"/>
    </row>
    <row r="56" spans="1:14" ht="12.75" customHeight="1">
      <c r="A56" s="159" t="s">
        <v>245</v>
      </c>
      <c r="B56" s="3" t="s">
        <v>246</v>
      </c>
      <c r="C56" s="130">
        <v>420</v>
      </c>
      <c r="D56" s="119" t="s">
        <v>549</v>
      </c>
      <c r="E56" s="153" t="s">
        <v>17</v>
      </c>
      <c r="F56" s="158"/>
      <c r="G56" s="154"/>
      <c r="H56" s="137"/>
      <c r="J56" s="156"/>
      <c r="K56" s="156"/>
      <c r="M56" s="156"/>
      <c r="N56" s="156"/>
    </row>
    <row r="57" spans="1:14" ht="12.75" customHeight="1">
      <c r="A57" s="159" t="s">
        <v>247</v>
      </c>
      <c r="B57" s="3" t="s">
        <v>248</v>
      </c>
      <c r="C57" s="130">
        <v>430</v>
      </c>
      <c r="D57" s="119" t="s">
        <v>549</v>
      </c>
      <c r="E57" s="153" t="s">
        <v>17</v>
      </c>
      <c r="F57" s="158"/>
      <c r="G57" s="154"/>
      <c r="H57" s="137"/>
      <c r="J57" s="156"/>
      <c r="K57" s="156"/>
      <c r="M57" s="156"/>
      <c r="N57" s="156"/>
    </row>
    <row r="58" spans="1:14" ht="12.75" customHeight="1">
      <c r="A58" s="103" t="s">
        <v>414</v>
      </c>
      <c r="B58" s="3" t="s">
        <v>415</v>
      </c>
      <c r="C58" s="130">
        <v>440</v>
      </c>
      <c r="D58" s="119"/>
      <c r="E58" s="153"/>
      <c r="F58" s="158" t="s">
        <v>549</v>
      </c>
      <c r="G58" s="154" t="s">
        <v>413</v>
      </c>
      <c r="H58" s="137"/>
      <c r="J58" s="156"/>
      <c r="K58" s="156"/>
      <c r="M58" s="156"/>
      <c r="N58" s="156"/>
    </row>
    <row r="59" spans="1:14">
      <c r="A59" s="103" t="s">
        <v>249</v>
      </c>
      <c r="B59" s="3" t="s">
        <v>253</v>
      </c>
      <c r="C59" s="130">
        <v>450</v>
      </c>
      <c r="D59" s="119"/>
      <c r="E59" s="153"/>
      <c r="F59" s="158" t="s">
        <v>549</v>
      </c>
      <c r="G59" s="154" t="s">
        <v>413</v>
      </c>
      <c r="H59" s="137"/>
      <c r="J59" s="156"/>
      <c r="K59" s="156"/>
      <c r="M59" s="156"/>
      <c r="N59" s="156"/>
    </row>
    <row r="60" spans="1:14">
      <c r="A60" s="103" t="s">
        <v>250</v>
      </c>
      <c r="B60" s="3" t="s">
        <v>254</v>
      </c>
      <c r="C60" s="130">
        <v>460</v>
      </c>
      <c r="D60" s="119"/>
      <c r="E60" s="153"/>
      <c r="F60" s="158" t="s">
        <v>549</v>
      </c>
      <c r="G60" s="154" t="s">
        <v>413</v>
      </c>
      <c r="H60" s="137"/>
      <c r="J60" s="156"/>
      <c r="K60" s="156"/>
      <c r="M60" s="156"/>
      <c r="N60" s="156"/>
    </row>
    <row r="61" spans="1:14" ht="12.75" customHeight="1">
      <c r="A61" s="103" t="s">
        <v>251</v>
      </c>
      <c r="B61" s="3" t="s">
        <v>255</v>
      </c>
      <c r="C61" s="130">
        <v>470</v>
      </c>
      <c r="D61" s="119" t="s">
        <v>549</v>
      </c>
      <c r="E61" s="153" t="s">
        <v>17</v>
      </c>
      <c r="F61" s="158"/>
      <c r="G61" s="154" t="s">
        <v>413</v>
      </c>
      <c r="H61" s="137"/>
      <c r="J61" s="156"/>
      <c r="K61" s="156"/>
      <c r="M61" s="156"/>
      <c r="N61" s="156"/>
    </row>
    <row r="62" spans="1:14">
      <c r="A62" s="103" t="s">
        <v>252</v>
      </c>
      <c r="B62" s="3" t="s">
        <v>256</v>
      </c>
      <c r="C62" s="130">
        <v>480</v>
      </c>
      <c r="D62" s="119"/>
      <c r="E62" s="153"/>
      <c r="F62" s="158" t="s">
        <v>549</v>
      </c>
      <c r="G62" s="154" t="s">
        <v>413</v>
      </c>
      <c r="H62" s="137"/>
      <c r="J62" s="156"/>
      <c r="K62" s="156"/>
      <c r="M62" s="156"/>
      <c r="N62" s="156"/>
    </row>
    <row r="63" spans="1:14" ht="12.75" customHeight="1">
      <c r="A63" s="159" t="s">
        <v>257</v>
      </c>
      <c r="B63" s="40" t="s">
        <v>259</v>
      </c>
      <c r="C63" s="130">
        <v>490</v>
      </c>
      <c r="D63" s="119"/>
      <c r="E63" s="153"/>
      <c r="F63" s="158" t="s">
        <v>549</v>
      </c>
      <c r="G63" s="154" t="s">
        <v>413</v>
      </c>
      <c r="H63" s="137"/>
      <c r="J63" s="156"/>
      <c r="K63" s="156"/>
      <c r="M63" s="156"/>
      <c r="N63" s="156"/>
    </row>
    <row r="64" spans="1:14">
      <c r="A64" s="159" t="s">
        <v>258</v>
      </c>
      <c r="B64" s="40" t="s">
        <v>260</v>
      </c>
      <c r="C64" s="130">
        <v>480</v>
      </c>
      <c r="D64" s="119" t="s">
        <v>549</v>
      </c>
      <c r="E64" s="153" t="s">
        <v>17</v>
      </c>
      <c r="F64" s="158"/>
      <c r="G64" s="154"/>
      <c r="H64" s="137"/>
      <c r="J64" s="156"/>
      <c r="K64" s="156"/>
      <c r="M64" s="156"/>
      <c r="N64" s="156"/>
    </row>
  </sheetData>
  <mergeCells count="31">
    <mergeCell ref="E4:H4"/>
    <mergeCell ref="J4:K4"/>
    <mergeCell ref="M4:N4"/>
    <mergeCell ref="E2:H2"/>
    <mergeCell ref="J2:K2"/>
    <mergeCell ref="M2:N2"/>
    <mergeCell ref="E3:H3"/>
    <mergeCell ref="J3:K3"/>
    <mergeCell ref="M3:N3"/>
    <mergeCell ref="E5:H5"/>
    <mergeCell ref="J5:K5"/>
    <mergeCell ref="M5:N5"/>
    <mergeCell ref="E6:H6"/>
    <mergeCell ref="J6:K6"/>
    <mergeCell ref="M6:N6"/>
    <mergeCell ref="A13:G13"/>
    <mergeCell ref="J13:K13"/>
    <mergeCell ref="M13:N13"/>
    <mergeCell ref="E9:H9"/>
    <mergeCell ref="J9:K9"/>
    <mergeCell ref="M9:N9"/>
    <mergeCell ref="F10:I10"/>
    <mergeCell ref="J10:K10"/>
    <mergeCell ref="M10:N10"/>
    <mergeCell ref="D2:D9"/>
    <mergeCell ref="E7:H7"/>
    <mergeCell ref="J7:K7"/>
    <mergeCell ref="M7:N7"/>
    <mergeCell ref="E8:H8"/>
    <mergeCell ref="J8:K8"/>
    <mergeCell ref="M8:N8"/>
  </mergeCells>
  <phoneticPr fontId="22" type="noConversion"/>
  <dataValidations count="1">
    <dataValidation type="list" showInputMessage="1" showErrorMessage="1" sqref="D65:I65535 L65:L65535">
      <formula1>#REF!</formula1>
    </dataValidation>
  </dataValidations>
  <pageMargins left="0.75" right="0.75" top="1" bottom="1" header="0.5" footer="0.5"/>
  <headerFooter alignWithMargins="0"/>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A11" sqref="A11"/>
    </sheetView>
  </sheetViews>
  <sheetFormatPr defaultRowHeight="12.5"/>
  <cols>
    <col min="1" max="1" width="9.453125" bestFit="1" customWidth="1"/>
    <col min="2" max="2" width="33" customWidth="1"/>
  </cols>
  <sheetData>
    <row r="1" spans="1:4" ht="13">
      <c r="A1" s="8" t="s">
        <v>421</v>
      </c>
      <c r="B1" s="8" t="s">
        <v>242</v>
      </c>
      <c r="C1" s="8" t="s">
        <v>423</v>
      </c>
      <c r="D1" s="128" t="s">
        <v>424</v>
      </c>
    </row>
    <row r="2" spans="1:4">
      <c r="A2" s="65" t="s">
        <v>28</v>
      </c>
      <c r="B2" s="65" t="s">
        <v>239</v>
      </c>
      <c r="C2" s="65" t="s">
        <v>33</v>
      </c>
      <c r="D2" s="65" t="s">
        <v>32</v>
      </c>
    </row>
    <row r="3" spans="1:4">
      <c r="A3" s="526" t="s">
        <v>425</v>
      </c>
      <c r="B3" s="524"/>
      <c r="C3" s="524"/>
      <c r="D3" s="125" t="s">
        <v>369</v>
      </c>
    </row>
    <row r="4" spans="1:4">
      <c r="A4" s="143" t="s">
        <v>544</v>
      </c>
      <c r="B4" s="144" t="s">
        <v>409</v>
      </c>
      <c r="C4" s="144" t="s">
        <v>17</v>
      </c>
      <c r="D4" s="144"/>
    </row>
    <row r="5" spans="1:4">
      <c r="A5" s="144" t="s">
        <v>545</v>
      </c>
      <c r="B5" s="144" t="s">
        <v>408</v>
      </c>
      <c r="C5" s="144" t="s">
        <v>17</v>
      </c>
      <c r="D5" s="144"/>
    </row>
    <row r="6" spans="1:4">
      <c r="A6" s="144" t="s">
        <v>546</v>
      </c>
      <c r="B6" s="144" t="s">
        <v>410</v>
      </c>
      <c r="C6" s="144" t="s">
        <v>413</v>
      </c>
      <c r="D6" s="144"/>
    </row>
    <row r="7" spans="1:4">
      <c r="A7" s="144" t="s">
        <v>547</v>
      </c>
      <c r="B7" s="144" t="s">
        <v>412</v>
      </c>
      <c r="C7" s="144" t="s">
        <v>413</v>
      </c>
      <c r="D7" s="144"/>
    </row>
    <row r="8" spans="1:4">
      <c r="A8" s="144" t="s">
        <v>548</v>
      </c>
      <c r="B8" s="144" t="s">
        <v>243</v>
      </c>
      <c r="C8" s="144" t="s">
        <v>413</v>
      </c>
      <c r="D8" s="144"/>
    </row>
    <row r="9" spans="1:4">
      <c r="A9" s="144" t="s">
        <v>549</v>
      </c>
      <c r="B9" s="144" t="s">
        <v>244</v>
      </c>
      <c r="C9" s="144" t="s">
        <v>413</v>
      </c>
      <c r="D9" s="144"/>
    </row>
    <row r="10" spans="1:4">
      <c r="A10" s="144" t="s">
        <v>550</v>
      </c>
      <c r="B10" s="144" t="s">
        <v>411</v>
      </c>
      <c r="C10" s="144" t="s">
        <v>413</v>
      </c>
      <c r="D10" s="144"/>
    </row>
  </sheetData>
  <mergeCells count="1">
    <mergeCell ref="A3:C3"/>
  </mergeCells>
  <phoneticPr fontId="22" type="noConversion"/>
  <pageMargins left="0.75" right="0.75" top="1" bottom="1" header="0.5" footer="0.5"/>
  <headerFooter alignWithMargins="0"/>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7"/>
  <sheetViews>
    <sheetView workbookViewId="0">
      <selection activeCell="H14" sqref="H14"/>
    </sheetView>
  </sheetViews>
  <sheetFormatPr defaultRowHeight="13"/>
  <cols>
    <col min="1" max="1" width="10.81640625" style="133" customWidth="1"/>
    <col min="2" max="2" width="15.453125" style="133" customWidth="1"/>
    <col min="3" max="3" width="42.54296875" style="133" customWidth="1"/>
    <col min="4" max="4" width="17.54296875" style="133" bestFit="1" customWidth="1"/>
  </cols>
  <sheetData>
    <row r="1" spans="1:5">
      <c r="A1" s="8" t="s">
        <v>444</v>
      </c>
      <c r="B1" s="8" t="s">
        <v>240</v>
      </c>
      <c r="C1" s="8" t="s">
        <v>242</v>
      </c>
      <c r="D1" s="8" t="s">
        <v>445</v>
      </c>
    </row>
    <row r="2" spans="1:5" ht="12.5">
      <c r="A2" s="65" t="s">
        <v>28</v>
      </c>
      <c r="B2" s="65" t="s">
        <v>234</v>
      </c>
      <c r="C2" s="65" t="s">
        <v>239</v>
      </c>
      <c r="D2" s="65"/>
    </row>
    <row r="3" spans="1:5" ht="12.5">
      <c r="A3" s="526" t="s">
        <v>446</v>
      </c>
      <c r="B3" s="524"/>
      <c r="C3" s="524"/>
      <c r="D3" s="525"/>
    </row>
    <row r="4" spans="1:5" ht="20">
      <c r="A4" s="135" t="s">
        <v>11</v>
      </c>
      <c r="B4" s="136">
        <v>1000000000</v>
      </c>
      <c r="C4" s="137" t="s">
        <v>447</v>
      </c>
      <c r="D4" s="137" t="s">
        <v>241</v>
      </c>
      <c r="E4" s="456" t="s">
        <v>1199</v>
      </c>
    </row>
    <row r="5" spans="1:5">
      <c r="A5" s="135" t="s">
        <v>11</v>
      </c>
      <c r="B5" s="137">
        <v>1000000001</v>
      </c>
      <c r="C5" s="137" t="s">
        <v>448</v>
      </c>
      <c r="D5" s="137" t="s">
        <v>241</v>
      </c>
    </row>
    <row r="6" spans="1:5">
      <c r="A6" s="135" t="s">
        <v>11</v>
      </c>
      <c r="B6" s="137">
        <v>1000000002</v>
      </c>
      <c r="C6" s="137" t="s">
        <v>449</v>
      </c>
      <c r="D6" s="137" t="s">
        <v>241</v>
      </c>
    </row>
    <row r="7" spans="1:5">
      <c r="A7" s="135" t="s">
        <v>11</v>
      </c>
      <c r="B7" s="136">
        <v>1000000003</v>
      </c>
      <c r="C7" s="137" t="s">
        <v>450</v>
      </c>
      <c r="D7" s="137" t="s">
        <v>241</v>
      </c>
    </row>
    <row r="8" spans="1:5">
      <c r="A8" s="135" t="s">
        <v>11</v>
      </c>
      <c r="B8" s="137">
        <v>1000000004</v>
      </c>
      <c r="C8" s="137" t="s">
        <v>451</v>
      </c>
      <c r="D8" s="137" t="s">
        <v>241</v>
      </c>
    </row>
    <row r="9" spans="1:5">
      <c r="A9" s="135" t="s">
        <v>11</v>
      </c>
      <c r="B9" s="137">
        <v>1000000005</v>
      </c>
      <c r="C9" s="137" t="s">
        <v>452</v>
      </c>
      <c r="D9" s="137" t="s">
        <v>241</v>
      </c>
    </row>
    <row r="10" spans="1:5">
      <c r="A10" s="135" t="s">
        <v>11</v>
      </c>
      <c r="B10" s="137">
        <v>1000000006</v>
      </c>
      <c r="C10" s="137" t="s">
        <v>453</v>
      </c>
      <c r="D10" s="137" t="s">
        <v>241</v>
      </c>
    </row>
    <row r="11" spans="1:5">
      <c r="A11" s="135" t="s">
        <v>11</v>
      </c>
      <c r="B11" s="136">
        <v>1000000020</v>
      </c>
      <c r="C11" s="137" t="s">
        <v>454</v>
      </c>
      <c r="D11" s="137" t="s">
        <v>241</v>
      </c>
    </row>
    <row r="12" spans="1:5">
      <c r="A12" s="135" t="s">
        <v>11</v>
      </c>
      <c r="B12" s="137">
        <v>1000000021</v>
      </c>
      <c r="C12" s="137" t="s">
        <v>455</v>
      </c>
      <c r="D12" s="137" t="s">
        <v>241</v>
      </c>
    </row>
    <row r="13" spans="1:5">
      <c r="A13" s="135" t="s">
        <v>11</v>
      </c>
      <c r="B13" s="137">
        <v>5000000000</v>
      </c>
      <c r="C13" s="137" t="s">
        <v>456</v>
      </c>
      <c r="D13" s="137" t="s">
        <v>457</v>
      </c>
    </row>
    <row r="14" spans="1:5">
      <c r="A14" s="135" t="s">
        <v>11</v>
      </c>
      <c r="B14" s="137">
        <v>5000000001</v>
      </c>
      <c r="C14" s="137" t="s">
        <v>458</v>
      </c>
      <c r="D14" s="137" t="s">
        <v>457</v>
      </c>
    </row>
    <row r="15" spans="1:5">
      <c r="A15" s="135" t="s">
        <v>11</v>
      </c>
      <c r="B15" s="137">
        <v>5000000002</v>
      </c>
      <c r="C15" s="137" t="s">
        <v>459</v>
      </c>
      <c r="D15" s="137" t="s">
        <v>457</v>
      </c>
    </row>
    <row r="16" spans="1:5">
      <c r="A16" s="135" t="s">
        <v>11</v>
      </c>
      <c r="B16" s="137">
        <v>5000000003</v>
      </c>
      <c r="C16" s="137" t="s">
        <v>460</v>
      </c>
      <c r="D16" s="137" t="s">
        <v>457</v>
      </c>
    </row>
    <row r="17" spans="1:4">
      <c r="A17" s="135" t="s">
        <v>11</v>
      </c>
      <c r="B17" s="137">
        <v>5000000004</v>
      </c>
      <c r="C17" s="137" t="s">
        <v>461</v>
      </c>
      <c r="D17" s="137" t="s">
        <v>457</v>
      </c>
    </row>
    <row r="18" spans="1:4">
      <c r="A18" s="135" t="s">
        <v>11</v>
      </c>
      <c r="B18" s="137">
        <v>5000000005</v>
      </c>
      <c r="C18" s="137" t="s">
        <v>462</v>
      </c>
      <c r="D18" s="137" t="s">
        <v>457</v>
      </c>
    </row>
    <row r="19" spans="1:4">
      <c r="A19" s="135" t="s">
        <v>11</v>
      </c>
      <c r="B19" s="137">
        <v>5000000006</v>
      </c>
      <c r="C19" s="137" t="s">
        <v>463</v>
      </c>
      <c r="D19" s="137" t="s">
        <v>457</v>
      </c>
    </row>
    <row r="20" spans="1:4">
      <c r="A20" s="135" t="s">
        <v>11</v>
      </c>
      <c r="B20" s="137">
        <v>5000000007</v>
      </c>
      <c r="C20" s="137" t="s">
        <v>464</v>
      </c>
      <c r="D20" s="137" t="s">
        <v>457</v>
      </c>
    </row>
    <row r="21" spans="1:4">
      <c r="A21" s="135" t="s">
        <v>11</v>
      </c>
      <c r="B21" s="137">
        <v>5000000008</v>
      </c>
      <c r="C21" s="137" t="s">
        <v>465</v>
      </c>
      <c r="D21" s="137" t="s">
        <v>457</v>
      </c>
    </row>
    <row r="22" spans="1:4">
      <c r="A22" s="135" t="s">
        <v>11</v>
      </c>
      <c r="B22" s="137">
        <v>5000000009</v>
      </c>
      <c r="C22" s="137" t="s">
        <v>466</v>
      </c>
      <c r="D22" s="137" t="s">
        <v>457</v>
      </c>
    </row>
    <row r="23" spans="1:4">
      <c r="A23" s="135" t="s">
        <v>11</v>
      </c>
      <c r="B23" s="137">
        <v>5000000010</v>
      </c>
      <c r="C23" s="137" t="s">
        <v>467</v>
      </c>
      <c r="D23" s="137" t="s">
        <v>457</v>
      </c>
    </row>
    <row r="24" spans="1:4">
      <c r="A24" s="135" t="s">
        <v>11</v>
      </c>
      <c r="B24" s="137">
        <v>5000000011</v>
      </c>
      <c r="C24" s="137" t="s">
        <v>468</v>
      </c>
      <c r="D24" s="137" t="s">
        <v>457</v>
      </c>
    </row>
    <row r="25" spans="1:4">
      <c r="A25" s="138"/>
      <c r="B25" s="139"/>
      <c r="C25" s="139"/>
      <c r="D25" s="139"/>
    </row>
    <row r="26" spans="1:4">
      <c r="A26" s="138"/>
      <c r="B26" s="139"/>
      <c r="C26" s="139"/>
      <c r="D26" s="139"/>
    </row>
    <row r="27" spans="1:4">
      <c r="A27" s="138"/>
      <c r="B27" s="139"/>
      <c r="C27" s="139"/>
      <c r="D27" s="139"/>
    </row>
    <row r="28" spans="1:4">
      <c r="A28" s="138"/>
      <c r="B28" s="139"/>
      <c r="C28" s="139"/>
      <c r="D28" s="139"/>
    </row>
    <row r="29" spans="1:4">
      <c r="A29" s="138"/>
      <c r="B29" s="139"/>
      <c r="C29" s="139"/>
      <c r="D29" s="139"/>
    </row>
    <row r="30" spans="1:4">
      <c r="A30" s="138"/>
      <c r="B30" s="139"/>
      <c r="C30" s="139"/>
      <c r="D30" s="139"/>
    </row>
    <row r="31" spans="1:4">
      <c r="A31" s="138"/>
      <c r="B31" s="139"/>
      <c r="C31" s="139"/>
      <c r="D31" s="139"/>
    </row>
    <row r="32" spans="1:4">
      <c r="A32" s="138"/>
      <c r="B32" s="139"/>
      <c r="C32" s="139"/>
      <c r="D32" s="139"/>
    </row>
    <row r="33" spans="1:4">
      <c r="A33" s="138"/>
      <c r="B33" s="139"/>
      <c r="C33" s="139"/>
      <c r="D33" s="139"/>
    </row>
    <row r="34" spans="1:4">
      <c r="A34" s="138"/>
      <c r="B34" s="139"/>
      <c r="C34" s="139"/>
      <c r="D34" s="139"/>
    </row>
    <row r="35" spans="1:4">
      <c r="A35" s="138"/>
      <c r="B35" s="139"/>
      <c r="C35" s="139"/>
      <c r="D35" s="139"/>
    </row>
    <row r="36" spans="1:4">
      <c r="A36" s="138"/>
      <c r="B36" s="139"/>
      <c r="C36" s="139"/>
      <c r="D36" s="139"/>
    </row>
    <row r="37" spans="1:4">
      <c r="A37" s="138"/>
      <c r="B37" s="139"/>
      <c r="C37" s="139"/>
      <c r="D37" s="139"/>
    </row>
    <row r="38" spans="1:4">
      <c r="A38" s="138"/>
      <c r="B38" s="139"/>
      <c r="C38" s="139"/>
      <c r="D38" s="139"/>
    </row>
    <row r="39" spans="1:4">
      <c r="A39" s="138"/>
      <c r="B39" s="139"/>
      <c r="C39" s="139"/>
      <c r="D39" s="139" t="s">
        <v>59</v>
      </c>
    </row>
    <row r="40" spans="1:4">
      <c r="A40" s="138"/>
      <c r="B40" s="139"/>
      <c r="C40" s="139"/>
      <c r="D40" s="139"/>
    </row>
    <row r="41" spans="1:4">
      <c r="A41" s="138"/>
      <c r="B41" s="139"/>
      <c r="C41" s="139"/>
      <c r="D41" s="139"/>
    </row>
    <row r="42" spans="1:4">
      <c r="A42" s="138"/>
      <c r="B42" s="139"/>
      <c r="C42" s="139"/>
      <c r="D42" s="139"/>
    </row>
    <row r="43" spans="1:4">
      <c r="A43" s="138"/>
      <c r="B43" s="139"/>
      <c r="C43" s="139"/>
      <c r="D43" s="139"/>
    </row>
    <row r="44" spans="1:4">
      <c r="A44" s="138"/>
      <c r="B44" s="139"/>
      <c r="C44" s="139"/>
      <c r="D44" s="139"/>
    </row>
    <row r="45" spans="1:4">
      <c r="A45" s="138"/>
      <c r="B45" s="139"/>
      <c r="C45" s="139"/>
      <c r="D45" s="139"/>
    </row>
    <row r="46" spans="1:4">
      <c r="A46" s="138"/>
      <c r="B46" s="139"/>
      <c r="C46" s="139"/>
      <c r="D46" s="139"/>
    </row>
    <row r="47" spans="1:4">
      <c r="A47" s="138"/>
      <c r="B47" s="139"/>
      <c r="C47" s="139"/>
      <c r="D47" s="139"/>
    </row>
    <row r="48" spans="1:4">
      <c r="A48" s="138"/>
      <c r="B48" s="139"/>
      <c r="C48" s="139"/>
      <c r="D48" s="139"/>
    </row>
    <row r="49" spans="1:4">
      <c r="A49" s="138"/>
      <c r="B49" s="139"/>
      <c r="C49" s="139"/>
      <c r="D49" s="139"/>
    </row>
    <row r="50" spans="1:4">
      <c r="A50" s="138"/>
      <c r="B50" s="139"/>
      <c r="C50" s="139"/>
      <c r="D50" s="139"/>
    </row>
    <row r="51" spans="1:4">
      <c r="A51" s="138"/>
      <c r="B51" s="139"/>
      <c r="C51" s="139"/>
      <c r="D51" s="139"/>
    </row>
    <row r="52" spans="1:4">
      <c r="A52" s="138"/>
      <c r="B52" s="139"/>
      <c r="C52" s="139"/>
      <c r="D52" s="139"/>
    </row>
    <row r="53" spans="1:4">
      <c r="A53" s="138"/>
      <c r="B53" s="139"/>
      <c r="C53" s="139"/>
      <c r="D53" s="139"/>
    </row>
    <row r="54" spans="1:4">
      <c r="A54" s="138"/>
      <c r="B54" s="139"/>
      <c r="C54" s="139"/>
      <c r="D54" s="139"/>
    </row>
    <row r="55" spans="1:4">
      <c r="A55" s="139"/>
      <c r="B55" s="139"/>
      <c r="C55" s="139"/>
      <c r="D55" s="139"/>
    </row>
    <row r="56" spans="1:4">
      <c r="A56" s="140"/>
      <c r="B56" s="140"/>
      <c r="C56" s="140"/>
      <c r="D56" s="140"/>
    </row>
    <row r="57" spans="1:4" ht="12.5">
      <c r="A57" s="72"/>
      <c r="B57" s="72"/>
      <c r="C57" s="72"/>
      <c r="D57" s="72"/>
    </row>
    <row r="58" spans="1:4" ht="12.5">
      <c r="A58" s="90"/>
      <c r="B58" s="90"/>
      <c r="C58" s="611"/>
      <c r="D58" s="611"/>
    </row>
    <row r="59" spans="1:4" ht="12.5">
      <c r="A59" s="72"/>
      <c r="B59" s="72"/>
      <c r="C59" s="72"/>
      <c r="D59" s="72"/>
    </row>
    <row r="60" spans="1:4" ht="12.5">
      <c r="A60" s="90"/>
      <c r="B60" s="90"/>
      <c r="C60" s="611"/>
      <c r="D60" s="611"/>
    </row>
    <row r="61" spans="1:4">
      <c r="A61" s="139"/>
      <c r="B61" s="139"/>
      <c r="C61" s="139"/>
      <c r="D61" s="139"/>
    </row>
    <row r="62" spans="1:4">
      <c r="A62" s="139"/>
      <c r="B62" s="139"/>
      <c r="C62" s="139"/>
      <c r="D62" s="139"/>
    </row>
    <row r="63" spans="1:4">
      <c r="A63" s="139"/>
      <c r="B63" s="139"/>
      <c r="C63" s="139"/>
      <c r="D63" s="139"/>
    </row>
    <row r="64" spans="1:4">
      <c r="A64" s="139"/>
      <c r="B64" s="139"/>
      <c r="C64" s="139"/>
      <c r="D64" s="139"/>
    </row>
    <row r="65" spans="1:4">
      <c r="A65" s="139"/>
      <c r="B65" s="139"/>
      <c r="C65" s="139"/>
      <c r="D65" s="139"/>
    </row>
    <row r="66" spans="1:4">
      <c r="A66" s="139"/>
      <c r="B66" s="139"/>
      <c r="C66" s="139"/>
      <c r="D66" s="139"/>
    </row>
    <row r="67" spans="1:4">
      <c r="A67" s="139"/>
      <c r="B67" s="139"/>
      <c r="C67" s="139"/>
      <c r="D67" s="139"/>
    </row>
    <row r="68" spans="1:4">
      <c r="A68" s="139"/>
      <c r="B68" s="139"/>
      <c r="C68" s="139"/>
      <c r="D68" s="139"/>
    </row>
    <row r="69" spans="1:4">
      <c r="A69" s="139"/>
      <c r="B69" s="139"/>
      <c r="C69" s="139"/>
      <c r="D69" s="139"/>
    </row>
    <row r="70" spans="1:4">
      <c r="A70" s="139"/>
      <c r="B70" s="139"/>
      <c r="C70" s="139"/>
      <c r="D70" s="139"/>
    </row>
    <row r="71" spans="1:4">
      <c r="A71" s="139"/>
      <c r="B71" s="139"/>
      <c r="C71" s="139"/>
      <c r="D71" s="139"/>
    </row>
    <row r="72" spans="1:4">
      <c r="A72" s="139"/>
      <c r="B72" s="139"/>
      <c r="C72" s="139"/>
      <c r="D72" s="139"/>
    </row>
    <row r="73" spans="1:4">
      <c r="A73" s="139"/>
      <c r="B73" s="139"/>
      <c r="C73" s="139"/>
      <c r="D73" s="139"/>
    </row>
    <row r="74" spans="1:4">
      <c r="A74" s="139"/>
      <c r="B74" s="139"/>
      <c r="C74" s="139"/>
      <c r="D74" s="139"/>
    </row>
    <row r="75" spans="1:4">
      <c r="A75" s="139"/>
      <c r="B75" s="139"/>
      <c r="C75" s="139"/>
      <c r="D75" s="139"/>
    </row>
    <row r="76" spans="1:4" ht="18">
      <c r="A76" s="139"/>
      <c r="B76" s="141"/>
      <c r="C76" s="139"/>
      <c r="D76" s="139"/>
    </row>
    <row r="77" spans="1:4">
      <c r="A77" s="140"/>
      <c r="B77" s="140"/>
      <c r="C77" s="140"/>
      <c r="D77" s="140"/>
    </row>
    <row r="78" spans="1:4" ht="12.5">
      <c r="A78" s="72"/>
      <c r="B78" s="72"/>
      <c r="C78" s="72"/>
      <c r="D78" s="72"/>
    </row>
    <row r="79" spans="1:4" ht="12.5">
      <c r="A79" s="90"/>
      <c r="B79" s="90"/>
      <c r="C79" s="611"/>
      <c r="D79" s="611"/>
    </row>
    <row r="80" spans="1:4">
      <c r="A80" s="139"/>
      <c r="B80" s="139"/>
      <c r="C80" s="139"/>
      <c r="D80" s="139"/>
    </row>
    <row r="81" spans="1:4">
      <c r="A81" s="139"/>
      <c r="B81" s="139"/>
      <c r="C81" s="139"/>
      <c r="D81" s="139"/>
    </row>
    <row r="82" spans="1:4">
      <c r="A82" s="139"/>
      <c r="B82" s="139"/>
      <c r="C82" s="139"/>
      <c r="D82" s="139"/>
    </row>
    <row r="83" spans="1:4">
      <c r="A83" s="139"/>
      <c r="B83" s="139"/>
      <c r="C83" s="139"/>
      <c r="D83" s="139"/>
    </row>
    <row r="84" spans="1:4">
      <c r="A84" s="139"/>
      <c r="B84" s="139"/>
      <c r="C84" s="139"/>
      <c r="D84" s="139"/>
    </row>
    <row r="85" spans="1:4">
      <c r="A85" s="139"/>
      <c r="B85" s="139"/>
      <c r="C85" s="139"/>
      <c r="D85" s="139"/>
    </row>
    <row r="86" spans="1:4">
      <c r="A86" s="139"/>
      <c r="B86" s="139"/>
      <c r="C86" s="139"/>
      <c r="D86" s="139"/>
    </row>
    <row r="87" spans="1:4">
      <c r="A87" s="139"/>
      <c r="B87" s="139"/>
      <c r="C87" s="139"/>
      <c r="D87" s="139"/>
    </row>
    <row r="88" spans="1:4">
      <c r="A88" s="139"/>
      <c r="B88" s="139"/>
      <c r="C88" s="139"/>
      <c r="D88" s="139"/>
    </row>
    <row r="89" spans="1:4">
      <c r="A89" s="139"/>
      <c r="B89" s="139"/>
      <c r="C89" s="139"/>
      <c r="D89" s="139"/>
    </row>
    <row r="90" spans="1:4">
      <c r="A90" s="139"/>
      <c r="B90" s="139"/>
      <c r="C90" s="139"/>
      <c r="D90" s="139"/>
    </row>
    <row r="91" spans="1:4">
      <c r="A91" s="139"/>
      <c r="B91" s="139"/>
      <c r="C91" s="139"/>
      <c r="D91" s="139"/>
    </row>
    <row r="92" spans="1:4">
      <c r="A92" s="139"/>
      <c r="B92" s="139"/>
      <c r="C92" s="139"/>
      <c r="D92" s="139"/>
    </row>
    <row r="93" spans="1:4">
      <c r="A93" s="139"/>
      <c r="B93" s="139"/>
      <c r="C93" s="139"/>
      <c r="D93" s="139"/>
    </row>
    <row r="94" spans="1:4">
      <c r="A94" s="139"/>
      <c r="B94" s="139"/>
      <c r="C94" s="139"/>
      <c r="D94" s="139"/>
    </row>
    <row r="95" spans="1:4">
      <c r="A95" s="139"/>
      <c r="B95" s="139"/>
      <c r="C95" s="139"/>
      <c r="D95" s="139"/>
    </row>
    <row r="96" spans="1:4">
      <c r="A96" s="139"/>
      <c r="B96" s="139"/>
      <c r="C96" s="139"/>
      <c r="D96" s="139"/>
    </row>
    <row r="97" spans="1:4">
      <c r="A97" s="139"/>
      <c r="B97" s="139"/>
      <c r="C97" s="139"/>
      <c r="D97" s="139"/>
    </row>
    <row r="98" spans="1:4">
      <c r="A98" s="139"/>
      <c r="B98" s="139"/>
      <c r="C98" s="139"/>
      <c r="D98" s="139"/>
    </row>
    <row r="120" spans="1:4">
      <c r="A120" s="142"/>
      <c r="B120" s="142"/>
      <c r="C120" s="142"/>
      <c r="D120" s="142"/>
    </row>
    <row r="121" spans="1:4">
      <c r="A121" s="142"/>
      <c r="B121" s="142"/>
      <c r="C121" s="142"/>
      <c r="D121" s="142"/>
    </row>
    <row r="122" spans="1:4">
      <c r="A122" s="142"/>
      <c r="B122" s="142"/>
      <c r="C122" s="142"/>
      <c r="D122" s="142"/>
    </row>
    <row r="123" spans="1:4">
      <c r="A123" s="142"/>
      <c r="B123" s="142"/>
      <c r="C123" s="142"/>
      <c r="D123" s="142"/>
    </row>
    <row r="124" spans="1:4">
      <c r="A124" s="142"/>
      <c r="B124" s="142"/>
      <c r="C124" s="142"/>
      <c r="D124" s="142"/>
    </row>
    <row r="125" spans="1:4">
      <c r="A125" s="142"/>
      <c r="B125" s="142"/>
      <c r="C125" s="142"/>
      <c r="D125" s="142"/>
    </row>
    <row r="126" spans="1:4">
      <c r="A126" s="142"/>
      <c r="B126" s="142"/>
      <c r="C126" s="142"/>
      <c r="D126" s="142"/>
    </row>
    <row r="127" spans="1:4">
      <c r="A127" s="142"/>
      <c r="B127" s="142"/>
      <c r="C127" s="142"/>
      <c r="D127" s="142"/>
    </row>
  </sheetData>
  <mergeCells count="4">
    <mergeCell ref="A3:D3"/>
    <mergeCell ref="C58:D58"/>
    <mergeCell ref="C60:D60"/>
    <mergeCell ref="C79:D79"/>
  </mergeCells>
  <phoneticPr fontId="22" type="noConversion"/>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7"/>
  <sheetViews>
    <sheetView zoomScale="75" workbookViewId="0">
      <selection activeCell="C11" sqref="C11"/>
    </sheetView>
  </sheetViews>
  <sheetFormatPr defaultRowHeight="13"/>
  <cols>
    <col min="1" max="1" width="13.1796875" style="132" customWidth="1"/>
    <col min="2" max="2" width="16.1796875" style="132" customWidth="1"/>
    <col min="3" max="3" width="26.81640625" style="132" customWidth="1"/>
    <col min="4" max="4" width="31.81640625" style="133" bestFit="1" customWidth="1"/>
    <col min="5" max="5" width="19" style="134" bestFit="1" customWidth="1"/>
    <col min="6" max="6" width="13.1796875" style="134" bestFit="1" customWidth="1"/>
    <col min="7" max="7" width="16.1796875" style="134" customWidth="1"/>
    <col min="8" max="9" width="15.81640625" style="134" customWidth="1"/>
  </cols>
  <sheetData>
    <row r="1" spans="1:9" ht="26">
      <c r="A1" s="128" t="s">
        <v>426</v>
      </c>
      <c r="B1" s="8" t="s">
        <v>427</v>
      </c>
      <c r="C1" s="8" t="s">
        <v>428</v>
      </c>
      <c r="D1" s="8" t="s">
        <v>429</v>
      </c>
      <c r="E1" s="8" t="s">
        <v>430</v>
      </c>
      <c r="F1" s="8" t="s">
        <v>431</v>
      </c>
      <c r="G1" s="128" t="s">
        <v>432</v>
      </c>
      <c r="H1" s="8" t="s">
        <v>433</v>
      </c>
      <c r="I1" s="8" t="s">
        <v>434</v>
      </c>
    </row>
    <row r="2" spans="1:9" ht="12.5">
      <c r="A2" s="65" t="s">
        <v>28</v>
      </c>
      <c r="B2" s="472" t="s">
        <v>1286</v>
      </c>
      <c r="C2" s="65" t="s">
        <v>68</v>
      </c>
      <c r="D2" s="65" t="s">
        <v>29</v>
      </c>
      <c r="E2" s="65" t="s">
        <v>68</v>
      </c>
      <c r="F2" s="65" t="s">
        <v>32</v>
      </c>
      <c r="G2" s="65" t="s">
        <v>234</v>
      </c>
      <c r="H2" s="65" t="s">
        <v>28</v>
      </c>
      <c r="I2" s="65" t="s">
        <v>28</v>
      </c>
    </row>
    <row r="3" spans="1:9" ht="12.5">
      <c r="A3" s="127" t="s">
        <v>435</v>
      </c>
      <c r="B3" s="127" t="s">
        <v>436</v>
      </c>
      <c r="C3" s="127" t="s">
        <v>437</v>
      </c>
      <c r="D3" s="127" t="s">
        <v>438</v>
      </c>
      <c r="E3" s="127" t="s">
        <v>439</v>
      </c>
      <c r="F3" s="127" t="s">
        <v>440</v>
      </c>
      <c r="G3" s="127" t="s">
        <v>441</v>
      </c>
      <c r="H3" s="127" t="s">
        <v>442</v>
      </c>
      <c r="I3" s="79" t="s">
        <v>443</v>
      </c>
    </row>
    <row r="4" spans="1:9">
      <c r="A4" s="129" t="s">
        <v>380</v>
      </c>
      <c r="B4" s="129"/>
      <c r="C4" s="129"/>
      <c r="D4" s="130"/>
      <c r="E4" s="130"/>
      <c r="F4" s="130"/>
      <c r="G4" s="130"/>
      <c r="H4" s="129"/>
      <c r="I4" s="130"/>
    </row>
    <row r="5" spans="1:9">
      <c r="A5" s="129" t="s">
        <v>380</v>
      </c>
      <c r="B5" s="129"/>
      <c r="C5" s="129"/>
      <c r="D5" s="130"/>
      <c r="E5" s="130"/>
      <c r="F5" s="130"/>
      <c r="G5" s="130"/>
      <c r="H5" s="129"/>
      <c r="I5" s="130"/>
    </row>
    <row r="6" spans="1:9">
      <c r="A6" s="129"/>
      <c r="B6" s="129"/>
      <c r="C6" s="129"/>
      <c r="D6" s="130"/>
      <c r="E6" s="130"/>
      <c r="F6" s="130"/>
      <c r="G6" s="130"/>
      <c r="H6" s="130"/>
      <c r="I6" s="130"/>
    </row>
    <row r="7" spans="1:9">
      <c r="A7" s="129"/>
      <c r="B7" s="129"/>
      <c r="C7" s="129"/>
      <c r="D7" s="130"/>
      <c r="E7" s="130"/>
      <c r="F7" s="130"/>
      <c r="G7" s="130"/>
      <c r="H7" s="130"/>
      <c r="I7" s="130"/>
    </row>
    <row r="8" spans="1:9">
      <c r="A8" s="129"/>
      <c r="B8" s="129"/>
      <c r="C8" s="129"/>
      <c r="D8" s="130"/>
      <c r="E8" s="130"/>
      <c r="F8" s="130"/>
      <c r="G8" s="130"/>
      <c r="H8" s="130"/>
      <c r="I8" s="130"/>
    </row>
    <row r="9" spans="1:9">
      <c r="A9" s="129"/>
      <c r="B9" s="129"/>
      <c r="C9" s="129"/>
      <c r="D9" s="130"/>
      <c r="E9" s="130"/>
      <c r="F9" s="130"/>
      <c r="G9" s="130"/>
      <c r="H9" s="130"/>
      <c r="I9" s="130"/>
    </row>
    <row r="10" spans="1:9">
      <c r="A10" s="129"/>
      <c r="B10" s="129"/>
      <c r="C10" s="129"/>
      <c r="D10" s="130"/>
      <c r="E10" s="130"/>
      <c r="F10" s="130"/>
      <c r="G10" s="130"/>
      <c r="H10" s="130"/>
      <c r="I10" s="130"/>
    </row>
    <row r="11" spans="1:9">
      <c r="A11" s="129"/>
      <c r="B11" s="129"/>
      <c r="C11" s="129"/>
      <c r="D11" s="130"/>
      <c r="E11" s="130"/>
      <c r="F11" s="130"/>
      <c r="G11" s="130"/>
      <c r="H11" s="130"/>
      <c r="I11" s="130"/>
    </row>
    <row r="12" spans="1:9">
      <c r="A12" s="129"/>
      <c r="B12" s="129"/>
      <c r="C12" s="129"/>
      <c r="D12" s="130"/>
      <c r="E12" s="130"/>
      <c r="F12" s="130"/>
      <c r="G12" s="130"/>
      <c r="H12" s="130"/>
      <c r="I12" s="130"/>
    </row>
    <row r="13" spans="1:9">
      <c r="A13" s="129"/>
      <c r="B13" s="129"/>
      <c r="C13" s="129"/>
      <c r="D13" s="130"/>
      <c r="E13" s="130"/>
      <c r="F13" s="130"/>
      <c r="G13" s="130"/>
      <c r="H13" s="130"/>
      <c r="I13" s="130"/>
    </row>
    <row r="14" spans="1:9">
      <c r="A14" s="129"/>
      <c r="B14" s="129"/>
      <c r="C14" s="129"/>
      <c r="D14" s="130"/>
      <c r="E14" s="130"/>
      <c r="F14" s="130"/>
      <c r="G14" s="130"/>
      <c r="H14" s="130"/>
      <c r="I14" s="130"/>
    </row>
    <row r="15" spans="1:9">
      <c r="A15" s="129"/>
      <c r="B15" s="129"/>
      <c r="C15" s="129"/>
      <c r="D15" s="130"/>
      <c r="E15" s="130"/>
      <c r="F15" s="130"/>
      <c r="G15" s="130"/>
      <c r="H15" s="130"/>
      <c r="I15" s="130"/>
    </row>
    <row r="16" spans="1:9">
      <c r="A16" s="129"/>
      <c r="B16" s="129"/>
      <c r="C16" s="129"/>
      <c r="D16" s="130"/>
      <c r="E16" s="130"/>
      <c r="F16" s="130"/>
      <c r="G16" s="130"/>
      <c r="H16" s="130"/>
      <c r="I16" s="130"/>
    </row>
    <row r="17" spans="1:9">
      <c r="A17" s="129"/>
      <c r="B17" s="129"/>
      <c r="C17" s="129"/>
      <c r="D17" s="130"/>
      <c r="E17" s="130"/>
      <c r="F17" s="130"/>
      <c r="G17" s="130"/>
      <c r="H17" s="130"/>
      <c r="I17" s="130"/>
    </row>
    <row r="18" spans="1:9">
      <c r="A18" s="129"/>
      <c r="B18" s="129"/>
      <c r="C18" s="129"/>
      <c r="D18" s="130"/>
      <c r="E18" s="130"/>
      <c r="F18" s="130"/>
      <c r="G18" s="130"/>
      <c r="H18" s="130"/>
      <c r="I18" s="130"/>
    </row>
    <row r="19" spans="1:9">
      <c r="A19" s="129"/>
      <c r="B19" s="129"/>
      <c r="C19" s="129"/>
      <c r="D19" s="130"/>
      <c r="E19" s="130"/>
      <c r="F19" s="130"/>
      <c r="G19" s="130"/>
      <c r="H19" s="130"/>
      <c r="I19" s="130"/>
    </row>
    <row r="20" spans="1:9">
      <c r="A20" s="129"/>
      <c r="B20" s="129"/>
      <c r="C20" s="129"/>
      <c r="D20" s="130"/>
      <c r="E20" s="130"/>
      <c r="F20" s="130"/>
      <c r="G20" s="130"/>
      <c r="H20" s="130"/>
      <c r="I20" s="130"/>
    </row>
    <row r="21" spans="1:9">
      <c r="A21" s="129"/>
      <c r="B21" s="129"/>
      <c r="C21" s="129"/>
      <c r="D21" s="130"/>
      <c r="E21" s="130"/>
      <c r="F21" s="130"/>
      <c r="G21" s="130"/>
      <c r="H21" s="130"/>
      <c r="I21" s="130"/>
    </row>
    <row r="22" spans="1:9">
      <c r="A22" s="129"/>
      <c r="B22" s="129"/>
      <c r="C22" s="129"/>
      <c r="D22" s="130"/>
      <c r="E22" s="130"/>
      <c r="F22" s="130"/>
      <c r="G22" s="130"/>
      <c r="H22" s="130"/>
      <c r="I22" s="130"/>
    </row>
    <row r="23" spans="1:9">
      <c r="A23" s="129"/>
      <c r="B23" s="129"/>
      <c r="C23" s="129"/>
      <c r="D23" s="130"/>
      <c r="E23" s="130"/>
      <c r="F23" s="130"/>
      <c r="G23" s="130"/>
      <c r="H23" s="130"/>
      <c r="I23" s="130"/>
    </row>
    <row r="24" spans="1:9">
      <c r="A24" s="129"/>
      <c r="B24" s="129"/>
      <c r="C24" s="129"/>
      <c r="D24" s="130"/>
      <c r="E24" s="130"/>
      <c r="F24" s="130"/>
      <c r="G24" s="130"/>
      <c r="H24" s="130"/>
      <c r="I24" s="130"/>
    </row>
    <row r="25" spans="1:9">
      <c r="A25" s="129"/>
      <c r="B25" s="129"/>
      <c r="C25" s="129"/>
      <c r="D25" s="130"/>
      <c r="E25" s="130"/>
      <c r="F25" s="130"/>
      <c r="G25" s="130"/>
      <c r="H25" s="130"/>
      <c r="I25" s="130"/>
    </row>
    <row r="26" spans="1:9">
      <c r="A26" s="129"/>
      <c r="B26" s="129"/>
      <c r="C26" s="129"/>
      <c r="D26" s="130"/>
      <c r="E26" s="130"/>
      <c r="F26" s="130"/>
      <c r="G26" s="130"/>
      <c r="H26" s="130"/>
      <c r="I26" s="130"/>
    </row>
    <row r="27" spans="1:9">
      <c r="A27" s="129"/>
      <c r="B27" s="129"/>
      <c r="C27" s="129"/>
      <c r="D27" s="130"/>
      <c r="E27" s="130"/>
      <c r="F27" s="130"/>
      <c r="G27" s="130"/>
      <c r="H27" s="130"/>
      <c r="I27" s="130"/>
    </row>
    <row r="28" spans="1:9">
      <c r="A28" s="129"/>
      <c r="B28" s="129"/>
      <c r="C28" s="129"/>
      <c r="D28" s="130"/>
      <c r="E28" s="130"/>
      <c r="F28" s="130"/>
      <c r="G28" s="130"/>
      <c r="H28" s="130"/>
      <c r="I28" s="130"/>
    </row>
    <row r="29" spans="1:9">
      <c r="A29" s="129"/>
      <c r="B29" s="129"/>
      <c r="C29" s="129"/>
      <c r="D29" s="130"/>
      <c r="E29" s="130"/>
      <c r="F29" s="130"/>
      <c r="G29" s="130"/>
      <c r="H29" s="130"/>
      <c r="I29" s="130"/>
    </row>
    <row r="30" spans="1:9">
      <c r="A30" s="129"/>
      <c r="B30" s="129"/>
      <c r="C30" s="129"/>
      <c r="D30" s="130"/>
      <c r="E30" s="130"/>
      <c r="F30" s="130"/>
      <c r="G30" s="130"/>
      <c r="H30" s="130"/>
      <c r="I30" s="130"/>
    </row>
    <row r="31" spans="1:9">
      <c r="A31" s="129"/>
      <c r="B31" s="129"/>
      <c r="C31" s="129"/>
      <c r="D31" s="130"/>
      <c r="E31" s="130"/>
      <c r="F31" s="130"/>
      <c r="G31" s="130"/>
      <c r="H31" s="130"/>
      <c r="I31" s="130"/>
    </row>
    <row r="32" spans="1:9">
      <c r="A32" s="129"/>
      <c r="B32" s="129"/>
      <c r="C32" s="129"/>
      <c r="D32" s="130"/>
      <c r="E32" s="130"/>
      <c r="F32" s="130"/>
      <c r="G32" s="130"/>
      <c r="H32" s="130"/>
      <c r="I32" s="130"/>
    </row>
    <row r="33" spans="1:9">
      <c r="A33" s="129"/>
      <c r="B33" s="129"/>
      <c r="C33" s="129"/>
      <c r="D33" s="130"/>
      <c r="E33" s="130"/>
      <c r="F33" s="130"/>
      <c r="G33" s="130"/>
      <c r="H33" s="130"/>
      <c r="I33" s="130"/>
    </row>
    <row r="34" spans="1:9">
      <c r="A34" s="129"/>
      <c r="B34" s="129"/>
      <c r="C34" s="129"/>
      <c r="D34" s="130"/>
      <c r="E34" s="130"/>
      <c r="F34" s="130"/>
      <c r="G34" s="130"/>
      <c r="H34" s="130"/>
      <c r="I34" s="130"/>
    </row>
    <row r="35" spans="1:9">
      <c r="A35" s="129"/>
      <c r="B35" s="129"/>
      <c r="C35" s="129"/>
      <c r="D35" s="130"/>
      <c r="E35" s="130"/>
      <c r="F35" s="130"/>
      <c r="G35" s="130"/>
      <c r="H35" s="130"/>
      <c r="I35" s="130"/>
    </row>
    <row r="36" spans="1:9">
      <c r="A36" s="129"/>
      <c r="B36" s="129"/>
      <c r="C36" s="129"/>
      <c r="D36" s="130"/>
      <c r="E36" s="130"/>
      <c r="F36" s="130"/>
      <c r="G36" s="130"/>
      <c r="H36" s="130"/>
      <c r="I36" s="130"/>
    </row>
    <row r="37" spans="1:9">
      <c r="A37" s="129"/>
      <c r="B37" s="129"/>
      <c r="C37" s="129"/>
      <c r="D37" s="130"/>
      <c r="E37" s="130"/>
      <c r="F37" s="130"/>
      <c r="G37" s="130"/>
      <c r="H37" s="130"/>
      <c r="I37" s="130"/>
    </row>
    <row r="38" spans="1:9">
      <c r="A38" s="129"/>
      <c r="B38" s="129"/>
      <c r="C38" s="129"/>
      <c r="D38" s="130"/>
      <c r="E38" s="130"/>
      <c r="F38" s="130"/>
      <c r="G38" s="130"/>
      <c r="H38" s="130"/>
      <c r="I38" s="130"/>
    </row>
    <row r="39" spans="1:9">
      <c r="A39" s="129"/>
      <c r="B39" s="129"/>
      <c r="C39" s="129"/>
      <c r="D39" s="130"/>
      <c r="E39" s="130"/>
      <c r="F39" s="130"/>
      <c r="G39" s="130"/>
      <c r="H39" s="130"/>
      <c r="I39" s="130"/>
    </row>
    <row r="40" spans="1:9">
      <c r="A40" s="129"/>
      <c r="B40" s="129"/>
      <c r="C40" s="129"/>
      <c r="D40" s="130"/>
      <c r="E40" s="130"/>
      <c r="F40" s="130"/>
      <c r="G40" s="130"/>
      <c r="H40" s="130"/>
      <c r="I40" s="130"/>
    </row>
    <row r="41" spans="1:9">
      <c r="A41" s="129"/>
      <c r="B41" s="129"/>
      <c r="C41" s="129"/>
      <c r="D41" s="130"/>
      <c r="E41" s="130"/>
      <c r="F41" s="130"/>
      <c r="G41" s="130"/>
      <c r="H41" s="130"/>
      <c r="I41" s="130"/>
    </row>
    <row r="42" spans="1:9">
      <c r="A42" s="129"/>
      <c r="B42" s="129"/>
      <c r="C42" s="129"/>
      <c r="D42" s="130"/>
      <c r="E42" s="130"/>
      <c r="F42" s="130"/>
      <c r="G42" s="130"/>
      <c r="H42" s="130"/>
      <c r="I42" s="130"/>
    </row>
    <row r="43" spans="1:9">
      <c r="A43" s="129"/>
      <c r="B43" s="129"/>
      <c r="C43" s="129"/>
      <c r="D43" s="130"/>
      <c r="E43" s="130"/>
      <c r="F43" s="130"/>
      <c r="G43" s="130"/>
      <c r="H43" s="130"/>
      <c r="I43" s="130"/>
    </row>
    <row r="44" spans="1:9">
      <c r="A44" s="129"/>
      <c r="B44" s="129"/>
      <c r="C44" s="129"/>
      <c r="D44" s="130"/>
      <c r="E44" s="130"/>
      <c r="F44" s="130"/>
      <c r="G44" s="130"/>
      <c r="H44" s="130"/>
      <c r="I44" s="130"/>
    </row>
    <row r="45" spans="1:9">
      <c r="A45" s="129"/>
      <c r="B45" s="129"/>
      <c r="C45" s="129"/>
      <c r="D45" s="130"/>
      <c r="E45" s="130"/>
      <c r="F45" s="130"/>
      <c r="G45" s="130"/>
      <c r="H45" s="130"/>
      <c r="I45" s="130"/>
    </row>
    <row r="46" spans="1:9">
      <c r="A46" s="129"/>
      <c r="B46" s="129"/>
      <c r="C46" s="129"/>
      <c r="D46" s="130"/>
      <c r="E46" s="130"/>
      <c r="F46" s="130"/>
      <c r="G46" s="130"/>
      <c r="H46" s="130"/>
      <c r="I46" s="130"/>
    </row>
    <row r="47" spans="1:9">
      <c r="A47" s="129"/>
      <c r="B47" s="129"/>
      <c r="C47" s="129"/>
      <c r="D47" s="130"/>
      <c r="E47" s="130"/>
      <c r="F47" s="130"/>
      <c r="G47" s="130"/>
      <c r="H47" s="130"/>
      <c r="I47" s="130"/>
    </row>
    <row r="48" spans="1:9">
      <c r="A48" s="129"/>
      <c r="B48" s="129"/>
      <c r="C48" s="129"/>
      <c r="D48" s="130"/>
      <c r="E48" s="130"/>
      <c r="F48" s="130"/>
      <c r="G48" s="130"/>
      <c r="H48" s="130"/>
      <c r="I48" s="130"/>
    </row>
    <row r="49" spans="1:9">
      <c r="A49" s="129"/>
      <c r="B49" s="129"/>
      <c r="C49" s="129"/>
      <c r="D49" s="130"/>
      <c r="E49" s="130"/>
      <c r="F49" s="130"/>
      <c r="G49" s="130"/>
      <c r="H49" s="130"/>
      <c r="I49" s="130"/>
    </row>
    <row r="50" spans="1:9">
      <c r="A50" s="129"/>
      <c r="B50" s="129"/>
      <c r="C50" s="129"/>
      <c r="D50" s="130"/>
      <c r="E50" s="130"/>
      <c r="F50" s="130"/>
      <c r="G50" s="130"/>
      <c r="H50" s="130"/>
      <c r="I50" s="130"/>
    </row>
    <row r="51" spans="1:9">
      <c r="A51" s="129"/>
      <c r="B51" s="129"/>
      <c r="C51" s="129"/>
      <c r="D51" s="130"/>
      <c r="E51" s="130"/>
      <c r="F51" s="130"/>
      <c r="G51" s="130"/>
      <c r="H51" s="130"/>
      <c r="I51" s="130"/>
    </row>
    <row r="52" spans="1:9">
      <c r="A52" s="129"/>
      <c r="B52" s="129"/>
      <c r="C52" s="129"/>
      <c r="D52" s="130"/>
      <c r="E52" s="130"/>
      <c r="F52" s="130"/>
      <c r="G52" s="130"/>
      <c r="H52" s="130"/>
      <c r="I52" s="130"/>
    </row>
    <row r="53" spans="1:9">
      <c r="A53" s="129"/>
      <c r="B53" s="129"/>
      <c r="C53" s="129"/>
      <c r="D53" s="130"/>
      <c r="E53" s="130"/>
      <c r="F53" s="130"/>
      <c r="G53" s="130"/>
      <c r="H53" s="130"/>
      <c r="I53" s="130"/>
    </row>
    <row r="54" spans="1:9">
      <c r="A54" s="129"/>
      <c r="B54" s="129"/>
      <c r="C54" s="129"/>
      <c r="D54" s="130"/>
      <c r="E54" s="130"/>
      <c r="F54" s="130"/>
      <c r="G54" s="130"/>
      <c r="H54" s="130"/>
      <c r="I54" s="130"/>
    </row>
    <row r="55" spans="1:9">
      <c r="A55" s="129"/>
      <c r="B55" s="129"/>
      <c r="C55" s="129"/>
      <c r="D55" s="130"/>
      <c r="E55" s="130"/>
      <c r="F55" s="130"/>
      <c r="G55" s="130"/>
      <c r="H55" s="130"/>
      <c r="I55" s="130"/>
    </row>
    <row r="56" spans="1:9">
      <c r="A56" s="129"/>
      <c r="B56" s="129"/>
      <c r="C56" s="129"/>
      <c r="D56" s="130"/>
      <c r="E56" s="130"/>
      <c r="F56" s="130"/>
      <c r="G56" s="130"/>
      <c r="H56" s="130"/>
      <c r="I56" s="130"/>
    </row>
    <row r="57" spans="1:9">
      <c r="A57" s="129"/>
      <c r="B57" s="129"/>
      <c r="C57" s="129"/>
      <c r="D57" s="130"/>
      <c r="E57" s="130"/>
      <c r="F57" s="130"/>
      <c r="G57" s="130"/>
      <c r="H57" s="130"/>
      <c r="I57" s="130"/>
    </row>
    <row r="58" spans="1:9">
      <c r="A58" s="129"/>
      <c r="B58" s="129"/>
      <c r="C58" s="129"/>
      <c r="D58" s="130"/>
      <c r="E58" s="130"/>
      <c r="F58" s="130"/>
      <c r="G58" s="130"/>
      <c r="H58" s="130"/>
      <c r="I58" s="130"/>
    </row>
    <row r="59" spans="1:9">
      <c r="A59" s="129"/>
      <c r="B59" s="129"/>
      <c r="C59" s="129"/>
      <c r="D59" s="130"/>
      <c r="E59" s="130"/>
      <c r="F59" s="130"/>
      <c r="G59" s="130"/>
      <c r="H59" s="130"/>
      <c r="I59" s="130"/>
    </row>
    <row r="60" spans="1:9">
      <c r="A60" s="129"/>
      <c r="B60" s="129"/>
      <c r="C60" s="129"/>
      <c r="D60" s="130"/>
      <c r="E60" s="130"/>
      <c r="F60" s="130"/>
      <c r="G60" s="130"/>
      <c r="H60" s="130"/>
      <c r="I60" s="130"/>
    </row>
    <row r="61" spans="1:9">
      <c r="A61" s="129"/>
      <c r="B61" s="129"/>
      <c r="C61" s="129"/>
      <c r="D61" s="130"/>
      <c r="E61" s="130"/>
      <c r="F61" s="130"/>
      <c r="G61" s="130"/>
      <c r="H61" s="130"/>
      <c r="I61" s="130"/>
    </row>
    <row r="62" spans="1:9">
      <c r="A62" s="129"/>
      <c r="B62" s="129"/>
      <c r="C62" s="129"/>
      <c r="D62" s="130"/>
      <c r="E62" s="130"/>
      <c r="F62" s="130"/>
      <c r="G62" s="130"/>
      <c r="H62" s="130"/>
      <c r="I62" s="130"/>
    </row>
    <row r="63" spans="1:9">
      <c r="A63" s="129"/>
      <c r="B63" s="129"/>
      <c r="C63" s="129"/>
      <c r="D63" s="130"/>
      <c r="E63" s="130"/>
      <c r="F63" s="130"/>
      <c r="G63" s="130"/>
      <c r="H63" s="130"/>
      <c r="I63" s="130"/>
    </row>
    <row r="64" spans="1:9">
      <c r="A64" s="129"/>
      <c r="B64" s="129"/>
      <c r="C64" s="129"/>
      <c r="D64" s="130"/>
      <c r="E64" s="130"/>
      <c r="F64" s="130"/>
      <c r="G64" s="130"/>
      <c r="H64" s="130"/>
      <c r="I64" s="130"/>
    </row>
    <row r="65" spans="1:9">
      <c r="A65" s="129"/>
      <c r="B65" s="129"/>
      <c r="C65" s="129"/>
      <c r="D65" s="130"/>
      <c r="E65" s="130"/>
      <c r="F65" s="130"/>
      <c r="G65" s="130"/>
      <c r="H65" s="130"/>
      <c r="I65" s="130"/>
    </row>
    <row r="66" spans="1:9">
      <c r="A66" s="129"/>
      <c r="B66" s="129"/>
      <c r="C66" s="129"/>
      <c r="D66" s="130"/>
      <c r="E66" s="130"/>
      <c r="F66" s="130"/>
      <c r="G66" s="130"/>
      <c r="H66" s="130"/>
      <c r="I66" s="130"/>
    </row>
    <row r="67" spans="1:9">
      <c r="A67" s="129"/>
      <c r="B67" s="129"/>
      <c r="C67" s="129"/>
      <c r="D67" s="130"/>
      <c r="E67" s="130"/>
      <c r="F67" s="130"/>
      <c r="G67" s="130"/>
      <c r="H67" s="130"/>
      <c r="I67" s="130"/>
    </row>
    <row r="68" spans="1:9">
      <c r="A68" s="129"/>
      <c r="B68" s="129"/>
      <c r="C68" s="129"/>
      <c r="D68" s="130"/>
      <c r="E68" s="130"/>
      <c r="F68" s="130"/>
      <c r="G68" s="130"/>
      <c r="H68" s="130"/>
      <c r="I68" s="130"/>
    </row>
    <row r="69" spans="1:9">
      <c r="A69" s="129"/>
      <c r="B69" s="129"/>
      <c r="C69" s="129"/>
      <c r="D69" s="130"/>
      <c r="E69" s="130"/>
      <c r="F69" s="130"/>
      <c r="G69" s="130"/>
      <c r="H69" s="130"/>
      <c r="I69" s="130"/>
    </row>
    <row r="70" spans="1:9">
      <c r="A70" s="129"/>
      <c r="B70" s="129"/>
      <c r="C70" s="129"/>
      <c r="D70" s="130"/>
      <c r="E70" s="130"/>
      <c r="F70" s="130"/>
      <c r="G70" s="130"/>
      <c r="H70" s="130"/>
      <c r="I70" s="130"/>
    </row>
    <row r="71" spans="1:9">
      <c r="A71" s="129"/>
      <c r="B71" s="129"/>
      <c r="C71" s="129"/>
      <c r="D71" s="130"/>
      <c r="E71" s="130"/>
      <c r="F71" s="130"/>
      <c r="G71" s="130"/>
      <c r="H71" s="130"/>
      <c r="I71" s="130"/>
    </row>
    <row r="72" spans="1:9">
      <c r="A72" s="129"/>
      <c r="B72" s="129"/>
      <c r="C72" s="129"/>
      <c r="D72" s="130"/>
      <c r="E72" s="130"/>
      <c r="F72" s="130"/>
      <c r="G72" s="130"/>
      <c r="H72" s="130"/>
      <c r="I72" s="130"/>
    </row>
    <row r="73" spans="1:9">
      <c r="A73" s="129"/>
      <c r="B73" s="129"/>
      <c r="C73" s="129"/>
      <c r="D73" s="130"/>
      <c r="E73" s="130"/>
      <c r="F73" s="130"/>
      <c r="G73" s="130"/>
      <c r="H73" s="130"/>
      <c r="I73" s="130"/>
    </row>
    <row r="74" spans="1:9">
      <c r="A74" s="129"/>
      <c r="B74" s="129"/>
      <c r="C74" s="129"/>
      <c r="D74" s="130"/>
      <c r="E74" s="130"/>
      <c r="F74" s="130"/>
      <c r="G74" s="130"/>
      <c r="H74" s="130"/>
      <c r="I74" s="130"/>
    </row>
    <row r="75" spans="1:9">
      <c r="A75" s="129"/>
      <c r="B75" s="129"/>
      <c r="C75" s="129"/>
      <c r="D75" s="130"/>
      <c r="E75" s="130"/>
      <c r="F75" s="130"/>
      <c r="G75" s="130"/>
      <c r="H75" s="130"/>
      <c r="I75" s="130"/>
    </row>
    <row r="76" spans="1:9">
      <c r="A76" s="129"/>
      <c r="B76" s="129"/>
      <c r="C76" s="129"/>
      <c r="D76" s="130"/>
      <c r="E76" s="130"/>
      <c r="F76" s="130"/>
      <c r="G76" s="130"/>
      <c r="H76" s="130"/>
      <c r="I76" s="130"/>
    </row>
    <row r="77" spans="1:9">
      <c r="A77" s="129"/>
      <c r="B77" s="129"/>
      <c r="C77" s="129"/>
      <c r="D77" s="130"/>
      <c r="E77" s="130"/>
      <c r="F77" s="130"/>
      <c r="G77" s="130"/>
      <c r="H77" s="130"/>
      <c r="I77" s="130"/>
    </row>
    <row r="78" spans="1:9">
      <c r="A78" s="129"/>
      <c r="B78" s="129"/>
      <c r="C78" s="129"/>
      <c r="D78" s="130"/>
      <c r="E78" s="130"/>
      <c r="F78" s="130"/>
      <c r="G78" s="130"/>
      <c r="H78" s="130"/>
      <c r="I78" s="130"/>
    </row>
    <row r="79" spans="1:9">
      <c r="A79" s="129"/>
      <c r="B79" s="129"/>
      <c r="C79" s="129"/>
      <c r="D79" s="130"/>
      <c r="E79" s="130"/>
      <c r="F79" s="130"/>
      <c r="G79" s="130"/>
      <c r="H79" s="130"/>
      <c r="I79" s="130"/>
    </row>
    <row r="80" spans="1:9">
      <c r="A80" s="129"/>
      <c r="B80" s="129"/>
      <c r="C80" s="129"/>
      <c r="D80" s="130"/>
      <c r="E80" s="130"/>
      <c r="F80" s="130"/>
      <c r="G80" s="130"/>
      <c r="H80" s="130"/>
      <c r="I80" s="130"/>
    </row>
    <row r="81" spans="1:9">
      <c r="A81" s="129"/>
      <c r="B81" s="129"/>
      <c r="C81" s="129"/>
      <c r="D81" s="130"/>
      <c r="E81" s="130"/>
      <c r="F81" s="130"/>
      <c r="G81" s="130"/>
      <c r="H81" s="130"/>
      <c r="I81" s="130"/>
    </row>
    <row r="82" spans="1:9">
      <c r="A82" s="129"/>
      <c r="B82" s="129"/>
      <c r="C82" s="129"/>
      <c r="D82" s="130"/>
      <c r="E82" s="130"/>
      <c r="F82" s="130"/>
      <c r="G82" s="130"/>
      <c r="H82" s="130"/>
      <c r="I82" s="130"/>
    </row>
    <row r="83" spans="1:9">
      <c r="A83" s="129"/>
      <c r="B83" s="129"/>
      <c r="C83" s="129"/>
      <c r="D83" s="130"/>
      <c r="E83" s="130"/>
      <c r="F83" s="130"/>
      <c r="G83" s="130"/>
      <c r="H83" s="130"/>
      <c r="I83" s="130"/>
    </row>
    <row r="84" spans="1:9">
      <c r="A84" s="129"/>
      <c r="B84" s="129"/>
      <c r="C84" s="129"/>
      <c r="D84" s="130"/>
      <c r="E84" s="130"/>
      <c r="F84" s="130"/>
      <c r="G84" s="130"/>
      <c r="H84" s="130"/>
      <c r="I84" s="130"/>
    </row>
    <row r="85" spans="1:9">
      <c r="A85" s="129"/>
      <c r="B85" s="129"/>
      <c r="C85" s="129"/>
      <c r="D85" s="130"/>
      <c r="E85" s="130"/>
      <c r="F85" s="130"/>
      <c r="G85" s="130"/>
      <c r="H85" s="130"/>
      <c r="I85" s="130"/>
    </row>
    <row r="86" spans="1:9">
      <c r="A86" s="129"/>
      <c r="B86" s="129"/>
      <c r="C86" s="129"/>
      <c r="D86" s="130"/>
      <c r="E86" s="130"/>
      <c r="F86" s="130"/>
      <c r="G86" s="130"/>
      <c r="H86" s="130"/>
      <c r="I86" s="130"/>
    </row>
    <row r="87" spans="1:9">
      <c r="A87" s="129"/>
      <c r="B87" s="129"/>
      <c r="C87" s="129"/>
      <c r="D87" s="130"/>
      <c r="E87" s="130"/>
      <c r="F87" s="130"/>
      <c r="G87" s="130"/>
      <c r="H87" s="130"/>
      <c r="I87" s="130"/>
    </row>
    <row r="88" spans="1:9">
      <c r="A88" s="129"/>
      <c r="B88" s="129"/>
      <c r="C88" s="129"/>
      <c r="D88" s="130"/>
      <c r="E88" s="130"/>
      <c r="F88" s="130"/>
      <c r="G88" s="130"/>
      <c r="H88" s="130"/>
      <c r="I88" s="130"/>
    </row>
    <row r="89" spans="1:9">
      <c r="A89" s="129"/>
      <c r="B89" s="129"/>
      <c r="C89" s="129"/>
      <c r="D89" s="130"/>
      <c r="E89" s="130"/>
      <c r="F89" s="130"/>
      <c r="G89" s="130"/>
      <c r="H89" s="130"/>
      <c r="I89" s="130"/>
    </row>
    <row r="90" spans="1:9">
      <c r="A90" s="131"/>
      <c r="B90" s="131"/>
      <c r="C90" s="131"/>
      <c r="D90" s="130"/>
      <c r="E90" s="130"/>
      <c r="F90" s="130"/>
      <c r="G90" s="130"/>
      <c r="H90" s="130"/>
      <c r="I90" s="130"/>
    </row>
    <row r="91" spans="1:9">
      <c r="A91" s="131"/>
      <c r="B91" s="131"/>
      <c r="C91" s="131"/>
      <c r="D91" s="130"/>
      <c r="E91" s="130"/>
      <c r="F91" s="130"/>
      <c r="G91" s="130"/>
      <c r="H91" s="130"/>
      <c r="I91" s="130"/>
    </row>
    <row r="92" spans="1:9">
      <c r="A92" s="131"/>
      <c r="B92" s="131"/>
      <c r="C92" s="131"/>
      <c r="D92" s="130"/>
      <c r="E92" s="130"/>
      <c r="F92" s="130"/>
      <c r="G92" s="130"/>
      <c r="H92" s="130"/>
      <c r="I92" s="130"/>
    </row>
    <row r="93" spans="1:9">
      <c r="A93" s="131"/>
      <c r="B93" s="131"/>
      <c r="C93" s="131"/>
      <c r="D93" s="130"/>
      <c r="E93" s="130"/>
      <c r="F93" s="130"/>
      <c r="G93" s="130"/>
      <c r="H93" s="130"/>
      <c r="I93" s="130"/>
    </row>
    <row r="94" spans="1:9">
      <c r="A94" s="129"/>
      <c r="B94" s="129"/>
      <c r="C94" s="129"/>
      <c r="D94" s="130"/>
      <c r="E94" s="130"/>
      <c r="F94" s="130"/>
      <c r="G94" s="130"/>
      <c r="H94" s="130"/>
      <c r="I94" s="130"/>
    </row>
    <row r="95" spans="1:9">
      <c r="A95" s="129"/>
      <c r="B95" s="129"/>
      <c r="C95" s="129"/>
      <c r="D95" s="130"/>
      <c r="E95" s="130"/>
      <c r="F95" s="130"/>
      <c r="G95" s="130"/>
      <c r="H95" s="130"/>
      <c r="I95" s="130"/>
    </row>
    <row r="96" spans="1:9">
      <c r="A96" s="129"/>
      <c r="B96" s="129"/>
      <c r="C96" s="129"/>
      <c r="D96" s="130"/>
      <c r="E96" s="130"/>
      <c r="F96" s="130"/>
      <c r="G96" s="130"/>
      <c r="H96" s="130"/>
      <c r="I96" s="130"/>
    </row>
    <row r="97" spans="1:9">
      <c r="A97" s="129"/>
      <c r="B97" s="129"/>
      <c r="C97" s="129"/>
      <c r="D97" s="130"/>
      <c r="E97" s="130"/>
      <c r="F97" s="130"/>
      <c r="G97" s="130"/>
      <c r="H97" s="130"/>
      <c r="I97" s="130"/>
    </row>
    <row r="98" spans="1:9">
      <c r="A98" s="131"/>
      <c r="B98" s="131"/>
      <c r="C98" s="131"/>
      <c r="D98" s="40"/>
      <c r="E98" s="130"/>
      <c r="F98" s="130"/>
      <c r="G98" s="130"/>
      <c r="H98" s="130"/>
      <c r="I98" s="130"/>
    </row>
    <row r="99" spans="1:9">
      <c r="A99" s="131"/>
      <c r="B99" s="131"/>
      <c r="C99" s="131"/>
      <c r="D99" s="40"/>
      <c r="E99" s="130"/>
      <c r="F99" s="130"/>
      <c r="G99" s="130"/>
      <c r="H99" s="130"/>
      <c r="I99" s="130"/>
    </row>
    <row r="100" spans="1:9">
      <c r="E100" s="133"/>
      <c r="F100" s="133"/>
      <c r="G100" s="133"/>
      <c r="H100" s="133"/>
      <c r="I100" s="133"/>
    </row>
    <row r="101" spans="1:9">
      <c r="E101" s="133"/>
      <c r="F101" s="133"/>
      <c r="G101" s="133"/>
      <c r="H101" s="133"/>
      <c r="I101" s="133"/>
    </row>
    <row r="102" spans="1:9">
      <c r="E102" s="133"/>
      <c r="F102" s="133"/>
      <c r="G102" s="133"/>
      <c r="H102" s="133"/>
      <c r="I102" s="133"/>
    </row>
    <row r="103" spans="1:9">
      <c r="E103" s="133"/>
      <c r="F103" s="133"/>
      <c r="G103" s="133"/>
      <c r="H103" s="133"/>
      <c r="I103" s="133"/>
    </row>
    <row r="104" spans="1:9">
      <c r="E104" s="133"/>
      <c r="F104" s="133"/>
      <c r="G104" s="133"/>
      <c r="H104" s="133"/>
      <c r="I104" s="133"/>
    </row>
    <row r="105" spans="1:9">
      <c r="E105" s="133"/>
      <c r="F105" s="133"/>
      <c r="G105" s="133"/>
      <c r="H105" s="133"/>
      <c r="I105" s="133"/>
    </row>
    <row r="106" spans="1:9">
      <c r="E106" s="133"/>
      <c r="F106" s="133"/>
      <c r="G106" s="133"/>
      <c r="H106" s="133"/>
      <c r="I106" s="133"/>
    </row>
    <row r="107" spans="1:9">
      <c r="E107" s="133"/>
      <c r="F107" s="133"/>
      <c r="G107" s="133"/>
      <c r="H107" s="133"/>
      <c r="I107" s="133"/>
    </row>
    <row r="108" spans="1:9">
      <c r="E108" s="133"/>
      <c r="F108" s="133"/>
      <c r="G108" s="133"/>
      <c r="H108" s="133"/>
      <c r="I108" s="133"/>
    </row>
    <row r="109" spans="1:9">
      <c r="E109" s="133"/>
      <c r="F109" s="133"/>
      <c r="G109" s="133"/>
      <c r="H109" s="133"/>
      <c r="I109" s="133"/>
    </row>
    <row r="110" spans="1:9">
      <c r="E110" s="133"/>
      <c r="F110" s="133"/>
      <c r="G110" s="133"/>
      <c r="H110" s="133"/>
      <c r="I110" s="133"/>
    </row>
    <row r="111" spans="1:9">
      <c r="E111" s="133"/>
      <c r="F111" s="133"/>
      <c r="G111" s="133"/>
      <c r="H111" s="133"/>
      <c r="I111" s="133"/>
    </row>
    <row r="112" spans="1:9">
      <c r="E112" s="133"/>
      <c r="F112" s="133"/>
      <c r="G112" s="133"/>
      <c r="H112" s="133"/>
      <c r="I112" s="133"/>
    </row>
    <row r="113" spans="5:9">
      <c r="E113" s="133"/>
      <c r="F113" s="133"/>
      <c r="G113" s="133"/>
      <c r="H113" s="133"/>
      <c r="I113" s="133"/>
    </row>
    <row r="114" spans="5:9">
      <c r="E114" s="133"/>
      <c r="F114" s="133"/>
      <c r="G114" s="133"/>
      <c r="H114" s="133"/>
      <c r="I114" s="133"/>
    </row>
    <row r="115" spans="5:9">
      <c r="E115" s="133"/>
      <c r="F115" s="133"/>
      <c r="G115" s="133"/>
      <c r="H115" s="133"/>
      <c r="I115" s="133"/>
    </row>
    <row r="116" spans="5:9">
      <c r="E116" s="133"/>
      <c r="F116" s="133"/>
      <c r="G116" s="133"/>
      <c r="H116" s="133"/>
      <c r="I116" s="133"/>
    </row>
    <row r="117" spans="5:9">
      <c r="E117" s="133"/>
      <c r="F117" s="133"/>
      <c r="G117" s="133"/>
      <c r="H117" s="133"/>
      <c r="I117" s="133"/>
    </row>
    <row r="118" spans="5:9">
      <c r="E118" s="133"/>
      <c r="F118" s="133"/>
      <c r="G118" s="133"/>
      <c r="H118" s="133"/>
      <c r="I118" s="133"/>
    </row>
    <row r="119" spans="5:9">
      <c r="E119" s="133"/>
      <c r="F119" s="133"/>
      <c r="G119" s="133"/>
      <c r="H119" s="133"/>
      <c r="I119" s="133"/>
    </row>
    <row r="120" spans="5:9">
      <c r="E120" s="133"/>
      <c r="F120" s="133"/>
      <c r="G120" s="133"/>
      <c r="H120" s="133"/>
      <c r="I120" s="133"/>
    </row>
    <row r="121" spans="5:9">
      <c r="E121" s="133"/>
      <c r="F121" s="133"/>
      <c r="G121" s="133"/>
      <c r="H121" s="133"/>
      <c r="I121" s="133"/>
    </row>
    <row r="122" spans="5:9">
      <c r="E122" s="133"/>
      <c r="F122" s="133"/>
      <c r="G122" s="133"/>
      <c r="H122" s="133"/>
      <c r="I122" s="133"/>
    </row>
    <row r="123" spans="5:9">
      <c r="E123" s="133"/>
      <c r="F123" s="133"/>
      <c r="G123" s="133"/>
      <c r="H123" s="133"/>
      <c r="I123" s="133"/>
    </row>
    <row r="124" spans="5:9">
      <c r="E124" s="133"/>
      <c r="F124" s="133"/>
      <c r="G124" s="133"/>
      <c r="H124" s="133"/>
      <c r="I124" s="133"/>
    </row>
    <row r="125" spans="5:9">
      <c r="E125" s="133"/>
      <c r="F125" s="133"/>
      <c r="G125" s="133"/>
      <c r="H125" s="133"/>
      <c r="I125" s="133"/>
    </row>
    <row r="126" spans="5:9">
      <c r="E126" s="133"/>
      <c r="F126" s="133"/>
      <c r="G126" s="133"/>
      <c r="H126" s="133"/>
      <c r="I126" s="133"/>
    </row>
    <row r="127" spans="5:9">
      <c r="E127" s="133"/>
      <c r="F127" s="133"/>
      <c r="G127" s="133"/>
      <c r="H127" s="133"/>
      <c r="I127" s="133"/>
    </row>
    <row r="128" spans="5:9">
      <c r="E128" s="133"/>
      <c r="F128" s="133"/>
      <c r="G128" s="133"/>
      <c r="H128" s="133"/>
      <c r="I128" s="133"/>
    </row>
    <row r="129" spans="5:9">
      <c r="E129" s="133"/>
      <c r="F129" s="133"/>
      <c r="G129" s="133"/>
      <c r="H129" s="133"/>
      <c r="I129" s="133"/>
    </row>
    <row r="130" spans="5:9">
      <c r="E130" s="133"/>
      <c r="F130" s="133"/>
      <c r="G130" s="133"/>
      <c r="H130" s="133"/>
      <c r="I130" s="133"/>
    </row>
    <row r="131" spans="5:9">
      <c r="E131" s="133"/>
      <c r="F131" s="133"/>
      <c r="G131" s="133"/>
      <c r="H131" s="133"/>
      <c r="I131" s="133"/>
    </row>
    <row r="132" spans="5:9">
      <c r="E132" s="133"/>
      <c r="F132" s="133"/>
      <c r="G132" s="133"/>
      <c r="H132" s="133"/>
      <c r="I132" s="133"/>
    </row>
    <row r="133" spans="5:9">
      <c r="E133" s="133"/>
      <c r="F133" s="133"/>
      <c r="G133" s="133"/>
      <c r="H133" s="133"/>
      <c r="I133" s="133"/>
    </row>
    <row r="134" spans="5:9">
      <c r="E134" s="133"/>
      <c r="F134" s="133"/>
      <c r="G134" s="133"/>
      <c r="H134" s="133"/>
      <c r="I134" s="133"/>
    </row>
    <row r="135" spans="5:9">
      <c r="E135" s="133"/>
      <c r="F135" s="133"/>
      <c r="G135" s="133"/>
      <c r="H135" s="133"/>
      <c r="I135" s="133"/>
    </row>
    <row r="136" spans="5:9">
      <c r="E136" s="133"/>
      <c r="F136" s="133"/>
      <c r="G136" s="133"/>
      <c r="H136" s="133"/>
      <c r="I136" s="133"/>
    </row>
    <row r="137" spans="5:9">
      <c r="E137" s="133"/>
      <c r="F137" s="133"/>
      <c r="G137" s="133"/>
      <c r="H137" s="133"/>
      <c r="I137" s="133"/>
    </row>
    <row r="138" spans="5:9">
      <c r="E138" s="133"/>
      <c r="F138" s="133"/>
      <c r="G138" s="133"/>
      <c r="H138" s="133"/>
      <c r="I138" s="133"/>
    </row>
    <row r="139" spans="5:9">
      <c r="E139" s="133"/>
      <c r="F139" s="133"/>
      <c r="G139" s="133"/>
      <c r="H139" s="133"/>
      <c r="I139" s="133"/>
    </row>
    <row r="140" spans="5:9">
      <c r="E140" s="133"/>
      <c r="F140" s="133"/>
      <c r="G140" s="133"/>
      <c r="H140" s="133"/>
      <c r="I140" s="133"/>
    </row>
    <row r="141" spans="5:9">
      <c r="E141" s="133"/>
      <c r="F141" s="133"/>
      <c r="G141" s="133"/>
      <c r="H141" s="133"/>
      <c r="I141" s="133"/>
    </row>
    <row r="142" spans="5:9">
      <c r="E142" s="133"/>
      <c r="F142" s="133"/>
      <c r="G142" s="133"/>
      <c r="H142" s="133"/>
      <c r="I142" s="133"/>
    </row>
    <row r="143" spans="5:9">
      <c r="E143" s="133"/>
      <c r="F143" s="133"/>
      <c r="G143" s="133"/>
      <c r="H143" s="133"/>
      <c r="I143" s="133"/>
    </row>
    <row r="144" spans="5:9">
      <c r="E144" s="133"/>
      <c r="F144" s="133"/>
      <c r="G144" s="133"/>
      <c r="H144" s="133"/>
      <c r="I144" s="133"/>
    </row>
    <row r="145" spans="5:9">
      <c r="E145" s="133"/>
      <c r="F145" s="133"/>
      <c r="G145" s="133"/>
      <c r="H145" s="133"/>
      <c r="I145" s="133"/>
    </row>
    <row r="146" spans="5:9">
      <c r="E146" s="133"/>
      <c r="F146" s="133"/>
      <c r="G146" s="133"/>
      <c r="H146" s="133"/>
      <c r="I146" s="133"/>
    </row>
    <row r="147" spans="5:9">
      <c r="E147" s="133"/>
      <c r="F147" s="133"/>
      <c r="G147" s="133"/>
      <c r="H147" s="133"/>
      <c r="I147" s="133"/>
    </row>
    <row r="148" spans="5:9">
      <c r="E148" s="133"/>
      <c r="F148" s="133"/>
      <c r="G148" s="133"/>
      <c r="H148" s="133"/>
      <c r="I148" s="133"/>
    </row>
    <row r="149" spans="5:9">
      <c r="E149" s="133"/>
      <c r="F149" s="133"/>
      <c r="G149" s="133"/>
      <c r="H149" s="133"/>
      <c r="I149" s="133"/>
    </row>
    <row r="150" spans="5:9">
      <c r="E150" s="133"/>
      <c r="F150" s="133"/>
      <c r="G150" s="133"/>
      <c r="H150" s="133"/>
      <c r="I150" s="133"/>
    </row>
    <row r="151" spans="5:9">
      <c r="E151" s="133"/>
      <c r="F151" s="133"/>
      <c r="G151" s="133"/>
      <c r="H151" s="133"/>
      <c r="I151" s="133"/>
    </row>
    <row r="152" spans="5:9">
      <c r="E152" s="133"/>
      <c r="F152" s="133"/>
      <c r="G152" s="133"/>
      <c r="H152" s="133"/>
      <c r="I152" s="133"/>
    </row>
    <row r="153" spans="5:9">
      <c r="E153" s="133"/>
      <c r="F153" s="133"/>
      <c r="G153" s="133"/>
      <c r="H153" s="133"/>
      <c r="I153" s="133"/>
    </row>
    <row r="154" spans="5:9">
      <c r="E154" s="133"/>
      <c r="F154" s="133"/>
      <c r="G154" s="133"/>
      <c r="H154" s="133"/>
      <c r="I154" s="133"/>
    </row>
    <row r="155" spans="5:9">
      <c r="E155" s="133"/>
      <c r="F155" s="133"/>
      <c r="G155" s="133"/>
      <c r="H155" s="133"/>
      <c r="I155" s="133"/>
    </row>
    <row r="156" spans="5:9">
      <c r="E156" s="133"/>
      <c r="F156" s="133"/>
      <c r="G156" s="133"/>
      <c r="H156" s="133"/>
      <c r="I156" s="133"/>
    </row>
    <row r="157" spans="5:9">
      <c r="E157" s="133"/>
      <c r="F157" s="133"/>
      <c r="G157" s="133"/>
      <c r="H157" s="133"/>
      <c r="I157" s="133"/>
    </row>
    <row r="158" spans="5:9">
      <c r="E158" s="133"/>
      <c r="F158" s="133"/>
      <c r="G158" s="133"/>
      <c r="H158" s="133"/>
      <c r="I158" s="133"/>
    </row>
    <row r="159" spans="5:9">
      <c r="E159" s="133"/>
      <c r="F159" s="133"/>
      <c r="G159" s="133"/>
      <c r="H159" s="133"/>
      <c r="I159" s="133"/>
    </row>
    <row r="160" spans="5:9">
      <c r="E160" s="133"/>
      <c r="F160" s="133"/>
      <c r="G160" s="133"/>
      <c r="H160" s="133"/>
      <c r="I160" s="133"/>
    </row>
    <row r="161" spans="5:9">
      <c r="E161" s="133"/>
      <c r="F161" s="133"/>
      <c r="G161" s="133"/>
      <c r="H161" s="133"/>
      <c r="I161" s="133"/>
    </row>
    <row r="162" spans="5:9">
      <c r="E162" s="133"/>
      <c r="F162" s="133"/>
      <c r="G162" s="133"/>
      <c r="H162" s="133"/>
      <c r="I162" s="133"/>
    </row>
    <row r="163" spans="5:9">
      <c r="E163" s="133"/>
      <c r="F163" s="133"/>
      <c r="G163" s="133"/>
      <c r="H163" s="133"/>
      <c r="I163" s="133"/>
    </row>
    <row r="164" spans="5:9">
      <c r="E164" s="133"/>
      <c r="F164" s="133"/>
      <c r="G164" s="133"/>
      <c r="H164" s="133"/>
      <c r="I164" s="133"/>
    </row>
    <row r="165" spans="5:9">
      <c r="E165" s="133"/>
      <c r="F165" s="133"/>
      <c r="G165" s="133"/>
      <c r="H165" s="133"/>
      <c r="I165" s="133"/>
    </row>
    <row r="166" spans="5:9">
      <c r="E166" s="133"/>
      <c r="F166" s="133"/>
      <c r="G166" s="133"/>
      <c r="H166" s="133"/>
      <c r="I166" s="133"/>
    </row>
    <row r="167" spans="5:9">
      <c r="E167" s="133"/>
      <c r="F167" s="133"/>
      <c r="G167" s="133"/>
      <c r="H167" s="133"/>
      <c r="I167" s="133"/>
    </row>
    <row r="168" spans="5:9">
      <c r="E168" s="133"/>
      <c r="F168" s="133"/>
      <c r="G168" s="133"/>
      <c r="H168" s="133"/>
      <c r="I168" s="133"/>
    </row>
    <row r="169" spans="5:9">
      <c r="E169" s="133"/>
      <c r="F169" s="133"/>
      <c r="G169" s="133"/>
      <c r="H169" s="133"/>
      <c r="I169" s="133"/>
    </row>
    <row r="170" spans="5:9">
      <c r="E170" s="133"/>
      <c r="F170" s="133"/>
      <c r="G170" s="133"/>
      <c r="H170" s="133"/>
      <c r="I170" s="133"/>
    </row>
    <row r="171" spans="5:9">
      <c r="E171" s="133"/>
      <c r="F171" s="133"/>
      <c r="G171" s="133"/>
      <c r="H171" s="133"/>
      <c r="I171" s="133"/>
    </row>
    <row r="172" spans="5:9">
      <c r="E172" s="133"/>
      <c r="F172" s="133"/>
      <c r="G172" s="133"/>
      <c r="H172" s="133"/>
      <c r="I172" s="133"/>
    </row>
    <row r="173" spans="5:9">
      <c r="E173" s="133"/>
      <c r="F173" s="133"/>
      <c r="G173" s="133"/>
      <c r="H173" s="133"/>
      <c r="I173" s="133"/>
    </row>
    <row r="174" spans="5:9">
      <c r="E174" s="133"/>
      <c r="F174" s="133"/>
      <c r="G174" s="133"/>
      <c r="H174" s="133"/>
      <c r="I174" s="133"/>
    </row>
    <row r="175" spans="5:9">
      <c r="E175" s="133"/>
      <c r="F175" s="133"/>
      <c r="G175" s="133"/>
      <c r="H175" s="133"/>
      <c r="I175" s="133"/>
    </row>
    <row r="176" spans="5:9">
      <c r="E176" s="133"/>
      <c r="F176" s="133"/>
      <c r="G176" s="133"/>
      <c r="H176" s="133"/>
      <c r="I176" s="133"/>
    </row>
    <row r="177" spans="5:9">
      <c r="E177" s="133"/>
      <c r="F177" s="133"/>
      <c r="G177" s="133"/>
      <c r="H177" s="133"/>
      <c r="I177" s="133"/>
    </row>
    <row r="178" spans="5:9">
      <c r="E178" s="133"/>
      <c r="F178" s="133"/>
      <c r="G178" s="133"/>
      <c r="H178" s="133"/>
      <c r="I178" s="133"/>
    </row>
    <row r="179" spans="5:9">
      <c r="E179" s="133"/>
      <c r="F179" s="133"/>
      <c r="G179" s="133"/>
      <c r="H179" s="133"/>
      <c r="I179" s="133"/>
    </row>
    <row r="180" spans="5:9">
      <c r="E180" s="133"/>
      <c r="F180" s="133"/>
      <c r="G180" s="133"/>
      <c r="H180" s="133"/>
      <c r="I180" s="133"/>
    </row>
    <row r="181" spans="5:9">
      <c r="E181" s="133"/>
      <c r="F181" s="133"/>
      <c r="G181" s="133"/>
      <c r="H181" s="133"/>
      <c r="I181" s="133"/>
    </row>
    <row r="182" spans="5:9">
      <c r="E182" s="133"/>
      <c r="F182" s="133"/>
      <c r="G182" s="133"/>
      <c r="H182" s="133"/>
      <c r="I182" s="133"/>
    </row>
    <row r="183" spans="5:9">
      <c r="E183" s="133"/>
      <c r="F183" s="133"/>
      <c r="G183" s="133"/>
      <c r="H183" s="133"/>
      <c r="I183" s="133"/>
    </row>
    <row r="184" spans="5:9">
      <c r="E184" s="133"/>
      <c r="F184" s="133"/>
      <c r="G184" s="133"/>
      <c r="H184" s="133"/>
      <c r="I184" s="133"/>
    </row>
    <row r="185" spans="5:9">
      <c r="E185" s="133"/>
      <c r="F185" s="133"/>
      <c r="G185" s="133"/>
      <c r="H185" s="133"/>
      <c r="I185" s="133"/>
    </row>
    <row r="186" spans="5:9">
      <c r="E186" s="133"/>
      <c r="F186" s="133"/>
      <c r="G186" s="133"/>
      <c r="H186" s="133"/>
      <c r="I186" s="133"/>
    </row>
    <row r="187" spans="5:9">
      <c r="E187" s="133"/>
      <c r="F187" s="133"/>
      <c r="G187" s="133"/>
      <c r="H187" s="133"/>
      <c r="I187" s="133"/>
    </row>
    <row r="188" spans="5:9">
      <c r="E188" s="133"/>
      <c r="F188" s="133"/>
      <c r="G188" s="133"/>
      <c r="H188" s="133"/>
      <c r="I188" s="133"/>
    </row>
    <row r="189" spans="5:9">
      <c r="E189" s="133"/>
      <c r="F189" s="133"/>
      <c r="G189" s="133"/>
      <c r="H189" s="133"/>
      <c r="I189" s="133"/>
    </row>
    <row r="190" spans="5:9">
      <c r="E190" s="133"/>
      <c r="F190" s="133"/>
      <c r="G190" s="133"/>
      <c r="H190" s="133"/>
      <c r="I190" s="133"/>
    </row>
    <row r="191" spans="5:9">
      <c r="E191" s="133"/>
      <c r="F191" s="133"/>
      <c r="G191" s="133"/>
      <c r="H191" s="133"/>
      <c r="I191" s="133"/>
    </row>
    <row r="192" spans="5:9">
      <c r="E192" s="133"/>
      <c r="F192" s="133"/>
      <c r="G192" s="133"/>
      <c r="H192" s="133"/>
      <c r="I192" s="133"/>
    </row>
    <row r="193" spans="5:9">
      <c r="E193" s="133"/>
      <c r="F193" s="133"/>
      <c r="G193" s="133"/>
      <c r="H193" s="133"/>
      <c r="I193" s="133"/>
    </row>
    <row r="194" spans="5:9">
      <c r="E194" s="133"/>
      <c r="F194" s="133"/>
      <c r="G194" s="133"/>
      <c r="H194" s="133"/>
      <c r="I194" s="133"/>
    </row>
    <row r="195" spans="5:9">
      <c r="E195" s="133"/>
      <c r="F195" s="133"/>
      <c r="G195" s="133"/>
      <c r="H195" s="133"/>
      <c r="I195" s="133"/>
    </row>
    <row r="196" spans="5:9">
      <c r="E196" s="133"/>
      <c r="F196" s="133"/>
      <c r="G196" s="133"/>
      <c r="H196" s="133"/>
      <c r="I196" s="133"/>
    </row>
    <row r="197" spans="5:9">
      <c r="E197" s="133"/>
      <c r="F197" s="133"/>
      <c r="G197" s="133"/>
      <c r="H197" s="133"/>
      <c r="I197" s="133"/>
    </row>
    <row r="198" spans="5:9">
      <c r="E198" s="133"/>
      <c r="F198" s="133"/>
      <c r="G198" s="133"/>
      <c r="H198" s="133"/>
      <c r="I198" s="133"/>
    </row>
    <row r="199" spans="5:9">
      <c r="E199" s="133"/>
      <c r="F199" s="133"/>
      <c r="G199" s="133"/>
      <c r="H199" s="133"/>
      <c r="I199" s="133"/>
    </row>
    <row r="200" spans="5:9">
      <c r="E200" s="133"/>
      <c r="F200" s="133"/>
      <c r="G200" s="133"/>
      <c r="H200" s="133"/>
      <c r="I200" s="133"/>
    </row>
    <row r="201" spans="5:9">
      <c r="E201" s="133"/>
      <c r="F201" s="133"/>
      <c r="G201" s="133"/>
      <c r="H201" s="133"/>
      <c r="I201" s="133"/>
    </row>
    <row r="202" spans="5:9">
      <c r="E202" s="133"/>
      <c r="F202" s="133"/>
      <c r="G202" s="133"/>
      <c r="H202" s="133"/>
      <c r="I202" s="133"/>
    </row>
    <row r="203" spans="5:9">
      <c r="E203" s="133"/>
      <c r="F203" s="133"/>
      <c r="G203" s="133"/>
      <c r="H203" s="133"/>
      <c r="I203" s="133"/>
    </row>
    <row r="204" spans="5:9">
      <c r="E204" s="133"/>
      <c r="F204" s="133"/>
      <c r="G204" s="133"/>
      <c r="H204" s="133"/>
      <c r="I204" s="133"/>
    </row>
    <row r="205" spans="5:9">
      <c r="E205" s="133"/>
      <c r="F205" s="133"/>
      <c r="G205" s="133"/>
      <c r="H205" s="133"/>
      <c r="I205" s="133"/>
    </row>
    <row r="206" spans="5:9">
      <c r="E206" s="133"/>
      <c r="F206" s="133"/>
      <c r="G206" s="133"/>
      <c r="H206" s="133"/>
      <c r="I206" s="133"/>
    </row>
    <row r="207" spans="5:9">
      <c r="E207" s="133"/>
      <c r="F207" s="133"/>
      <c r="G207" s="133"/>
      <c r="H207" s="133"/>
      <c r="I207" s="133"/>
    </row>
  </sheetData>
  <phoneticPr fontId="22" type="noConversion"/>
  <pageMargins left="0.75" right="0.75" top="1" bottom="1" header="0.5" footer="0.5"/>
  <headerFooter alignWithMargins="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outlinePr summaryBelow="0" summaryRight="0"/>
  </sheetPr>
  <dimension ref="A1:L6"/>
  <sheetViews>
    <sheetView zoomScale="85" workbookViewId="0">
      <selection activeCell="A2" sqref="A2:L2"/>
    </sheetView>
  </sheetViews>
  <sheetFormatPr defaultColWidth="9.1796875" defaultRowHeight="12.5" outlineLevelRow="1"/>
  <cols>
    <col min="1" max="1" width="11" style="2" bestFit="1" customWidth="1"/>
    <col min="2" max="2" width="10.81640625" style="2" bestFit="1" customWidth="1"/>
    <col min="3" max="3" width="19.1796875" style="2" bestFit="1" customWidth="1"/>
    <col min="4" max="4" width="32.1796875" style="2" bestFit="1" customWidth="1"/>
    <col min="5" max="5" width="20.81640625" style="7" bestFit="1" customWidth="1"/>
    <col min="6" max="6" width="20.453125" style="7" bestFit="1" customWidth="1"/>
    <col min="7" max="7" width="24" style="7" bestFit="1" customWidth="1"/>
    <col min="8" max="8" width="33" style="7" bestFit="1" customWidth="1"/>
    <col min="9" max="9" width="20.81640625" style="7" bestFit="1" customWidth="1"/>
    <col min="10" max="10" width="24.81640625" style="7" bestFit="1" customWidth="1"/>
    <col min="11" max="11" width="25.1796875" style="7" bestFit="1" customWidth="1"/>
    <col min="12" max="12" width="21.81640625" style="7" bestFit="1" customWidth="1"/>
    <col min="13" max="14" width="13.54296875" style="55" bestFit="1" customWidth="1"/>
    <col min="15" max="15" width="14.453125" style="55" bestFit="1" customWidth="1"/>
    <col min="16" max="16" width="14.81640625" style="55" bestFit="1" customWidth="1"/>
    <col min="17" max="17" width="14.1796875" style="55" customWidth="1"/>
    <col min="18" max="16384" width="9.1796875" style="55"/>
  </cols>
  <sheetData>
    <row r="1" spans="1:12" ht="13">
      <c r="A1" s="50" t="s">
        <v>271</v>
      </c>
      <c r="B1" s="50" t="s">
        <v>272</v>
      </c>
      <c r="C1" s="50" t="s">
        <v>273</v>
      </c>
      <c r="D1" s="50" t="s">
        <v>274</v>
      </c>
      <c r="E1" s="8" t="s">
        <v>646</v>
      </c>
      <c r="F1" s="8" t="s">
        <v>275</v>
      </c>
      <c r="G1" s="8" t="s">
        <v>276</v>
      </c>
      <c r="H1" s="8" t="s">
        <v>277</v>
      </c>
      <c r="I1" s="8" t="s">
        <v>278</v>
      </c>
      <c r="J1" s="8" t="s">
        <v>279</v>
      </c>
      <c r="K1" s="8" t="s">
        <v>280</v>
      </c>
      <c r="L1" s="8" t="s">
        <v>281</v>
      </c>
    </row>
    <row r="2" spans="1:12" s="72" customFormat="1">
      <c r="A2" s="575"/>
      <c r="B2" s="575"/>
      <c r="C2" s="575"/>
      <c r="D2" s="575"/>
      <c r="E2" s="575"/>
      <c r="F2" s="575"/>
      <c r="G2" s="575"/>
      <c r="H2" s="575"/>
      <c r="I2" s="575"/>
      <c r="J2" s="575"/>
      <c r="K2" s="575"/>
      <c r="L2" s="575"/>
    </row>
    <row r="3" spans="1:12" s="72" customFormat="1" outlineLevel="1">
      <c r="A3" s="88"/>
      <c r="B3" s="87"/>
      <c r="C3" s="88"/>
      <c r="D3" s="87"/>
      <c r="E3" s="88"/>
      <c r="F3" s="87"/>
      <c r="G3" s="88"/>
      <c r="H3" s="87"/>
      <c r="I3" s="88"/>
      <c r="J3" s="87"/>
      <c r="K3" s="88"/>
      <c r="L3" s="87"/>
    </row>
    <row r="4" spans="1:12" s="90" customFormat="1">
      <c r="A4" s="86" t="s">
        <v>282</v>
      </c>
      <c r="B4" s="86" t="s">
        <v>283</v>
      </c>
      <c r="C4" s="86" t="s">
        <v>284</v>
      </c>
      <c r="D4" s="86" t="s">
        <v>292</v>
      </c>
      <c r="E4" s="89" t="s">
        <v>58</v>
      </c>
      <c r="F4" s="89" t="s">
        <v>58</v>
      </c>
      <c r="G4" s="89" t="s">
        <v>58</v>
      </c>
      <c r="H4" s="89" t="s">
        <v>58</v>
      </c>
      <c r="I4" s="89" t="s">
        <v>58</v>
      </c>
      <c r="J4" s="89" t="s">
        <v>58</v>
      </c>
      <c r="K4" s="89" t="s">
        <v>58</v>
      </c>
      <c r="L4" s="89" t="s">
        <v>58</v>
      </c>
    </row>
    <row r="5" spans="1:12">
      <c r="A5" s="3" t="s">
        <v>285</v>
      </c>
      <c r="B5" s="3" t="s">
        <v>286</v>
      </c>
      <c r="C5" s="3" t="s">
        <v>287</v>
      </c>
      <c r="D5" s="3" t="s">
        <v>293</v>
      </c>
      <c r="E5" s="89" t="s">
        <v>58</v>
      </c>
      <c r="F5" s="89" t="s">
        <v>59</v>
      </c>
      <c r="G5" s="89" t="s">
        <v>59</v>
      </c>
      <c r="H5" s="89" t="s">
        <v>59</v>
      </c>
      <c r="I5" s="89" t="s">
        <v>59</v>
      </c>
      <c r="J5" s="89" t="s">
        <v>58</v>
      </c>
      <c r="K5" s="89" t="s">
        <v>58</v>
      </c>
      <c r="L5" s="89" t="s">
        <v>59</v>
      </c>
    </row>
    <row r="6" spans="1:12">
      <c r="A6" s="3" t="s">
        <v>288</v>
      </c>
      <c r="B6" s="3" t="s">
        <v>289</v>
      </c>
      <c r="C6" s="3" t="s">
        <v>290</v>
      </c>
      <c r="D6" s="3" t="s">
        <v>294</v>
      </c>
      <c r="E6" s="89" t="s">
        <v>59</v>
      </c>
      <c r="F6" s="89" t="s">
        <v>59</v>
      </c>
      <c r="G6" s="89" t="s">
        <v>58</v>
      </c>
      <c r="H6" s="89" t="s">
        <v>59</v>
      </c>
      <c r="I6" s="89" t="s">
        <v>58</v>
      </c>
      <c r="J6" s="89" t="s">
        <v>58</v>
      </c>
      <c r="K6" s="89" t="s">
        <v>58</v>
      </c>
      <c r="L6" s="89" t="s">
        <v>58</v>
      </c>
    </row>
  </sheetData>
  <mergeCells count="1">
    <mergeCell ref="A2:L2"/>
  </mergeCells>
  <phoneticPr fontId="0"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P5"/>
  <sheetViews>
    <sheetView zoomScale="115" zoomScaleNormal="115" workbookViewId="0">
      <pane xSplit="2" ySplit="1" topLeftCell="C2" activePane="bottomRight" state="frozen"/>
      <selection activeCell="E20" sqref="E20"/>
      <selection pane="topRight" activeCell="E20" sqref="E20"/>
      <selection pane="bottomLeft" activeCell="E20" sqref="E20"/>
      <selection pane="bottomRight" activeCell="B19" sqref="B19"/>
    </sheetView>
  </sheetViews>
  <sheetFormatPr defaultColWidth="9.1796875" defaultRowHeight="12.5" outlineLevelRow="1"/>
  <cols>
    <col min="1" max="1" width="25.54296875" style="2" customWidth="1"/>
    <col min="2" max="2" width="17.1796875" style="2" customWidth="1"/>
    <col min="3" max="3" width="15.1796875" style="2" bestFit="1" customWidth="1"/>
    <col min="4" max="4" width="13.81640625" style="2" bestFit="1" customWidth="1"/>
    <col min="5" max="5" width="48.36328125" style="2" customWidth="1"/>
    <col min="6" max="6" width="16.453125" style="2" bestFit="1" customWidth="1"/>
    <col min="7" max="7" width="18.1796875" style="2" bestFit="1" customWidth="1"/>
    <col min="8" max="8" width="18.453125" style="2" bestFit="1" customWidth="1"/>
    <col min="9" max="11" width="18.453125" style="7" customWidth="1"/>
    <col min="12" max="16" width="24.54296875" style="2" bestFit="1" customWidth="1"/>
    <col min="17" max="16384" width="9.1796875" style="2"/>
  </cols>
  <sheetData>
    <row r="1" spans="1:16" s="7" customFormat="1" ht="13">
      <c r="A1" s="8" t="s">
        <v>12</v>
      </c>
      <c r="B1" s="8" t="s">
        <v>0</v>
      </c>
      <c r="C1" s="8" t="s">
        <v>1</v>
      </c>
      <c r="D1" s="8" t="s">
        <v>2</v>
      </c>
      <c r="E1" s="8" t="s">
        <v>3</v>
      </c>
      <c r="F1" s="8" t="s">
        <v>9</v>
      </c>
      <c r="G1" s="8" t="s">
        <v>10</v>
      </c>
      <c r="H1" s="8" t="s">
        <v>197</v>
      </c>
      <c r="I1" s="8" t="s">
        <v>372</v>
      </c>
      <c r="J1" s="8" t="s">
        <v>373</v>
      </c>
      <c r="K1" s="8" t="s">
        <v>374</v>
      </c>
      <c r="L1" s="8" t="s">
        <v>375</v>
      </c>
      <c r="M1" s="8" t="s">
        <v>376</v>
      </c>
      <c r="N1" s="8" t="s">
        <v>377</v>
      </c>
      <c r="O1" s="8" t="s">
        <v>378</v>
      </c>
      <c r="P1" s="8" t="s">
        <v>379</v>
      </c>
    </row>
    <row r="2" spans="1:16" s="66" customFormat="1">
      <c r="A2" s="65" t="s">
        <v>28</v>
      </c>
      <c r="B2" s="65" t="s">
        <v>29</v>
      </c>
      <c r="C2" s="65" t="s">
        <v>30</v>
      </c>
      <c r="D2" s="65" t="s">
        <v>31</v>
      </c>
      <c r="E2" s="65" t="s">
        <v>29</v>
      </c>
      <c r="F2" s="65" t="s">
        <v>28</v>
      </c>
      <c r="G2" s="65" t="s">
        <v>31</v>
      </c>
      <c r="H2" s="65"/>
      <c r="I2" s="65"/>
      <c r="J2" s="65"/>
      <c r="K2" s="65"/>
      <c r="L2" s="65"/>
      <c r="M2" s="65"/>
      <c r="N2" s="65"/>
      <c r="O2" s="65"/>
      <c r="P2" s="65"/>
    </row>
    <row r="3" spans="1:16" s="66" customFormat="1" outlineLevel="1">
      <c r="A3" s="520" t="s">
        <v>205</v>
      </c>
      <c r="B3" s="521"/>
      <c r="C3" s="521"/>
      <c r="D3" s="521"/>
      <c r="E3" s="522"/>
      <c r="F3" s="523" t="s">
        <v>206</v>
      </c>
      <c r="G3" s="524"/>
      <c r="H3" s="525"/>
      <c r="I3" s="120"/>
      <c r="J3" s="120"/>
      <c r="K3" s="120"/>
      <c r="L3" s="121"/>
      <c r="M3" s="121"/>
      <c r="N3" s="121"/>
      <c r="O3" s="121"/>
      <c r="P3" s="121"/>
    </row>
    <row r="4" spans="1:16" ht="13">
      <c r="A4" s="241" t="s">
        <v>901</v>
      </c>
      <c r="B4" s="40" t="s">
        <v>815</v>
      </c>
      <c r="C4" s="3" t="s">
        <v>492</v>
      </c>
      <c r="D4" s="215" t="s">
        <v>647</v>
      </c>
      <c r="E4" s="3"/>
      <c r="F4" s="85" t="s">
        <v>380</v>
      </c>
      <c r="G4" s="85" t="s">
        <v>11</v>
      </c>
      <c r="H4" s="5" t="s">
        <v>198</v>
      </c>
      <c r="I4" s="39"/>
      <c r="J4" s="39"/>
      <c r="K4" s="122"/>
      <c r="L4" s="3"/>
      <c r="M4" s="3"/>
      <c r="N4" s="3"/>
      <c r="O4" s="3"/>
      <c r="P4" s="3"/>
    </row>
    <row r="5" spans="1:16">
      <c r="A5" s="85"/>
      <c r="B5" s="3"/>
      <c r="C5" s="3"/>
      <c r="D5" s="3"/>
      <c r="E5" s="3"/>
      <c r="F5" s="85"/>
      <c r="G5" s="85"/>
      <c r="H5" s="5"/>
      <c r="I5" s="39"/>
      <c r="J5" s="39"/>
      <c r="K5" s="122"/>
      <c r="L5" s="3"/>
      <c r="M5" s="3"/>
      <c r="N5" s="3"/>
      <c r="O5" s="3"/>
      <c r="P5" s="3"/>
    </row>
  </sheetData>
  <mergeCells count="2">
    <mergeCell ref="A3:E3"/>
    <mergeCell ref="F3:H3"/>
  </mergeCells>
  <phoneticPr fontId="0" type="noConversion"/>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G6"/>
  <sheetViews>
    <sheetView zoomScale="115" zoomScaleNormal="115" workbookViewId="0">
      <selection activeCell="B4" sqref="B4:B6"/>
    </sheetView>
  </sheetViews>
  <sheetFormatPr defaultColWidth="9.1796875" defaultRowHeight="12.5" outlineLevelRow="1"/>
  <cols>
    <col min="1" max="1" width="14.453125" style="52" customWidth="1"/>
    <col min="2" max="2" width="7.81640625" style="2" bestFit="1" customWidth="1"/>
    <col min="3" max="3" width="27.453125" style="2" customWidth="1"/>
    <col min="4" max="4" width="52.81640625" style="2" bestFit="1" customWidth="1"/>
    <col min="5" max="5" width="10.81640625" style="2" bestFit="1" customWidth="1"/>
    <col min="6" max="6" width="15.453125" style="2" bestFit="1" customWidth="1"/>
    <col min="7" max="7" width="14.81640625" style="2" bestFit="1" customWidth="1"/>
    <col min="8" max="8" width="9.1796875" style="2"/>
    <col min="9" max="9" width="19.453125" style="2" bestFit="1" customWidth="1"/>
    <col min="10" max="10" width="24.1796875" style="2" bestFit="1" customWidth="1"/>
    <col min="11" max="16384" width="9.1796875" style="2"/>
  </cols>
  <sheetData>
    <row r="1" spans="1:7" s="9" customFormat="1" ht="13">
      <c r="A1" s="128" t="s">
        <v>12</v>
      </c>
      <c r="B1" s="8" t="s">
        <v>5</v>
      </c>
      <c r="C1" s="8" t="s">
        <v>6</v>
      </c>
      <c r="D1" s="8" t="s">
        <v>4</v>
      </c>
      <c r="E1" s="8" t="s">
        <v>7</v>
      </c>
      <c r="F1" s="8" t="s">
        <v>8</v>
      </c>
    </row>
    <row r="2" spans="1:7" s="66" customFormat="1" ht="12.75" customHeight="1">
      <c r="A2" s="75" t="str">
        <f>'Company Code'!A2</f>
        <v>4 Char</v>
      </c>
      <c r="B2" s="65" t="s">
        <v>28</v>
      </c>
      <c r="C2" s="65" t="s">
        <v>30</v>
      </c>
      <c r="D2" s="65" t="s">
        <v>29</v>
      </c>
      <c r="E2" s="65" t="s">
        <v>28</v>
      </c>
      <c r="F2" s="65" t="s">
        <v>235</v>
      </c>
    </row>
    <row r="3" spans="1:7" s="66" customFormat="1" ht="12.75" customHeight="1" outlineLevel="1">
      <c r="A3" s="278"/>
      <c r="B3" s="526" t="s">
        <v>207</v>
      </c>
      <c r="C3" s="524"/>
      <c r="D3" s="525"/>
      <c r="E3" s="527" t="s">
        <v>208</v>
      </c>
      <c r="F3" s="522"/>
    </row>
    <row r="4" spans="1:7" ht="12.5" customHeight="1">
      <c r="A4" s="528" t="str">
        <f>'Company Code'!A4</f>
        <v>VN10(legacy code = RUV)</v>
      </c>
      <c r="B4" s="531" t="s">
        <v>648</v>
      </c>
      <c r="C4" s="534" t="s">
        <v>649</v>
      </c>
      <c r="D4" s="537" t="s">
        <v>652</v>
      </c>
      <c r="E4" s="123" t="s">
        <v>381</v>
      </c>
      <c r="F4" s="3" t="s">
        <v>543</v>
      </c>
      <c r="G4" s="11" t="s">
        <v>653</v>
      </c>
    </row>
    <row r="5" spans="1:7">
      <c r="A5" s="529"/>
      <c r="B5" s="532"/>
      <c r="C5" s="535"/>
      <c r="D5" s="535"/>
      <c r="E5" s="123" t="s">
        <v>383</v>
      </c>
      <c r="F5" s="3" t="s">
        <v>650</v>
      </c>
      <c r="G5" s="11" t="s">
        <v>654</v>
      </c>
    </row>
    <row r="6" spans="1:7">
      <c r="A6" s="530"/>
      <c r="B6" s="533"/>
      <c r="C6" s="536"/>
      <c r="D6" s="536"/>
      <c r="E6" s="123" t="s">
        <v>382</v>
      </c>
      <c r="F6" s="3" t="s">
        <v>651</v>
      </c>
      <c r="G6" s="11" t="s">
        <v>655</v>
      </c>
    </row>
  </sheetData>
  <mergeCells count="6">
    <mergeCell ref="B3:D3"/>
    <mergeCell ref="E3:F3"/>
    <mergeCell ref="A4:A6"/>
    <mergeCell ref="B4:B6"/>
    <mergeCell ref="C4:C6"/>
    <mergeCell ref="D4:D6"/>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outlinePr summaryBelow="0" summaryRight="0"/>
  </sheetPr>
  <dimension ref="A1:F108"/>
  <sheetViews>
    <sheetView topLeftCell="A4" zoomScale="130" zoomScaleNormal="130" workbookViewId="0">
      <selection activeCell="C37" sqref="C37"/>
    </sheetView>
  </sheetViews>
  <sheetFormatPr defaultColWidth="9.1796875" defaultRowHeight="12.5" outlineLevelRow="1"/>
  <cols>
    <col min="1" max="1" width="12.1796875" style="2" bestFit="1" customWidth="1"/>
    <col min="2" max="2" width="22.1796875" style="2" bestFit="1" customWidth="1"/>
    <col min="3" max="3" width="21" style="2" bestFit="1" customWidth="1"/>
    <col min="4" max="4" width="18.81640625" style="2" bestFit="1" customWidth="1"/>
    <col min="5" max="5" width="21" style="2" customWidth="1"/>
    <col min="6" max="6" width="13.54296875" style="2" bestFit="1" customWidth="1"/>
    <col min="7" max="16384" width="9.1796875" style="2"/>
  </cols>
  <sheetData>
    <row r="1" spans="1:6" s="7" customFormat="1" ht="13">
      <c r="A1" s="8" t="s">
        <v>13</v>
      </c>
      <c r="B1" s="8" t="s">
        <v>14</v>
      </c>
      <c r="C1" s="8" t="s">
        <v>15</v>
      </c>
      <c r="D1" s="8" t="s">
        <v>16</v>
      </c>
      <c r="E1" s="8" t="s">
        <v>265</v>
      </c>
    </row>
    <row r="2" spans="1:6" s="11" customFormat="1">
      <c r="A2" s="65" t="s">
        <v>32</v>
      </c>
      <c r="B2" s="65" t="s">
        <v>30</v>
      </c>
      <c r="C2" s="65" t="s">
        <v>33</v>
      </c>
      <c r="D2" s="65" t="s">
        <v>68</v>
      </c>
      <c r="E2" s="65"/>
    </row>
    <row r="3" spans="1:6" s="11" customFormat="1" outlineLevel="1">
      <c r="A3" s="527" t="s">
        <v>209</v>
      </c>
      <c r="B3" s="522"/>
      <c r="C3" s="526" t="s">
        <v>210</v>
      </c>
      <c r="D3" s="525"/>
      <c r="E3" s="59"/>
    </row>
    <row r="4" spans="1:6">
      <c r="A4" s="103">
        <v>1</v>
      </c>
      <c r="B4" s="104" t="s">
        <v>302</v>
      </c>
      <c r="C4" s="161" t="s">
        <v>662</v>
      </c>
      <c r="D4" s="3" t="s">
        <v>656</v>
      </c>
      <c r="E4" s="17" t="s">
        <v>509</v>
      </c>
    </row>
    <row r="5" spans="1:6">
      <c r="A5" s="103">
        <v>1</v>
      </c>
      <c r="B5" s="5" t="s">
        <v>302</v>
      </c>
      <c r="C5" s="161" t="s">
        <v>661</v>
      </c>
      <c r="D5" s="3" t="s">
        <v>657</v>
      </c>
      <c r="E5" s="17" t="s">
        <v>509</v>
      </c>
      <c r="F5" s="2" t="s">
        <v>59</v>
      </c>
    </row>
    <row r="6" spans="1:6">
      <c r="A6" s="103">
        <v>1</v>
      </c>
      <c r="B6" s="5" t="s">
        <v>302</v>
      </c>
      <c r="C6" s="161" t="s">
        <v>660</v>
      </c>
      <c r="D6" s="3" t="s">
        <v>658</v>
      </c>
      <c r="E6" s="17" t="s">
        <v>509</v>
      </c>
    </row>
    <row r="7" spans="1:6">
      <c r="A7" s="103">
        <v>1</v>
      </c>
      <c r="B7" s="5" t="s">
        <v>302</v>
      </c>
      <c r="C7" s="161" t="s">
        <v>663</v>
      </c>
      <c r="D7" s="3" t="s">
        <v>659</v>
      </c>
      <c r="E7" s="213" t="s">
        <v>509</v>
      </c>
    </row>
    <row r="8" spans="1:6">
      <c r="A8" s="103">
        <v>3</v>
      </c>
      <c r="B8" s="104" t="s">
        <v>306</v>
      </c>
      <c r="C8" s="103" t="s">
        <v>664</v>
      </c>
      <c r="D8" s="3" t="s">
        <v>656</v>
      </c>
      <c r="E8" s="17" t="s">
        <v>509</v>
      </c>
    </row>
    <row r="9" spans="1:6">
      <c r="A9" s="103">
        <v>3</v>
      </c>
      <c r="B9" s="104" t="s">
        <v>306</v>
      </c>
      <c r="C9" s="103" t="s">
        <v>665</v>
      </c>
      <c r="D9" s="3" t="s">
        <v>657</v>
      </c>
      <c r="E9" s="213" t="s">
        <v>509</v>
      </c>
    </row>
    <row r="10" spans="1:6" s="219" customFormat="1">
      <c r="A10" s="103">
        <v>3</v>
      </c>
      <c r="B10" s="104" t="s">
        <v>306</v>
      </c>
      <c r="C10" s="103" t="s">
        <v>666</v>
      </c>
      <c r="D10" s="3" t="s">
        <v>658</v>
      </c>
      <c r="E10" s="213" t="s">
        <v>509</v>
      </c>
    </row>
    <row r="11" spans="1:6" s="219" customFormat="1">
      <c r="A11" s="103">
        <v>3</v>
      </c>
      <c r="B11" s="104" t="s">
        <v>306</v>
      </c>
      <c r="C11" s="103" t="s">
        <v>507</v>
      </c>
      <c r="D11" s="3" t="s">
        <v>659</v>
      </c>
      <c r="E11" s="213" t="s">
        <v>509</v>
      </c>
    </row>
    <row r="12" spans="1:6" s="219" customFormat="1" hidden="1">
      <c r="A12" s="216">
        <v>4</v>
      </c>
      <c r="B12" s="217" t="s">
        <v>307</v>
      </c>
      <c r="C12" s="216" t="s">
        <v>508</v>
      </c>
      <c r="D12" s="218" t="s">
        <v>304</v>
      </c>
      <c r="E12" s="239" t="s">
        <v>509</v>
      </c>
    </row>
    <row r="13" spans="1:6" s="219" customFormat="1" hidden="1">
      <c r="A13" s="216">
        <v>8</v>
      </c>
      <c r="B13" s="217" t="s">
        <v>308</v>
      </c>
      <c r="C13" s="216" t="s">
        <v>507</v>
      </c>
      <c r="D13" s="218" t="s">
        <v>303</v>
      </c>
      <c r="E13" s="239" t="s">
        <v>509</v>
      </c>
    </row>
    <row r="14" spans="1:6" s="219" customFormat="1" hidden="1">
      <c r="A14" s="216">
        <v>9</v>
      </c>
      <c r="B14" s="217" t="s">
        <v>309</v>
      </c>
      <c r="C14" s="216" t="s">
        <v>507</v>
      </c>
      <c r="D14" s="218" t="s">
        <v>303</v>
      </c>
      <c r="E14" s="239" t="s">
        <v>509</v>
      </c>
    </row>
    <row r="15" spans="1:6" s="219" customFormat="1" hidden="1">
      <c r="A15" s="216" t="s">
        <v>493</v>
      </c>
      <c r="B15" s="217" t="s">
        <v>494</v>
      </c>
      <c r="C15" s="216" t="s">
        <v>507</v>
      </c>
      <c r="D15" s="218" t="s">
        <v>303</v>
      </c>
      <c r="E15" s="239" t="s">
        <v>509</v>
      </c>
    </row>
    <row r="16" spans="1:6" s="219" customFormat="1" hidden="1">
      <c r="A16" s="216" t="s">
        <v>493</v>
      </c>
      <c r="B16" s="217" t="s">
        <v>494</v>
      </c>
      <c r="C16" s="216" t="s">
        <v>508</v>
      </c>
      <c r="D16" s="218" t="s">
        <v>304</v>
      </c>
      <c r="E16" s="239" t="s">
        <v>509</v>
      </c>
      <c r="F16" s="219" t="s">
        <v>59</v>
      </c>
    </row>
    <row r="17" spans="1:5" s="219" customFormat="1" hidden="1">
      <c r="A17" s="216" t="s">
        <v>17</v>
      </c>
      <c r="B17" s="217" t="s">
        <v>495</v>
      </c>
      <c r="C17" s="216" t="s">
        <v>507</v>
      </c>
      <c r="D17" s="218" t="s">
        <v>303</v>
      </c>
      <c r="E17" s="239" t="s">
        <v>509</v>
      </c>
    </row>
    <row r="18" spans="1:5" s="219" customFormat="1" hidden="1">
      <c r="A18" s="216" t="s">
        <v>17</v>
      </c>
      <c r="B18" s="217" t="s">
        <v>495</v>
      </c>
      <c r="C18" s="216" t="s">
        <v>508</v>
      </c>
      <c r="D18" s="218" t="s">
        <v>304</v>
      </c>
      <c r="E18" s="239" t="s">
        <v>509</v>
      </c>
    </row>
    <row r="19" spans="1:5" s="219" customFormat="1" hidden="1">
      <c r="A19" s="216" t="s">
        <v>496</v>
      </c>
      <c r="B19" s="217" t="s">
        <v>497</v>
      </c>
      <c r="C19" s="216" t="s">
        <v>508</v>
      </c>
      <c r="D19" s="218" t="s">
        <v>304</v>
      </c>
      <c r="E19" s="239" t="s">
        <v>509</v>
      </c>
    </row>
    <row r="20" spans="1:5" s="219" customFormat="1" hidden="1">
      <c r="A20" s="216" t="s">
        <v>310</v>
      </c>
      <c r="B20" s="217" t="s">
        <v>311</v>
      </c>
      <c r="C20" s="216" t="s">
        <v>508</v>
      </c>
      <c r="D20" s="218" t="s">
        <v>304</v>
      </c>
      <c r="E20" s="239" t="s">
        <v>509</v>
      </c>
    </row>
    <row r="21" spans="1:5" s="219" customFormat="1" hidden="1">
      <c r="A21" s="216" t="s">
        <v>498</v>
      </c>
      <c r="B21" s="217" t="s">
        <v>499</v>
      </c>
      <c r="C21" s="216" t="s">
        <v>508</v>
      </c>
      <c r="D21" s="218" t="s">
        <v>304</v>
      </c>
      <c r="E21" s="239" t="s">
        <v>509</v>
      </c>
    </row>
    <row r="22" spans="1:5" s="219" customFormat="1" hidden="1">
      <c r="A22" s="216" t="s">
        <v>500</v>
      </c>
      <c r="B22" s="217" t="s">
        <v>501</v>
      </c>
      <c r="C22" s="216" t="s">
        <v>508</v>
      </c>
      <c r="D22" s="218" t="s">
        <v>304</v>
      </c>
      <c r="E22" s="239" t="s">
        <v>509</v>
      </c>
    </row>
    <row r="23" spans="1:5" s="219" customFormat="1" hidden="1">
      <c r="A23" s="216" t="s">
        <v>502</v>
      </c>
      <c r="B23" s="217" t="s">
        <v>503</v>
      </c>
      <c r="C23" s="216" t="s">
        <v>508</v>
      </c>
      <c r="D23" s="218" t="s">
        <v>304</v>
      </c>
      <c r="E23" s="239" t="s">
        <v>509</v>
      </c>
    </row>
    <row r="24" spans="1:5" s="219" customFormat="1" hidden="1">
      <c r="A24" s="216" t="s">
        <v>58</v>
      </c>
      <c r="B24" s="217" t="s">
        <v>312</v>
      </c>
      <c r="C24" s="216" t="s">
        <v>508</v>
      </c>
      <c r="D24" s="218" t="s">
        <v>304</v>
      </c>
      <c r="E24" s="239" t="s">
        <v>509</v>
      </c>
    </row>
    <row r="25" spans="1:5" hidden="1">
      <c r="A25" s="216" t="s">
        <v>504</v>
      </c>
      <c r="B25" s="217" t="s">
        <v>505</v>
      </c>
      <c r="C25" s="216" t="s">
        <v>508</v>
      </c>
      <c r="D25" s="218" t="s">
        <v>304</v>
      </c>
      <c r="E25" s="239" t="s">
        <v>509</v>
      </c>
    </row>
    <row r="26" spans="1:5" hidden="1">
      <c r="A26" s="216">
        <v>2</v>
      </c>
      <c r="B26" s="217" t="s">
        <v>305</v>
      </c>
      <c r="C26" s="216" t="s">
        <v>507</v>
      </c>
      <c r="D26" s="218" t="s">
        <v>303</v>
      </c>
      <c r="E26" s="239" t="s">
        <v>509</v>
      </c>
    </row>
    <row r="27" spans="1:5" hidden="1">
      <c r="A27" s="220">
        <v>2</v>
      </c>
      <c r="B27" s="217" t="s">
        <v>305</v>
      </c>
      <c r="C27" s="216" t="s">
        <v>508</v>
      </c>
      <c r="D27" s="218" t="s">
        <v>304</v>
      </c>
      <c r="E27" s="239" t="s">
        <v>509</v>
      </c>
    </row>
    <row r="28" spans="1:5">
      <c r="A28" s="103">
        <v>4</v>
      </c>
      <c r="B28" s="104" t="s">
        <v>816</v>
      </c>
      <c r="C28" s="161" t="s">
        <v>892</v>
      </c>
      <c r="D28" s="3" t="s">
        <v>656</v>
      </c>
      <c r="E28" s="239" t="s">
        <v>509</v>
      </c>
    </row>
    <row r="29" spans="1:5">
      <c r="A29" s="103">
        <v>4</v>
      </c>
      <c r="B29" s="104" t="s">
        <v>816</v>
      </c>
      <c r="C29" s="161" t="s">
        <v>893</v>
      </c>
      <c r="D29" s="3" t="s">
        <v>657</v>
      </c>
      <c r="E29" s="239" t="s">
        <v>509</v>
      </c>
    </row>
    <row r="30" spans="1:5">
      <c r="A30" s="103">
        <v>4</v>
      </c>
      <c r="B30" s="104" t="s">
        <v>816</v>
      </c>
      <c r="C30" s="161" t="s">
        <v>894</v>
      </c>
      <c r="D30" s="3" t="s">
        <v>658</v>
      </c>
      <c r="E30" s="239" t="s">
        <v>509</v>
      </c>
    </row>
    <row r="31" spans="1:5">
      <c r="A31" s="103">
        <v>4</v>
      </c>
      <c r="B31" s="104" t="s">
        <v>816</v>
      </c>
      <c r="C31" s="161" t="s">
        <v>895</v>
      </c>
      <c r="D31" s="3" t="s">
        <v>659</v>
      </c>
      <c r="E31" s="239" t="s">
        <v>509</v>
      </c>
    </row>
    <row r="32" spans="1:5">
      <c r="A32" s="103" t="s">
        <v>887</v>
      </c>
      <c r="B32" s="104" t="s">
        <v>888</v>
      </c>
      <c r="C32" s="161" t="s">
        <v>892</v>
      </c>
      <c r="D32" s="3" t="s">
        <v>656</v>
      </c>
      <c r="E32" s="239" t="s">
        <v>509</v>
      </c>
    </row>
    <row r="33" spans="1:5">
      <c r="A33" s="103" t="s">
        <v>887</v>
      </c>
      <c r="B33" s="104" t="s">
        <v>888</v>
      </c>
      <c r="C33" s="161" t="s">
        <v>896</v>
      </c>
      <c r="D33" s="3" t="s">
        <v>657</v>
      </c>
      <c r="E33" s="239" t="s">
        <v>509</v>
      </c>
    </row>
    <row r="34" spans="1:5">
      <c r="A34" s="103" t="s">
        <v>887</v>
      </c>
      <c r="B34" s="104" t="s">
        <v>888</v>
      </c>
      <c r="C34" s="161" t="s">
        <v>894</v>
      </c>
      <c r="D34" s="3" t="s">
        <v>658</v>
      </c>
      <c r="E34" s="239" t="s">
        <v>509</v>
      </c>
    </row>
    <row r="35" spans="1:5">
      <c r="A35" s="103" t="s">
        <v>887</v>
      </c>
      <c r="B35" s="104" t="s">
        <v>888</v>
      </c>
      <c r="C35" s="161" t="s">
        <v>897</v>
      </c>
      <c r="D35" s="3" t="s">
        <v>659</v>
      </c>
      <c r="E35" s="239" t="s">
        <v>509</v>
      </c>
    </row>
    <row r="36" spans="1:5">
      <c r="A36" s="103" t="s">
        <v>889</v>
      </c>
      <c r="B36" s="104" t="s">
        <v>890</v>
      </c>
      <c r="C36" s="277" t="s">
        <v>1403</v>
      </c>
      <c r="D36" s="3" t="s">
        <v>656</v>
      </c>
      <c r="E36" s="239" t="s">
        <v>509</v>
      </c>
    </row>
    <row r="37" spans="1:5">
      <c r="A37" s="103" t="s">
        <v>889</v>
      </c>
      <c r="B37" s="104" t="s">
        <v>890</v>
      </c>
      <c r="C37" s="161" t="s">
        <v>896</v>
      </c>
      <c r="D37" s="3" t="s">
        <v>657</v>
      </c>
      <c r="E37" s="239" t="s">
        <v>509</v>
      </c>
    </row>
    <row r="38" spans="1:5">
      <c r="A38" s="103" t="s">
        <v>889</v>
      </c>
      <c r="B38" s="104" t="s">
        <v>890</v>
      </c>
      <c r="C38" s="161" t="s">
        <v>894</v>
      </c>
      <c r="D38" s="3" t="s">
        <v>658</v>
      </c>
      <c r="E38" s="239" t="s">
        <v>509</v>
      </c>
    </row>
    <row r="39" spans="1:5">
      <c r="A39" s="103" t="s">
        <v>889</v>
      </c>
      <c r="B39" s="104" t="s">
        <v>890</v>
      </c>
      <c r="C39" s="161" t="s">
        <v>897</v>
      </c>
      <c r="D39" s="3" t="s">
        <v>659</v>
      </c>
      <c r="E39" s="239" t="s">
        <v>509</v>
      </c>
    </row>
    <row r="40" spans="1:5" s="302" customFormat="1">
      <c r="A40" s="299" t="s">
        <v>891</v>
      </c>
      <c r="B40" s="300" t="s">
        <v>835</v>
      </c>
      <c r="C40" s="299" t="s">
        <v>931</v>
      </c>
      <c r="D40" s="301" t="s">
        <v>837</v>
      </c>
      <c r="E40" s="299" t="s">
        <v>509</v>
      </c>
    </row>
    <row r="41" spans="1:5" s="307" customFormat="1">
      <c r="A41" s="303" t="s">
        <v>891</v>
      </c>
      <c r="B41" s="304" t="s">
        <v>835</v>
      </c>
      <c r="C41" s="305" t="s">
        <v>664</v>
      </c>
      <c r="D41" s="306" t="s">
        <v>656</v>
      </c>
      <c r="E41" s="303" t="s">
        <v>509</v>
      </c>
    </row>
    <row r="42" spans="1:5" s="307" customFormat="1">
      <c r="A42" s="303" t="s">
        <v>891</v>
      </c>
      <c r="B42" s="304" t="s">
        <v>835</v>
      </c>
      <c r="C42" s="305" t="s">
        <v>665</v>
      </c>
      <c r="D42" s="306" t="s">
        <v>657</v>
      </c>
      <c r="E42" s="303" t="s">
        <v>509</v>
      </c>
    </row>
    <row r="43" spans="1:5" s="307" customFormat="1">
      <c r="A43" s="303" t="s">
        <v>891</v>
      </c>
      <c r="B43" s="304" t="s">
        <v>835</v>
      </c>
      <c r="C43" s="305" t="s">
        <v>666</v>
      </c>
      <c r="D43" s="306" t="s">
        <v>658</v>
      </c>
      <c r="E43" s="303" t="s">
        <v>509</v>
      </c>
    </row>
    <row r="44" spans="1:5" s="307" customFormat="1">
      <c r="A44" s="303" t="s">
        <v>891</v>
      </c>
      <c r="B44" s="304" t="s">
        <v>835</v>
      </c>
      <c r="C44" s="305" t="s">
        <v>507</v>
      </c>
      <c r="D44" s="306" t="s">
        <v>659</v>
      </c>
      <c r="E44" s="303" t="s">
        <v>509</v>
      </c>
    </row>
    <row r="45" spans="1:5">
      <c r="A45" s="103" t="s">
        <v>898</v>
      </c>
      <c r="B45" s="104" t="s">
        <v>838</v>
      </c>
      <c r="C45" s="277" t="s">
        <v>899</v>
      </c>
      <c r="D45" s="3" t="s">
        <v>836</v>
      </c>
      <c r="E45" s="239" t="s">
        <v>509</v>
      </c>
    </row>
    <row r="46" spans="1:5">
      <c r="A46" s="516">
        <v>9</v>
      </c>
      <c r="B46" s="517" t="s">
        <v>839</v>
      </c>
      <c r="C46" s="517" t="s">
        <v>900</v>
      </c>
      <c r="D46" s="219"/>
    </row>
    <row r="52" spans="2:3">
      <c r="B52" s="269" t="s">
        <v>884</v>
      </c>
      <c r="C52" s="269"/>
    </row>
    <row r="53" spans="2:3">
      <c r="B53" s="270" t="s">
        <v>885</v>
      </c>
      <c r="C53" s="271" t="s">
        <v>818</v>
      </c>
    </row>
    <row r="54" spans="2:3">
      <c r="B54" s="270">
        <v>2</v>
      </c>
      <c r="C54" s="271" t="s">
        <v>819</v>
      </c>
    </row>
    <row r="55" spans="2:3">
      <c r="B55" s="270">
        <v>3</v>
      </c>
      <c r="C55" s="271" t="s">
        <v>820</v>
      </c>
    </row>
    <row r="56" spans="2:3">
      <c r="B56" s="270">
        <v>4</v>
      </c>
      <c r="C56" s="271" t="s">
        <v>821</v>
      </c>
    </row>
    <row r="57" spans="2:3">
      <c r="B57" s="272">
        <v>5</v>
      </c>
      <c r="C57" s="273" t="s">
        <v>822</v>
      </c>
    </row>
    <row r="58" spans="2:3">
      <c r="B58" s="272">
        <v>8</v>
      </c>
      <c r="C58" s="276" t="s">
        <v>886</v>
      </c>
    </row>
    <row r="59" spans="2:3">
      <c r="B59" s="270">
        <v>9</v>
      </c>
      <c r="C59" s="271" t="s">
        <v>309</v>
      </c>
    </row>
    <row r="60" spans="2:3">
      <c r="B60" s="272" t="s">
        <v>493</v>
      </c>
      <c r="C60" s="273" t="s">
        <v>494</v>
      </c>
    </row>
    <row r="61" spans="2:3">
      <c r="B61" s="272" t="s">
        <v>823</v>
      </c>
      <c r="C61" s="273" t="s">
        <v>824</v>
      </c>
    </row>
    <row r="62" spans="2:3">
      <c r="B62" s="272" t="s">
        <v>17</v>
      </c>
      <c r="C62" s="273" t="s">
        <v>495</v>
      </c>
    </row>
    <row r="63" spans="2:3">
      <c r="B63" s="272" t="s">
        <v>825</v>
      </c>
      <c r="C63" s="273" t="s">
        <v>826</v>
      </c>
    </row>
    <row r="64" spans="2:3">
      <c r="B64" s="272" t="s">
        <v>496</v>
      </c>
      <c r="C64" s="273" t="s">
        <v>827</v>
      </c>
    </row>
    <row r="65" spans="2:3">
      <c r="B65" s="272" t="s">
        <v>413</v>
      </c>
      <c r="C65" s="273" t="s">
        <v>828</v>
      </c>
    </row>
    <row r="66" spans="2:3">
      <c r="B66" s="272" t="s">
        <v>829</v>
      </c>
      <c r="C66" s="273" t="s">
        <v>830</v>
      </c>
    </row>
    <row r="67" spans="2:3">
      <c r="B67" s="270" t="s">
        <v>310</v>
      </c>
      <c r="C67" s="271" t="s">
        <v>311</v>
      </c>
    </row>
    <row r="68" spans="2:3">
      <c r="B68" s="270" t="s">
        <v>831</v>
      </c>
      <c r="C68" s="271" t="s">
        <v>832</v>
      </c>
    </row>
    <row r="69" spans="2:3">
      <c r="B69" s="270" t="s">
        <v>498</v>
      </c>
      <c r="C69" s="274" t="s">
        <v>833</v>
      </c>
    </row>
    <row r="70" spans="2:3">
      <c r="B70" s="272" t="s">
        <v>500</v>
      </c>
      <c r="C70" s="273" t="s">
        <v>501</v>
      </c>
    </row>
    <row r="71" spans="2:3">
      <c r="B71" s="272" t="s">
        <v>502</v>
      </c>
      <c r="C71" s="273" t="s">
        <v>503</v>
      </c>
    </row>
    <row r="72" spans="2:3">
      <c r="B72" s="270" t="s">
        <v>58</v>
      </c>
      <c r="C72" s="271" t="s">
        <v>312</v>
      </c>
    </row>
    <row r="73" spans="2:3">
      <c r="B73" s="272" t="s">
        <v>504</v>
      </c>
      <c r="C73" s="275" t="s">
        <v>834</v>
      </c>
    </row>
    <row r="87" spans="1:2">
      <c r="A87" s="243" t="s">
        <v>817</v>
      </c>
      <c r="B87" s="243"/>
    </row>
    <row r="88" spans="1:2">
      <c r="A88" s="244">
        <v>1</v>
      </c>
      <c r="B88" s="240" t="s">
        <v>818</v>
      </c>
    </row>
    <row r="89" spans="1:2">
      <c r="A89" s="244">
        <v>2</v>
      </c>
      <c r="B89" s="240" t="s">
        <v>819</v>
      </c>
    </row>
    <row r="90" spans="1:2">
      <c r="A90" s="244">
        <v>3</v>
      </c>
      <c r="B90" s="240" t="s">
        <v>820</v>
      </c>
    </row>
    <row r="91" spans="1:2">
      <c r="A91" s="244">
        <v>4</v>
      </c>
      <c r="B91" s="240" t="s">
        <v>821</v>
      </c>
    </row>
    <row r="92" spans="1:2">
      <c r="A92" s="245">
        <v>5</v>
      </c>
      <c r="B92" s="246" t="s">
        <v>822</v>
      </c>
    </row>
    <row r="93" spans="1:2">
      <c r="A93" s="245">
        <v>8</v>
      </c>
      <c r="B93" s="245" t="s">
        <v>308</v>
      </c>
    </row>
    <row r="94" spans="1:2">
      <c r="A94" s="244">
        <v>9</v>
      </c>
      <c r="B94" s="240" t="s">
        <v>309</v>
      </c>
    </row>
    <row r="95" spans="1:2">
      <c r="A95" s="245" t="s">
        <v>493</v>
      </c>
      <c r="B95" s="246" t="s">
        <v>494</v>
      </c>
    </row>
    <row r="96" spans="1:2">
      <c r="A96" s="245" t="s">
        <v>823</v>
      </c>
      <c r="B96" s="246" t="s">
        <v>824</v>
      </c>
    </row>
    <row r="97" spans="1:2">
      <c r="A97" s="245" t="s">
        <v>17</v>
      </c>
      <c r="B97" s="246" t="s">
        <v>495</v>
      </c>
    </row>
    <row r="98" spans="1:2">
      <c r="A98" s="245" t="s">
        <v>825</v>
      </c>
      <c r="B98" s="246" t="s">
        <v>826</v>
      </c>
    </row>
    <row r="99" spans="1:2">
      <c r="A99" s="245" t="s">
        <v>496</v>
      </c>
      <c r="B99" s="246" t="s">
        <v>827</v>
      </c>
    </row>
    <row r="100" spans="1:2">
      <c r="A100" s="245" t="s">
        <v>413</v>
      </c>
      <c r="B100" s="246" t="s">
        <v>828</v>
      </c>
    </row>
    <row r="101" spans="1:2">
      <c r="A101" s="245" t="s">
        <v>829</v>
      </c>
      <c r="B101" s="246" t="s">
        <v>830</v>
      </c>
    </row>
    <row r="102" spans="1:2">
      <c r="A102" s="244" t="s">
        <v>310</v>
      </c>
      <c r="B102" s="240" t="s">
        <v>311</v>
      </c>
    </row>
    <row r="103" spans="1:2">
      <c r="A103" s="244" t="s">
        <v>831</v>
      </c>
      <c r="B103" s="240" t="s">
        <v>832</v>
      </c>
    </row>
    <row r="104" spans="1:2">
      <c r="A104" s="244" t="s">
        <v>498</v>
      </c>
      <c r="B104" s="247" t="s">
        <v>833</v>
      </c>
    </row>
    <row r="105" spans="1:2">
      <c r="A105" s="245" t="s">
        <v>500</v>
      </c>
      <c r="B105" s="246" t="s">
        <v>501</v>
      </c>
    </row>
    <row r="106" spans="1:2">
      <c r="A106" s="245" t="s">
        <v>502</v>
      </c>
      <c r="B106" s="246" t="s">
        <v>503</v>
      </c>
    </row>
    <row r="107" spans="1:2">
      <c r="A107" s="244" t="s">
        <v>58</v>
      </c>
      <c r="B107" s="240" t="s">
        <v>312</v>
      </c>
    </row>
    <row r="108" spans="1:2">
      <c r="A108" s="245" t="s">
        <v>504</v>
      </c>
      <c r="B108" s="248" t="s">
        <v>834</v>
      </c>
    </row>
  </sheetData>
  <mergeCells count="2">
    <mergeCell ref="A3:B3"/>
    <mergeCell ref="C3:D3"/>
  </mergeCells>
  <phoneticPr fontId="0"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summaryRight="0"/>
  </sheetPr>
  <dimension ref="A1:I12"/>
  <sheetViews>
    <sheetView zoomScale="115" zoomScaleNormal="115" workbookViewId="0">
      <selection activeCell="F4" sqref="E4:F5"/>
    </sheetView>
  </sheetViews>
  <sheetFormatPr defaultColWidth="9.1796875" defaultRowHeight="12.5" outlineLevelRow="1"/>
  <cols>
    <col min="1" max="1" width="12.453125" style="2" bestFit="1" customWidth="1"/>
    <col min="2" max="2" width="19.1796875" style="2" customWidth="1"/>
    <col min="3" max="3" width="21" style="2" bestFit="1" customWidth="1"/>
    <col min="4" max="4" width="11.453125" style="2" bestFit="1" customWidth="1"/>
    <col min="5" max="5" width="15.81640625" style="52" customWidth="1"/>
    <col min="6" max="6" width="18.54296875" style="2" customWidth="1"/>
    <col min="7" max="7" width="19.81640625" style="2" customWidth="1"/>
    <col min="8" max="8" width="19" style="52" customWidth="1"/>
    <col min="9" max="9" width="35.453125" style="2" bestFit="1" customWidth="1"/>
    <col min="10" max="16384" width="9.1796875" style="2"/>
  </cols>
  <sheetData>
    <row r="1" spans="1:9" s="7" customFormat="1" ht="26">
      <c r="A1" s="8" t="s">
        <v>18</v>
      </c>
      <c r="B1" s="8" t="s">
        <v>19</v>
      </c>
      <c r="C1" s="8" t="s">
        <v>20</v>
      </c>
      <c r="D1" s="8" t="s">
        <v>22</v>
      </c>
      <c r="E1" s="128" t="s">
        <v>263</v>
      </c>
      <c r="F1" s="8" t="s">
        <v>264</v>
      </c>
      <c r="G1" s="8" t="s">
        <v>24</v>
      </c>
      <c r="H1" s="128" t="s">
        <v>25</v>
      </c>
    </row>
    <row r="2" spans="1:9" s="11" customFormat="1">
      <c r="A2" s="65" t="s">
        <v>33</v>
      </c>
      <c r="B2" s="65" t="s">
        <v>68</v>
      </c>
      <c r="C2" s="56"/>
      <c r="D2" s="56"/>
      <c r="E2" s="251"/>
      <c r="F2" s="56"/>
      <c r="G2" s="56"/>
      <c r="H2" s="251"/>
    </row>
    <row r="3" spans="1:9" s="11" customFormat="1" outlineLevel="1">
      <c r="A3" s="526" t="s">
        <v>211</v>
      </c>
      <c r="B3" s="525"/>
      <c r="C3" s="57" t="s">
        <v>212</v>
      </c>
      <c r="D3" s="58"/>
      <c r="E3" s="256"/>
      <c r="F3" s="58"/>
      <c r="G3" s="59"/>
      <c r="H3" s="252"/>
    </row>
    <row r="4" spans="1:9" ht="38">
      <c r="A4" s="85" t="s">
        <v>506</v>
      </c>
      <c r="B4" s="242" t="s">
        <v>840</v>
      </c>
      <c r="C4" s="249" t="s">
        <v>842</v>
      </c>
      <c r="D4" s="5" t="s">
        <v>23</v>
      </c>
      <c r="E4" s="250" t="s">
        <v>708</v>
      </c>
      <c r="F4" s="38" t="s">
        <v>709</v>
      </c>
      <c r="G4" s="254" t="s">
        <v>844</v>
      </c>
      <c r="H4" s="254" t="s">
        <v>843</v>
      </c>
      <c r="I4" s="2" t="s">
        <v>21</v>
      </c>
    </row>
    <row r="5" spans="1:9">
      <c r="A5" s="85" t="s">
        <v>508</v>
      </c>
      <c r="B5" s="242" t="s">
        <v>841</v>
      </c>
      <c r="C5" s="5"/>
      <c r="D5" s="5" t="s">
        <v>23</v>
      </c>
      <c r="E5" s="253"/>
      <c r="F5" s="5"/>
      <c r="G5" s="5"/>
      <c r="H5" s="253"/>
    </row>
    <row r="6" spans="1:9">
      <c r="A6" s="85" t="s">
        <v>314</v>
      </c>
      <c r="B6" s="5" t="s">
        <v>315</v>
      </c>
      <c r="C6" s="5"/>
      <c r="D6" s="5"/>
      <c r="E6" s="253"/>
      <c r="F6" s="5"/>
      <c r="G6" s="5"/>
      <c r="H6" s="253"/>
    </row>
    <row r="8" spans="1:9">
      <c r="G8" s="25"/>
    </row>
    <row r="10" spans="1:9">
      <c r="G10" s="255"/>
    </row>
    <row r="12" spans="1:9">
      <c r="G12" s="25"/>
    </row>
  </sheetData>
  <mergeCells count="1">
    <mergeCell ref="A3:B3"/>
  </mergeCells>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outlinePr summaryBelow="0" summaryRight="0"/>
  </sheetPr>
  <dimension ref="A1:J41"/>
  <sheetViews>
    <sheetView zoomScale="110" zoomScaleNormal="110" workbookViewId="0">
      <pane xSplit="5" topLeftCell="F1" activePane="topRight" state="frozen"/>
      <selection activeCell="E20" sqref="E20"/>
      <selection pane="topRight" activeCell="E30" sqref="E30"/>
    </sheetView>
  </sheetViews>
  <sheetFormatPr defaultColWidth="9.1796875" defaultRowHeight="12.5" outlineLevelRow="1"/>
  <cols>
    <col min="1" max="1" width="9.453125" style="2" bestFit="1" customWidth="1"/>
    <col min="2" max="2" width="18.1796875" style="2" bestFit="1" customWidth="1"/>
    <col min="3" max="3" width="24.54296875" style="2" bestFit="1" customWidth="1"/>
    <col min="4" max="4" width="18.81640625" style="2" bestFit="1" customWidth="1"/>
    <col min="5" max="5" width="15.453125" style="2" bestFit="1" customWidth="1"/>
    <col min="6" max="6" width="13.81640625" style="2" customWidth="1"/>
    <col min="7" max="7" width="16" style="2" bestFit="1" customWidth="1"/>
    <col min="8" max="9" width="14.1796875" style="2" bestFit="1" customWidth="1"/>
    <col min="10" max="10" width="13.81640625" style="2" customWidth="1"/>
    <col min="11" max="11" width="13.54296875" style="2" bestFit="1" customWidth="1"/>
    <col min="12" max="16384" width="9.1796875" style="2"/>
  </cols>
  <sheetData>
    <row r="1" spans="1:10" s="19" customFormat="1" ht="26.25" customHeight="1">
      <c r="A1" s="20" t="str">
        <f>'Employee Group Structure'!A1</f>
        <v>EE Group</v>
      </c>
      <c r="B1" s="20" t="str">
        <f>'Employee Group Structure'!B1</f>
        <v>EE Group Text</v>
      </c>
      <c r="C1" s="20" t="str">
        <f>'Employee Group Structure'!C1</f>
        <v>EE Sub Group</v>
      </c>
      <c r="D1" s="20" t="str">
        <f>'Employee Group Structure'!D1</f>
        <v>EE Subgroup Text</v>
      </c>
      <c r="E1" s="94" t="s">
        <v>39</v>
      </c>
      <c r="F1" s="97" t="s">
        <v>301</v>
      </c>
      <c r="G1" s="95" t="s">
        <v>69</v>
      </c>
      <c r="H1" s="95" t="s">
        <v>145</v>
      </c>
      <c r="I1" s="96" t="s">
        <v>164</v>
      </c>
      <c r="J1" s="263" t="s">
        <v>846</v>
      </c>
    </row>
    <row r="2" spans="1:10" s="64" customFormat="1">
      <c r="A2" s="60"/>
      <c r="B2" s="61"/>
      <c r="C2" s="61"/>
      <c r="D2" s="61"/>
      <c r="E2" s="62" t="s">
        <v>32</v>
      </c>
      <c r="F2" s="62"/>
      <c r="G2" s="63" t="s">
        <v>32</v>
      </c>
      <c r="H2" s="63" t="s">
        <v>32</v>
      </c>
      <c r="I2" s="63" t="s">
        <v>32</v>
      </c>
    </row>
    <row r="3" spans="1:10" s="64" customFormat="1" outlineLevel="1">
      <c r="A3" s="538" t="s">
        <v>213</v>
      </c>
      <c r="B3" s="539"/>
      <c r="C3" s="539"/>
      <c r="D3" s="539"/>
      <c r="E3" s="539"/>
      <c r="F3" s="539"/>
      <c r="G3" s="539"/>
      <c r="H3" s="539"/>
      <c r="I3" s="540"/>
    </row>
    <row r="4" spans="1:10">
      <c r="A4" s="103">
        <v>1</v>
      </c>
      <c r="B4" s="104" t="s">
        <v>302</v>
      </c>
      <c r="C4" s="161" t="s">
        <v>662</v>
      </c>
      <c r="D4" s="3" t="s">
        <v>656</v>
      </c>
      <c r="E4" s="3">
        <v>1</v>
      </c>
      <c r="F4" s="3">
        <v>3</v>
      </c>
      <c r="G4" s="3">
        <v>3</v>
      </c>
      <c r="H4" s="3">
        <v>3</v>
      </c>
      <c r="I4" s="3">
        <v>3</v>
      </c>
    </row>
    <row r="5" spans="1:10">
      <c r="A5" s="103">
        <v>1</v>
      </c>
      <c r="B5" s="5" t="s">
        <v>302</v>
      </c>
      <c r="C5" s="161" t="s">
        <v>661</v>
      </c>
      <c r="D5" s="3" t="s">
        <v>657</v>
      </c>
      <c r="E5" s="3">
        <v>1</v>
      </c>
      <c r="F5" s="3">
        <v>3</v>
      </c>
      <c r="G5" s="3">
        <v>3</v>
      </c>
      <c r="H5" s="3">
        <v>3</v>
      </c>
      <c r="I5" s="3">
        <v>3</v>
      </c>
    </row>
    <row r="6" spans="1:10">
      <c r="A6" s="103">
        <v>1</v>
      </c>
      <c r="B6" s="5" t="s">
        <v>302</v>
      </c>
      <c r="C6" s="161" t="s">
        <v>660</v>
      </c>
      <c r="D6" s="3" t="s">
        <v>658</v>
      </c>
      <c r="E6" s="3">
        <v>1</v>
      </c>
      <c r="F6" s="3">
        <v>3</v>
      </c>
      <c r="G6" s="3">
        <v>3</v>
      </c>
      <c r="H6" s="3">
        <v>3</v>
      </c>
      <c r="I6" s="3">
        <v>3</v>
      </c>
      <c r="J6" s="2">
        <v>3</v>
      </c>
    </row>
    <row r="7" spans="1:10">
      <c r="A7" s="103">
        <v>1</v>
      </c>
      <c r="B7" s="5" t="s">
        <v>302</v>
      </c>
      <c r="C7" s="161" t="s">
        <v>663</v>
      </c>
      <c r="D7" s="3" t="s">
        <v>659</v>
      </c>
      <c r="E7" s="3">
        <v>1</v>
      </c>
      <c r="F7" s="3">
        <v>3</v>
      </c>
      <c r="G7" s="3">
        <v>3</v>
      </c>
      <c r="H7" s="3">
        <v>3</v>
      </c>
      <c r="I7" s="3">
        <v>3</v>
      </c>
    </row>
    <row r="8" spans="1:10">
      <c r="A8" s="103">
        <v>3</v>
      </c>
      <c r="B8" s="104" t="s">
        <v>306</v>
      </c>
      <c r="C8" s="103" t="s">
        <v>664</v>
      </c>
      <c r="D8" s="3" t="s">
        <v>656</v>
      </c>
      <c r="E8" s="3">
        <v>1</v>
      </c>
      <c r="F8" s="3">
        <v>3</v>
      </c>
      <c r="G8" s="3">
        <v>3</v>
      </c>
      <c r="H8" s="3">
        <v>3</v>
      </c>
      <c r="I8" s="3">
        <v>3</v>
      </c>
    </row>
    <row r="9" spans="1:10">
      <c r="A9" s="103">
        <v>3</v>
      </c>
      <c r="B9" s="104" t="s">
        <v>306</v>
      </c>
      <c r="C9" s="103" t="s">
        <v>665</v>
      </c>
      <c r="D9" s="3" t="s">
        <v>657</v>
      </c>
      <c r="E9" s="3">
        <v>1</v>
      </c>
      <c r="F9" s="3">
        <v>3</v>
      </c>
      <c r="G9" s="3">
        <v>3</v>
      </c>
      <c r="H9" s="3">
        <v>3</v>
      </c>
      <c r="I9" s="3">
        <v>3</v>
      </c>
    </row>
    <row r="10" spans="1:10">
      <c r="A10" s="103">
        <v>3</v>
      </c>
      <c r="B10" s="104" t="s">
        <v>306</v>
      </c>
      <c r="C10" s="103" t="s">
        <v>666</v>
      </c>
      <c r="D10" s="3" t="s">
        <v>658</v>
      </c>
      <c r="E10" s="3">
        <v>1</v>
      </c>
      <c r="F10" s="3">
        <v>3</v>
      </c>
      <c r="G10" s="3">
        <v>3</v>
      </c>
      <c r="H10" s="3">
        <v>3</v>
      </c>
      <c r="I10" s="3">
        <v>3</v>
      </c>
    </row>
    <row r="11" spans="1:10">
      <c r="A11" s="103">
        <v>3</v>
      </c>
      <c r="B11" s="104" t="s">
        <v>306</v>
      </c>
      <c r="C11" s="103" t="s">
        <v>507</v>
      </c>
      <c r="D11" s="3" t="s">
        <v>659</v>
      </c>
      <c r="E11" s="3">
        <v>1</v>
      </c>
      <c r="F11" s="3">
        <v>3</v>
      </c>
      <c r="G11" s="3">
        <v>3</v>
      </c>
      <c r="H11" s="3">
        <v>3</v>
      </c>
      <c r="I11" s="3">
        <v>3</v>
      </c>
    </row>
    <row r="12" spans="1:10">
      <c r="A12" s="103">
        <v>4</v>
      </c>
      <c r="B12" s="104" t="s">
        <v>816</v>
      </c>
      <c r="C12" s="161" t="s">
        <v>892</v>
      </c>
      <c r="D12" s="3" t="s">
        <v>656</v>
      </c>
      <c r="E12" s="3">
        <v>1</v>
      </c>
      <c r="F12" s="3">
        <v>3</v>
      </c>
      <c r="G12" s="3">
        <v>3</v>
      </c>
      <c r="H12" s="3">
        <v>3</v>
      </c>
      <c r="I12" s="3">
        <v>3</v>
      </c>
    </row>
    <row r="13" spans="1:10">
      <c r="A13" s="103">
        <v>4</v>
      </c>
      <c r="B13" s="104" t="s">
        <v>816</v>
      </c>
      <c r="C13" s="161" t="s">
        <v>893</v>
      </c>
      <c r="D13" s="3" t="s">
        <v>657</v>
      </c>
      <c r="E13" s="3">
        <v>1</v>
      </c>
      <c r="F13" s="3">
        <v>3</v>
      </c>
      <c r="G13" s="3">
        <v>3</v>
      </c>
      <c r="H13" s="3">
        <v>3</v>
      </c>
      <c r="I13" s="3">
        <v>3</v>
      </c>
    </row>
    <row r="14" spans="1:10">
      <c r="A14" s="103">
        <v>4</v>
      </c>
      <c r="B14" s="104" t="s">
        <v>816</v>
      </c>
      <c r="C14" s="161" t="s">
        <v>894</v>
      </c>
      <c r="D14" s="3" t="s">
        <v>658</v>
      </c>
      <c r="E14" s="3">
        <v>1</v>
      </c>
      <c r="F14" s="3">
        <v>3</v>
      </c>
      <c r="G14" s="3">
        <v>3</v>
      </c>
      <c r="H14" s="3">
        <v>3</v>
      </c>
      <c r="I14" s="3">
        <v>3</v>
      </c>
    </row>
    <row r="15" spans="1:10">
      <c r="A15" s="103">
        <v>4</v>
      </c>
      <c r="B15" s="104" t="s">
        <v>816</v>
      </c>
      <c r="C15" s="161" t="s">
        <v>895</v>
      </c>
      <c r="D15" s="3" t="s">
        <v>659</v>
      </c>
      <c r="E15" s="3">
        <v>1</v>
      </c>
      <c r="F15" s="3">
        <v>3</v>
      </c>
      <c r="G15" s="3">
        <v>3</v>
      </c>
      <c r="H15" s="3">
        <v>3</v>
      </c>
      <c r="I15" s="3">
        <v>3</v>
      </c>
      <c r="J15" s="2">
        <v>1</v>
      </c>
    </row>
    <row r="16" spans="1:10">
      <c r="A16" s="103" t="s">
        <v>887</v>
      </c>
      <c r="B16" s="104" t="s">
        <v>888</v>
      </c>
      <c r="C16" s="161" t="s">
        <v>892</v>
      </c>
      <c r="D16" s="3" t="s">
        <v>656</v>
      </c>
      <c r="E16" s="3">
        <v>1</v>
      </c>
      <c r="F16" s="3">
        <v>3</v>
      </c>
      <c r="G16" s="3">
        <v>1</v>
      </c>
      <c r="H16" s="3">
        <v>3</v>
      </c>
      <c r="I16" s="3">
        <v>3</v>
      </c>
    </row>
    <row r="17" spans="1:9">
      <c r="A17" s="103" t="s">
        <v>887</v>
      </c>
      <c r="B17" s="104" t="s">
        <v>888</v>
      </c>
      <c r="C17" s="161" t="s">
        <v>893</v>
      </c>
      <c r="D17" s="3" t="s">
        <v>657</v>
      </c>
      <c r="E17" s="3">
        <v>1</v>
      </c>
      <c r="F17" s="3">
        <v>3</v>
      </c>
      <c r="G17" s="3">
        <v>1</v>
      </c>
      <c r="H17" s="3">
        <v>3</v>
      </c>
      <c r="I17" s="3">
        <v>3</v>
      </c>
    </row>
    <row r="18" spans="1:9">
      <c r="A18" s="103" t="s">
        <v>887</v>
      </c>
      <c r="B18" s="104" t="s">
        <v>888</v>
      </c>
      <c r="C18" s="161" t="s">
        <v>894</v>
      </c>
      <c r="D18" s="3" t="s">
        <v>658</v>
      </c>
      <c r="E18" s="3">
        <v>1</v>
      </c>
      <c r="F18" s="3">
        <v>3</v>
      </c>
      <c r="G18" s="3">
        <v>1</v>
      </c>
      <c r="H18" s="3">
        <v>3</v>
      </c>
      <c r="I18" s="3">
        <v>3</v>
      </c>
    </row>
    <row r="19" spans="1:9">
      <c r="A19" s="103" t="s">
        <v>887</v>
      </c>
      <c r="B19" s="104" t="s">
        <v>888</v>
      </c>
      <c r="C19" s="161" t="s">
        <v>895</v>
      </c>
      <c r="D19" s="3" t="s">
        <v>659</v>
      </c>
      <c r="E19" s="3">
        <v>1</v>
      </c>
      <c r="F19" s="3">
        <v>3</v>
      </c>
      <c r="G19" s="3">
        <v>1</v>
      </c>
      <c r="H19" s="3">
        <v>3</v>
      </c>
      <c r="I19" s="3">
        <v>3</v>
      </c>
    </row>
    <row r="20" spans="1:9">
      <c r="A20" s="103" t="s">
        <v>889</v>
      </c>
      <c r="B20" s="104" t="s">
        <v>890</v>
      </c>
      <c r="C20" s="161" t="s">
        <v>892</v>
      </c>
      <c r="D20" s="3" t="s">
        <v>656</v>
      </c>
      <c r="E20" s="3">
        <v>1</v>
      </c>
      <c r="F20" s="3">
        <v>3</v>
      </c>
      <c r="G20" s="3">
        <v>3</v>
      </c>
      <c r="H20" s="3">
        <v>3</v>
      </c>
      <c r="I20" s="3">
        <v>3</v>
      </c>
    </row>
    <row r="21" spans="1:9">
      <c r="A21" s="103" t="s">
        <v>889</v>
      </c>
      <c r="B21" s="104" t="s">
        <v>890</v>
      </c>
      <c r="C21" s="161" t="s">
        <v>893</v>
      </c>
      <c r="D21" s="3" t="s">
        <v>657</v>
      </c>
      <c r="E21" s="3">
        <v>1</v>
      </c>
      <c r="F21" s="3">
        <v>3</v>
      </c>
      <c r="G21" s="3">
        <v>3</v>
      </c>
      <c r="H21" s="3">
        <v>3</v>
      </c>
      <c r="I21" s="3">
        <v>3</v>
      </c>
    </row>
    <row r="22" spans="1:9">
      <c r="A22" s="103" t="s">
        <v>889</v>
      </c>
      <c r="B22" s="104" t="s">
        <v>890</v>
      </c>
      <c r="C22" s="161" t="s">
        <v>894</v>
      </c>
      <c r="D22" s="3" t="s">
        <v>658</v>
      </c>
      <c r="E22" s="3">
        <v>1</v>
      </c>
      <c r="F22" s="3">
        <v>3</v>
      </c>
      <c r="G22" s="3">
        <v>3</v>
      </c>
      <c r="H22" s="3">
        <v>3</v>
      </c>
      <c r="I22" s="3">
        <v>3</v>
      </c>
    </row>
    <row r="23" spans="1:9">
      <c r="A23" s="103" t="s">
        <v>889</v>
      </c>
      <c r="B23" s="104" t="s">
        <v>890</v>
      </c>
      <c r="C23" s="161" t="s">
        <v>895</v>
      </c>
      <c r="D23" s="3" t="s">
        <v>659</v>
      </c>
      <c r="E23" s="3">
        <v>1</v>
      </c>
      <c r="F23" s="3">
        <v>3</v>
      </c>
      <c r="G23" s="3">
        <v>3</v>
      </c>
      <c r="H23" s="3">
        <v>3</v>
      </c>
      <c r="I23" s="3">
        <v>3</v>
      </c>
    </row>
    <row r="24" spans="1:9">
      <c r="A24" s="103" t="s">
        <v>1196</v>
      </c>
      <c r="B24" s="104" t="s">
        <v>1197</v>
      </c>
      <c r="C24" s="161" t="s">
        <v>892</v>
      </c>
      <c r="D24" s="3" t="s">
        <v>656</v>
      </c>
      <c r="E24" s="3">
        <v>1</v>
      </c>
      <c r="F24" s="3">
        <v>3</v>
      </c>
      <c r="G24" s="3">
        <v>3</v>
      </c>
      <c r="H24" s="3">
        <v>3</v>
      </c>
      <c r="I24" s="3">
        <v>3</v>
      </c>
    </row>
    <row r="25" spans="1:9">
      <c r="A25" s="103" t="s">
        <v>1196</v>
      </c>
      <c r="B25" s="104" t="s">
        <v>1197</v>
      </c>
      <c r="C25" s="161" t="s">
        <v>893</v>
      </c>
      <c r="D25" s="3" t="s">
        <v>657</v>
      </c>
      <c r="E25" s="3">
        <v>1</v>
      </c>
      <c r="F25" s="3">
        <v>3</v>
      </c>
      <c r="G25" s="3">
        <v>3</v>
      </c>
      <c r="H25" s="3">
        <v>3</v>
      </c>
      <c r="I25" s="3">
        <v>3</v>
      </c>
    </row>
    <row r="26" spans="1:9">
      <c r="A26" s="103" t="s">
        <v>1196</v>
      </c>
      <c r="B26" s="104" t="s">
        <v>1197</v>
      </c>
      <c r="C26" s="161" t="s">
        <v>894</v>
      </c>
      <c r="D26" s="3" t="s">
        <v>658</v>
      </c>
      <c r="E26" s="3">
        <v>1</v>
      </c>
      <c r="F26" s="3">
        <v>3</v>
      </c>
      <c r="G26" s="3">
        <v>3</v>
      </c>
      <c r="H26" s="3">
        <v>3</v>
      </c>
      <c r="I26" s="3">
        <v>3</v>
      </c>
    </row>
    <row r="27" spans="1:9">
      <c r="A27" s="103" t="s">
        <v>1196</v>
      </c>
      <c r="B27" s="104" t="s">
        <v>1197</v>
      </c>
      <c r="C27" s="161" t="s">
        <v>895</v>
      </c>
      <c r="D27" s="3" t="s">
        <v>659</v>
      </c>
      <c r="E27" s="3">
        <v>1</v>
      </c>
      <c r="F27" s="3">
        <v>3</v>
      </c>
      <c r="G27" s="3">
        <v>3</v>
      </c>
      <c r="H27" s="3">
        <v>3</v>
      </c>
      <c r="I27" s="3">
        <v>3</v>
      </c>
    </row>
    <row r="28" spans="1:9">
      <c r="A28" s="103" t="s">
        <v>898</v>
      </c>
      <c r="B28" s="104" t="s">
        <v>838</v>
      </c>
      <c r="C28" s="277" t="s">
        <v>899</v>
      </c>
      <c r="D28" s="3" t="s">
        <v>836</v>
      </c>
      <c r="E28" s="3">
        <v>1</v>
      </c>
      <c r="F28" s="3">
        <v>3</v>
      </c>
      <c r="G28" s="3">
        <v>3</v>
      </c>
      <c r="H28" s="3">
        <v>3</v>
      </c>
      <c r="I28" s="3">
        <v>3</v>
      </c>
    </row>
    <row r="29" spans="1:9">
      <c r="A29" s="103"/>
      <c r="B29" s="104"/>
      <c r="C29" s="103"/>
      <c r="D29" s="3"/>
      <c r="E29" s="3"/>
      <c r="F29" s="3"/>
      <c r="G29" s="3"/>
      <c r="H29" s="3"/>
      <c r="I29" s="3"/>
    </row>
    <row r="30" spans="1:9">
      <c r="A30" s="103"/>
      <c r="B30" s="104"/>
      <c r="C30" s="103"/>
      <c r="D30" s="3"/>
      <c r="E30" s="3"/>
      <c r="F30" s="3"/>
      <c r="G30" s="3"/>
      <c r="H30" s="3"/>
      <c r="I30" s="3"/>
    </row>
    <row r="31" spans="1:9">
      <c r="A31" s="103"/>
      <c r="B31" s="104"/>
      <c r="C31" s="103"/>
      <c r="D31" s="3"/>
      <c r="E31" s="3"/>
      <c r="F31" s="3"/>
      <c r="G31" s="3"/>
      <c r="H31" s="3"/>
      <c r="I31" s="3"/>
    </row>
    <row r="32" spans="1:9" s="166" customFormat="1">
      <c r="A32" s="165"/>
      <c r="C32" s="165"/>
    </row>
    <row r="33" spans="1:10" s="166" customFormat="1">
      <c r="A33" s="165"/>
      <c r="C33" s="165"/>
    </row>
    <row r="34" spans="1:10" s="166" customFormat="1">
      <c r="A34" s="165"/>
      <c r="C34" s="165"/>
    </row>
    <row r="35" spans="1:10" ht="27.75" customHeight="1">
      <c r="A35" s="162" t="str">
        <f>'Enterprise Structure'!A1</f>
        <v>Co Code</v>
      </c>
      <c r="B35" s="162" t="str">
        <f>'Enterprise Structure'!B1</f>
        <v>P. Area</v>
      </c>
      <c r="C35" s="162" t="str">
        <f>'Enterprise Structure'!C1</f>
        <v>P. Area Text</v>
      </c>
      <c r="D35" s="162" t="str">
        <f>'Enterprise Structure'!E1</f>
        <v>Psub Area</v>
      </c>
      <c r="E35" s="162" t="str">
        <f>'Enterprise Structure'!F1</f>
        <v>Psub Area Text</v>
      </c>
      <c r="F35" s="163" t="s">
        <v>40</v>
      </c>
      <c r="G35" s="163" t="s">
        <v>129</v>
      </c>
      <c r="H35" s="163" t="s">
        <v>146</v>
      </c>
      <c r="I35" s="163" t="s">
        <v>217</v>
      </c>
      <c r="J35" s="164" t="s">
        <v>165</v>
      </c>
    </row>
    <row r="36" spans="1:10" s="11" customFormat="1">
      <c r="A36" s="60"/>
      <c r="B36" s="61"/>
      <c r="C36" s="61"/>
      <c r="D36" s="61"/>
      <c r="E36" s="61"/>
      <c r="F36" s="67" t="s">
        <v>32</v>
      </c>
      <c r="G36" s="67" t="s">
        <v>33</v>
      </c>
      <c r="H36" s="67" t="s">
        <v>33</v>
      </c>
      <c r="I36" s="67" t="s">
        <v>33</v>
      </c>
      <c r="J36" s="67" t="s">
        <v>33</v>
      </c>
    </row>
    <row r="37" spans="1:10" s="11" customFormat="1" outlineLevel="1">
      <c r="A37" s="538" t="s">
        <v>216</v>
      </c>
      <c r="B37" s="539"/>
      <c r="C37" s="539"/>
      <c r="D37" s="539"/>
      <c r="E37" s="539"/>
      <c r="F37" s="539"/>
      <c r="G37" s="539"/>
      <c r="H37" s="539"/>
      <c r="I37" s="539"/>
      <c r="J37" s="540"/>
    </row>
    <row r="38" spans="1:10">
      <c r="A38" s="6" t="str">
        <f>'Enterprise Structure'!A4</f>
        <v>VN10(legacy code = RUV)</v>
      </c>
      <c r="B38" s="6" t="str">
        <f>'Enterprise Structure'!B4</f>
        <v>;I10</v>
      </c>
      <c r="C38" s="10" t="str">
        <f>'Enterprise Structure'!C4</f>
        <v>RMIT Vietnam</v>
      </c>
      <c r="D38" s="6" t="str">
        <f>'Enterprise Structure'!E4</f>
        <v>0001</v>
      </c>
      <c r="E38" s="6" t="str">
        <f>'Enterprise Structure'!F4</f>
        <v>Ho Chi Minh</v>
      </c>
      <c r="F38" s="6">
        <v>1</v>
      </c>
      <c r="G38" s="6">
        <v>98</v>
      </c>
      <c r="H38" s="6" t="s">
        <v>507</v>
      </c>
      <c r="I38" s="6">
        <v>98</v>
      </c>
      <c r="J38" s="6">
        <v>98</v>
      </c>
    </row>
    <row r="39" spans="1:10">
      <c r="D39" s="3" t="str">
        <f>'Enterprise Structure'!E5</f>
        <v>0002</v>
      </c>
      <c r="E39" s="3" t="str">
        <f>'Enterprise Structure'!F5</f>
        <v>Ha Noi</v>
      </c>
      <c r="F39" s="3">
        <v>1</v>
      </c>
      <c r="G39" s="6">
        <v>98</v>
      </c>
      <c r="H39" s="6" t="s">
        <v>507</v>
      </c>
      <c r="I39" s="6">
        <v>98</v>
      </c>
      <c r="J39" s="6">
        <v>98</v>
      </c>
    </row>
    <row r="40" spans="1:10">
      <c r="D40" s="3" t="str">
        <f>'Enterprise Structure'!E6</f>
        <v>0003</v>
      </c>
      <c r="E40" s="3" t="str">
        <f>'Enterprise Structure'!F6</f>
        <v>Da Nang</v>
      </c>
      <c r="F40" s="3">
        <v>1</v>
      </c>
      <c r="G40" s="6">
        <v>98</v>
      </c>
      <c r="H40" s="6" t="s">
        <v>507</v>
      </c>
      <c r="I40" s="6">
        <v>98</v>
      </c>
      <c r="J40" s="6">
        <v>98</v>
      </c>
    </row>
    <row r="41" spans="1:10">
      <c r="B41" s="2" t="s">
        <v>59</v>
      </c>
    </row>
  </sheetData>
  <mergeCells count="2">
    <mergeCell ref="A37:J37"/>
    <mergeCell ref="A3:I3"/>
  </mergeCells>
  <phoneticPr fontId="0" type="noConversion"/>
  <hyperlinks>
    <hyperlink ref="E1" location="PaymentESG" display="ESG Grouping (Wagetype)"/>
    <hyperlink ref="F35" location="PaymentPSG" display="PSG Grouping (Wagetype)"/>
    <hyperlink ref="G1" location="CAPESG" display="ESG for CAP"/>
    <hyperlink ref="G35" location="WSRULEPSG" display="PSG Grouping (WSRule)"/>
    <hyperlink ref="H35" location="PHCALENDARPSG" display="PSG Grouping PH Calendar"/>
    <hyperlink ref="I35" location="LEAVEPSG" display="PSG Leave"/>
    <hyperlink ref="J35" location="QuotaPSG" display="PSG Grouping Time Quotas"/>
    <hyperlink ref="I1" location="QuotaESG" display="ESG for Time Quotas"/>
    <hyperlink ref="H1" location="WSRULEESG" display="ESG for WSRule"/>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outlinePr summaryBelow="0" summaryRight="0"/>
  </sheetPr>
  <dimension ref="A1:I159"/>
  <sheetViews>
    <sheetView zoomScale="110" zoomScaleNormal="110" workbookViewId="0">
      <pane ySplit="3" topLeftCell="A85" activePane="bottomLeft" state="frozen"/>
      <selection pane="bottomLeft" activeCell="F99" sqref="F99"/>
    </sheetView>
  </sheetViews>
  <sheetFormatPr defaultColWidth="9.1796875" defaultRowHeight="12.5" outlineLevelRow="1"/>
  <cols>
    <col min="1" max="1" width="7.36328125" style="14" customWidth="1"/>
    <col min="2" max="2" width="12.54296875" style="258" customWidth="1"/>
    <col min="3" max="3" width="12.90625" style="258" customWidth="1"/>
    <col min="4" max="4" width="20" style="258" customWidth="1"/>
    <col min="5" max="5" width="9.1796875" style="14" bestFit="1" customWidth="1"/>
    <col min="6" max="6" width="22.6328125" style="14" customWidth="1"/>
    <col min="7" max="7" width="14.81640625" style="258" bestFit="1" customWidth="1"/>
    <col min="8" max="8" width="13.90625" style="14" customWidth="1"/>
    <col min="9" max="9" width="16.453125" style="14" customWidth="1"/>
    <col min="10" max="10" width="9.1796875" style="14" customWidth="1"/>
    <col min="11" max="16384" width="9.1796875" style="14"/>
  </cols>
  <sheetData>
    <row r="1" spans="1:9" s="2" customFormat="1" ht="28" customHeight="1">
      <c r="A1" s="8" t="s">
        <v>36</v>
      </c>
      <c r="B1" s="128" t="s">
        <v>67</v>
      </c>
      <c r="C1" s="128" t="s">
        <v>859</v>
      </c>
      <c r="D1" s="128" t="s">
        <v>67</v>
      </c>
      <c r="E1" s="471" t="s">
        <v>70</v>
      </c>
      <c r="F1" s="8" t="s">
        <v>37</v>
      </c>
      <c r="G1" s="128" t="s">
        <v>66</v>
      </c>
      <c r="H1" s="8" t="s">
        <v>72</v>
      </c>
      <c r="I1" s="8" t="s">
        <v>47</v>
      </c>
    </row>
    <row r="2" spans="1:9" s="11" customFormat="1">
      <c r="A2" s="65" t="s">
        <v>33</v>
      </c>
      <c r="B2" s="75" t="s">
        <v>68</v>
      </c>
      <c r="C2" s="75" t="s">
        <v>33</v>
      </c>
      <c r="D2" s="75" t="s">
        <v>68</v>
      </c>
      <c r="E2" s="65" t="s">
        <v>71</v>
      </c>
      <c r="F2" s="65" t="s">
        <v>53</v>
      </c>
      <c r="G2" s="75" t="s">
        <v>33</v>
      </c>
      <c r="H2" s="65" t="s">
        <v>28</v>
      </c>
      <c r="I2" s="65" t="s">
        <v>73</v>
      </c>
    </row>
    <row r="3" spans="1:9" s="11" customFormat="1" outlineLevel="1">
      <c r="A3" s="520" t="s">
        <v>218</v>
      </c>
      <c r="B3" s="522"/>
      <c r="C3" s="526" t="s">
        <v>219</v>
      </c>
      <c r="D3" s="525"/>
      <c r="E3" s="520" t="s">
        <v>220</v>
      </c>
      <c r="F3" s="521"/>
      <c r="G3" s="521"/>
      <c r="H3" s="521"/>
      <c r="I3" s="522"/>
    </row>
    <row r="4" spans="1:9">
      <c r="A4" s="13" t="s">
        <v>64</v>
      </c>
      <c r="B4" s="261" t="s">
        <v>1042</v>
      </c>
      <c r="C4" s="259" t="s">
        <v>64</v>
      </c>
      <c r="D4" s="12" t="s">
        <v>667</v>
      </c>
      <c r="E4" s="264" t="s">
        <v>863</v>
      </c>
      <c r="F4" s="257" t="s">
        <v>668</v>
      </c>
      <c r="G4" s="261" t="s">
        <v>860</v>
      </c>
      <c r="H4" s="12"/>
      <c r="I4" s="221"/>
    </row>
    <row r="5" spans="1:9">
      <c r="A5" s="13" t="s">
        <v>64</v>
      </c>
      <c r="B5" s="261" t="s">
        <v>1042</v>
      </c>
      <c r="C5" s="259" t="s">
        <v>64</v>
      </c>
      <c r="D5" s="12" t="s">
        <v>667</v>
      </c>
      <c r="E5" s="264" t="s">
        <v>863</v>
      </c>
      <c r="F5" s="260" t="s">
        <v>670</v>
      </c>
      <c r="G5" s="261" t="s">
        <v>860</v>
      </c>
      <c r="H5" s="12"/>
      <c r="I5" s="221"/>
    </row>
    <row r="6" spans="1:9">
      <c r="A6" s="13" t="s">
        <v>64</v>
      </c>
      <c r="B6" s="261" t="s">
        <v>1042</v>
      </c>
      <c r="C6" s="259" t="s">
        <v>64</v>
      </c>
      <c r="D6" s="12" t="s">
        <v>667</v>
      </c>
      <c r="E6" s="264" t="s">
        <v>863</v>
      </c>
      <c r="F6" s="257" t="s">
        <v>671</v>
      </c>
      <c r="G6" s="261" t="s">
        <v>860</v>
      </c>
      <c r="H6" s="12"/>
      <c r="I6" s="221"/>
    </row>
    <row r="7" spans="1:9">
      <c r="A7" s="13" t="s">
        <v>64</v>
      </c>
      <c r="B7" s="261" t="s">
        <v>1042</v>
      </c>
      <c r="C7" s="259" t="s">
        <v>64</v>
      </c>
      <c r="D7" s="12" t="s">
        <v>667</v>
      </c>
      <c r="E7" s="264" t="s">
        <v>863</v>
      </c>
      <c r="F7" s="260" t="s">
        <v>672</v>
      </c>
      <c r="G7" s="261" t="s">
        <v>860</v>
      </c>
      <c r="H7" s="12"/>
      <c r="I7" s="221"/>
    </row>
    <row r="8" spans="1:9">
      <c r="A8" s="13" t="s">
        <v>64</v>
      </c>
      <c r="B8" s="261" t="s">
        <v>1042</v>
      </c>
      <c r="C8" s="259" t="s">
        <v>64</v>
      </c>
      <c r="D8" s="12" t="s">
        <v>667</v>
      </c>
      <c r="E8" s="264" t="s">
        <v>863</v>
      </c>
      <c r="F8" s="257" t="s">
        <v>673</v>
      </c>
      <c r="G8" s="261" t="s">
        <v>860</v>
      </c>
      <c r="H8" s="12"/>
      <c r="I8" s="221"/>
    </row>
    <row r="9" spans="1:9">
      <c r="A9" s="13" t="s">
        <v>64</v>
      </c>
      <c r="B9" s="261" t="s">
        <v>1042</v>
      </c>
      <c r="C9" s="259" t="s">
        <v>64</v>
      </c>
      <c r="D9" s="12" t="s">
        <v>667</v>
      </c>
      <c r="E9" s="264" t="s">
        <v>863</v>
      </c>
      <c r="F9" s="260" t="s">
        <v>674</v>
      </c>
      <c r="G9" s="261" t="s">
        <v>860</v>
      </c>
      <c r="H9" s="12"/>
      <c r="I9" s="221"/>
    </row>
    <row r="10" spans="1:9">
      <c r="A10" s="13" t="s">
        <v>64</v>
      </c>
      <c r="B10" s="261" t="s">
        <v>1042</v>
      </c>
      <c r="C10" s="259" t="s">
        <v>64</v>
      </c>
      <c r="D10" s="12" t="s">
        <v>667</v>
      </c>
      <c r="E10" s="262" t="s">
        <v>864</v>
      </c>
      <c r="F10" s="261" t="s">
        <v>865</v>
      </c>
      <c r="G10" s="261" t="s">
        <v>860</v>
      </c>
      <c r="H10" s="221"/>
      <c r="I10" s="221"/>
    </row>
    <row r="11" spans="1:9">
      <c r="A11" s="13" t="s">
        <v>64</v>
      </c>
      <c r="B11" s="261" t="s">
        <v>1042</v>
      </c>
      <c r="C11" s="262" t="s">
        <v>853</v>
      </c>
      <c r="D11" s="221" t="s">
        <v>669</v>
      </c>
      <c r="E11" s="264" t="s">
        <v>863</v>
      </c>
      <c r="F11" s="257" t="s">
        <v>675</v>
      </c>
      <c r="G11" s="261" t="s">
        <v>860</v>
      </c>
      <c r="H11" s="12"/>
      <c r="I11" s="221"/>
    </row>
    <row r="12" spans="1:9">
      <c r="A12" s="13" t="s">
        <v>64</v>
      </c>
      <c r="B12" s="261" t="s">
        <v>1042</v>
      </c>
      <c r="C12" s="262" t="s">
        <v>853</v>
      </c>
      <c r="D12" s="221" t="s">
        <v>669</v>
      </c>
      <c r="E12" s="264" t="s">
        <v>863</v>
      </c>
      <c r="F12" s="260" t="s">
        <v>676</v>
      </c>
      <c r="G12" s="261" t="s">
        <v>860</v>
      </c>
      <c r="H12" s="12"/>
      <c r="I12" s="221"/>
    </row>
    <row r="13" spans="1:9">
      <c r="A13" s="13" t="s">
        <v>64</v>
      </c>
      <c r="B13" s="261" t="s">
        <v>1042</v>
      </c>
      <c r="C13" s="262" t="s">
        <v>853</v>
      </c>
      <c r="D13" s="221" t="s">
        <v>669</v>
      </c>
      <c r="E13" s="264" t="s">
        <v>863</v>
      </c>
      <c r="F13" s="257" t="s">
        <v>677</v>
      </c>
      <c r="G13" s="261" t="s">
        <v>860</v>
      </c>
      <c r="H13" s="12"/>
      <c r="I13" s="221"/>
    </row>
    <row r="14" spans="1:9">
      <c r="A14" s="13" t="s">
        <v>64</v>
      </c>
      <c r="B14" s="261" t="s">
        <v>1042</v>
      </c>
      <c r="C14" s="262" t="s">
        <v>853</v>
      </c>
      <c r="D14" s="221" t="s">
        <v>669</v>
      </c>
      <c r="E14" s="264" t="s">
        <v>863</v>
      </c>
      <c r="F14" s="260" t="s">
        <v>678</v>
      </c>
      <c r="G14" s="261" t="s">
        <v>860</v>
      </c>
      <c r="H14" s="12"/>
      <c r="I14" s="221"/>
    </row>
    <row r="15" spans="1:9">
      <c r="A15" s="13" t="s">
        <v>64</v>
      </c>
      <c r="B15" s="261" t="s">
        <v>1042</v>
      </c>
      <c r="C15" s="262" t="s">
        <v>853</v>
      </c>
      <c r="D15" s="221" t="s">
        <v>669</v>
      </c>
      <c r="E15" s="264" t="s">
        <v>863</v>
      </c>
      <c r="F15" s="257" t="s">
        <v>679</v>
      </c>
      <c r="G15" s="261" t="s">
        <v>860</v>
      </c>
      <c r="H15" s="12"/>
      <c r="I15" s="221"/>
    </row>
    <row r="16" spans="1:9">
      <c r="A16" s="13" t="s">
        <v>64</v>
      </c>
      <c r="B16" s="261" t="s">
        <v>1042</v>
      </c>
      <c r="C16" s="262" t="s">
        <v>853</v>
      </c>
      <c r="D16" s="221" t="s">
        <v>669</v>
      </c>
      <c r="E16" s="264" t="s">
        <v>863</v>
      </c>
      <c r="F16" s="260" t="s">
        <v>680</v>
      </c>
      <c r="G16" s="261" t="s">
        <v>860</v>
      </c>
      <c r="H16" s="12"/>
      <c r="I16" s="221"/>
    </row>
    <row r="17" spans="1:9">
      <c r="A17" s="13" t="s">
        <v>64</v>
      </c>
      <c r="B17" s="261" t="s">
        <v>1042</v>
      </c>
      <c r="C17" s="262" t="s">
        <v>853</v>
      </c>
      <c r="D17" s="221" t="s">
        <v>669</v>
      </c>
      <c r="E17" s="262" t="s">
        <v>864</v>
      </c>
      <c r="F17" s="261" t="s">
        <v>866</v>
      </c>
      <c r="G17" s="261" t="s">
        <v>860</v>
      </c>
      <c r="H17" s="221"/>
      <c r="I17" s="221"/>
    </row>
    <row r="18" spans="1:9">
      <c r="A18" s="13" t="s">
        <v>64</v>
      </c>
      <c r="B18" s="261" t="s">
        <v>1042</v>
      </c>
      <c r="C18" s="262" t="s">
        <v>854</v>
      </c>
      <c r="D18" s="221" t="s">
        <v>687</v>
      </c>
      <c r="E18" s="264" t="s">
        <v>863</v>
      </c>
      <c r="F18" s="257" t="s">
        <v>681</v>
      </c>
      <c r="G18" s="261" t="s">
        <v>860</v>
      </c>
      <c r="H18" s="12"/>
      <c r="I18" s="221"/>
    </row>
    <row r="19" spans="1:9">
      <c r="A19" s="13" t="s">
        <v>64</v>
      </c>
      <c r="B19" s="261" t="s">
        <v>1042</v>
      </c>
      <c r="C19" s="262" t="s">
        <v>854</v>
      </c>
      <c r="D19" s="221" t="s">
        <v>687</v>
      </c>
      <c r="E19" s="264" t="s">
        <v>863</v>
      </c>
      <c r="F19" s="257" t="s">
        <v>682</v>
      </c>
      <c r="G19" s="261" t="s">
        <v>860</v>
      </c>
      <c r="H19" s="12"/>
      <c r="I19" s="221"/>
    </row>
    <row r="20" spans="1:9">
      <c r="A20" s="13" t="s">
        <v>64</v>
      </c>
      <c r="B20" s="261" t="s">
        <v>1042</v>
      </c>
      <c r="C20" s="262" t="s">
        <v>854</v>
      </c>
      <c r="D20" s="221" t="s">
        <v>687</v>
      </c>
      <c r="E20" s="264" t="s">
        <v>863</v>
      </c>
      <c r="F20" s="257" t="s">
        <v>683</v>
      </c>
      <c r="G20" s="261" t="s">
        <v>860</v>
      </c>
      <c r="H20" s="12"/>
      <c r="I20" s="221"/>
    </row>
    <row r="21" spans="1:9">
      <c r="A21" s="13" t="s">
        <v>64</v>
      </c>
      <c r="B21" s="261" t="s">
        <v>1042</v>
      </c>
      <c r="C21" s="262" t="s">
        <v>854</v>
      </c>
      <c r="D21" s="221" t="s">
        <v>687</v>
      </c>
      <c r="E21" s="264" t="s">
        <v>863</v>
      </c>
      <c r="F21" s="257" t="s">
        <v>684</v>
      </c>
      <c r="G21" s="261" t="s">
        <v>860</v>
      </c>
      <c r="H21" s="12"/>
      <c r="I21" s="221"/>
    </row>
    <row r="22" spans="1:9">
      <c r="A22" s="13" t="s">
        <v>64</v>
      </c>
      <c r="B22" s="261" t="s">
        <v>1042</v>
      </c>
      <c r="C22" s="262" t="s">
        <v>854</v>
      </c>
      <c r="D22" s="221" t="s">
        <v>687</v>
      </c>
      <c r="E22" s="264" t="s">
        <v>863</v>
      </c>
      <c r="F22" s="257" t="s">
        <v>685</v>
      </c>
      <c r="G22" s="261" t="s">
        <v>860</v>
      </c>
      <c r="H22" s="12"/>
      <c r="I22" s="221"/>
    </row>
    <row r="23" spans="1:9">
      <c r="A23" s="13" t="s">
        <v>64</v>
      </c>
      <c r="B23" s="261" t="s">
        <v>1042</v>
      </c>
      <c r="C23" s="262" t="s">
        <v>854</v>
      </c>
      <c r="D23" s="221" t="s">
        <v>687</v>
      </c>
      <c r="E23" s="264" t="s">
        <v>863</v>
      </c>
      <c r="F23" s="257" t="s">
        <v>686</v>
      </c>
      <c r="G23" s="261" t="s">
        <v>860</v>
      </c>
      <c r="H23" s="12"/>
      <c r="I23" s="221"/>
    </row>
    <row r="24" spans="1:9">
      <c r="A24" s="13" t="s">
        <v>64</v>
      </c>
      <c r="B24" s="261" t="s">
        <v>1042</v>
      </c>
      <c r="C24" s="262" t="s">
        <v>855</v>
      </c>
      <c r="D24" s="221" t="s">
        <v>694</v>
      </c>
      <c r="E24" s="264" t="s">
        <v>863</v>
      </c>
      <c r="F24" s="257" t="s">
        <v>688</v>
      </c>
      <c r="G24" s="261" t="s">
        <v>860</v>
      </c>
      <c r="H24" s="12"/>
      <c r="I24" s="221"/>
    </row>
    <row r="25" spans="1:9">
      <c r="A25" s="13" t="s">
        <v>64</v>
      </c>
      <c r="B25" s="261" t="s">
        <v>1042</v>
      </c>
      <c r="C25" s="262" t="s">
        <v>855</v>
      </c>
      <c r="D25" s="221" t="s">
        <v>694</v>
      </c>
      <c r="E25" s="264" t="s">
        <v>863</v>
      </c>
      <c r="F25" s="257" t="s">
        <v>689</v>
      </c>
      <c r="G25" s="261" t="s">
        <v>860</v>
      </c>
      <c r="H25" s="12"/>
      <c r="I25" s="221"/>
    </row>
    <row r="26" spans="1:9">
      <c r="A26" s="13" t="s">
        <v>64</v>
      </c>
      <c r="B26" s="261" t="s">
        <v>1042</v>
      </c>
      <c r="C26" s="262" t="s">
        <v>855</v>
      </c>
      <c r="D26" s="221" t="s">
        <v>694</v>
      </c>
      <c r="E26" s="264" t="s">
        <v>863</v>
      </c>
      <c r="F26" s="257" t="s">
        <v>690</v>
      </c>
      <c r="G26" s="261" t="s">
        <v>860</v>
      </c>
      <c r="H26" s="12"/>
      <c r="I26" s="221"/>
    </row>
    <row r="27" spans="1:9">
      <c r="A27" s="13" t="s">
        <v>64</v>
      </c>
      <c r="B27" s="261" t="s">
        <v>1042</v>
      </c>
      <c r="C27" s="262" t="s">
        <v>855</v>
      </c>
      <c r="D27" s="221" t="s">
        <v>694</v>
      </c>
      <c r="E27" s="264" t="s">
        <v>863</v>
      </c>
      <c r="F27" s="257" t="s">
        <v>691</v>
      </c>
      <c r="G27" s="261" t="s">
        <v>860</v>
      </c>
      <c r="H27" s="12"/>
      <c r="I27" s="221"/>
    </row>
    <row r="28" spans="1:9">
      <c r="A28" s="13" t="s">
        <v>64</v>
      </c>
      <c r="B28" s="261" t="s">
        <v>1042</v>
      </c>
      <c r="C28" s="262" t="s">
        <v>856</v>
      </c>
      <c r="D28" s="221" t="s">
        <v>692</v>
      </c>
      <c r="E28" s="264" t="s">
        <v>863</v>
      </c>
      <c r="F28" s="257" t="s">
        <v>693</v>
      </c>
      <c r="G28" s="261" t="s">
        <v>860</v>
      </c>
      <c r="H28" s="12"/>
      <c r="I28" s="221"/>
    </row>
    <row r="29" spans="1:9" s="298" customFormat="1">
      <c r="A29" s="13" t="s">
        <v>64</v>
      </c>
      <c r="B29" s="261" t="s">
        <v>1042</v>
      </c>
      <c r="C29" s="293" t="s">
        <v>935</v>
      </c>
      <c r="D29" s="294" t="s">
        <v>936</v>
      </c>
      <c r="E29" s="295" t="s">
        <v>863</v>
      </c>
      <c r="F29" s="292" t="s">
        <v>937</v>
      </c>
      <c r="G29" s="292" t="s">
        <v>860</v>
      </c>
      <c r="H29" s="296"/>
      <c r="I29" s="297"/>
    </row>
    <row r="30" spans="1:9">
      <c r="A30" s="13" t="s">
        <v>64</v>
      </c>
      <c r="B30" s="261" t="s">
        <v>1042</v>
      </c>
      <c r="C30" s="262" t="s">
        <v>857</v>
      </c>
      <c r="D30" s="261" t="s">
        <v>845</v>
      </c>
      <c r="E30" s="264" t="s">
        <v>863</v>
      </c>
      <c r="F30" s="257" t="s">
        <v>695</v>
      </c>
      <c r="G30" s="261" t="s">
        <v>860</v>
      </c>
      <c r="H30" s="12"/>
      <c r="I30" s="221"/>
    </row>
    <row r="31" spans="1:9">
      <c r="A31" s="13" t="s">
        <v>64</v>
      </c>
      <c r="B31" s="261" t="s">
        <v>1042</v>
      </c>
      <c r="C31" s="262" t="s">
        <v>857</v>
      </c>
      <c r="D31" s="261" t="s">
        <v>845</v>
      </c>
      <c r="E31" s="264" t="s">
        <v>863</v>
      </c>
      <c r="F31" s="257" t="s">
        <v>696</v>
      </c>
      <c r="G31" s="261" t="s">
        <v>860</v>
      </c>
      <c r="H31" s="12"/>
      <c r="I31" s="221"/>
    </row>
    <row r="32" spans="1:9">
      <c r="A32" s="13" t="s">
        <v>64</v>
      </c>
      <c r="B32" s="261" t="s">
        <v>1042</v>
      </c>
      <c r="C32" s="262" t="s">
        <v>857</v>
      </c>
      <c r="D32" s="261" t="s">
        <v>845</v>
      </c>
      <c r="E32" s="264" t="s">
        <v>863</v>
      </c>
      <c r="F32" s="257" t="s">
        <v>697</v>
      </c>
      <c r="G32" s="261" t="s">
        <v>860</v>
      </c>
      <c r="H32" s="12"/>
      <c r="I32" s="221"/>
    </row>
    <row r="33" spans="1:9">
      <c r="A33" s="13" t="s">
        <v>64</v>
      </c>
      <c r="B33" s="261" t="s">
        <v>1042</v>
      </c>
      <c r="C33" s="262" t="s">
        <v>857</v>
      </c>
      <c r="D33" s="261" t="s">
        <v>845</v>
      </c>
      <c r="E33" s="264" t="s">
        <v>863</v>
      </c>
      <c r="F33" s="261" t="s">
        <v>851</v>
      </c>
      <c r="G33" s="261" t="s">
        <v>860</v>
      </c>
      <c r="H33" s="12"/>
      <c r="I33" s="221"/>
    </row>
    <row r="34" spans="1:9">
      <c r="A34" s="13" t="s">
        <v>64</v>
      </c>
      <c r="B34" s="261" t="s">
        <v>1042</v>
      </c>
      <c r="C34" s="260" t="s">
        <v>715</v>
      </c>
      <c r="D34" s="221" t="s">
        <v>716</v>
      </c>
      <c r="E34" s="264" t="s">
        <v>863</v>
      </c>
      <c r="F34" s="261" t="s">
        <v>874</v>
      </c>
      <c r="G34" s="261" t="s">
        <v>860</v>
      </c>
      <c r="H34" s="221"/>
      <c r="I34" s="221"/>
    </row>
    <row r="35" spans="1:9">
      <c r="A35" s="13" t="s">
        <v>64</v>
      </c>
      <c r="B35" s="261" t="s">
        <v>1042</v>
      </c>
      <c r="C35" s="260" t="s">
        <v>715</v>
      </c>
      <c r="D35" s="221" t="s">
        <v>716</v>
      </c>
      <c r="E35" s="264" t="s">
        <v>863</v>
      </c>
      <c r="F35" s="261" t="s">
        <v>875</v>
      </c>
      <c r="G35" s="261" t="s">
        <v>860</v>
      </c>
      <c r="H35" s="13"/>
      <c r="I35" s="221"/>
    </row>
    <row r="36" spans="1:9">
      <c r="A36" s="13" t="s">
        <v>64</v>
      </c>
      <c r="B36" s="261" t="s">
        <v>1042</v>
      </c>
      <c r="C36" s="260" t="s">
        <v>715</v>
      </c>
      <c r="D36" s="221" t="s">
        <v>716</v>
      </c>
      <c r="E36" s="264" t="s">
        <v>863</v>
      </c>
      <c r="F36" s="261" t="s">
        <v>876</v>
      </c>
      <c r="G36" s="261" t="s">
        <v>860</v>
      </c>
      <c r="H36" s="13"/>
      <c r="I36" s="221"/>
    </row>
    <row r="37" spans="1:9">
      <c r="A37" s="13" t="s">
        <v>64</v>
      </c>
      <c r="B37" s="261" t="s">
        <v>1042</v>
      </c>
      <c r="C37" s="260" t="s">
        <v>715</v>
      </c>
      <c r="D37" s="221" t="s">
        <v>716</v>
      </c>
      <c r="E37" s="264" t="s">
        <v>863</v>
      </c>
      <c r="F37" s="261" t="s">
        <v>877</v>
      </c>
      <c r="G37" s="261" t="s">
        <v>860</v>
      </c>
      <c r="H37" s="13"/>
      <c r="I37" s="221"/>
    </row>
    <row r="38" spans="1:9">
      <c r="A38" s="13" t="s">
        <v>64</v>
      </c>
      <c r="B38" s="261" t="s">
        <v>1042</v>
      </c>
      <c r="C38" s="262" t="s">
        <v>858</v>
      </c>
      <c r="D38" s="221" t="s">
        <v>717</v>
      </c>
      <c r="E38" s="264" t="s">
        <v>863</v>
      </c>
      <c r="F38" s="261" t="s">
        <v>878</v>
      </c>
      <c r="G38" s="261" t="s">
        <v>860</v>
      </c>
      <c r="H38" s="221"/>
      <c r="I38" s="221"/>
    </row>
    <row r="39" spans="1:9">
      <c r="A39" s="13" t="s">
        <v>64</v>
      </c>
      <c r="B39" s="261" t="s">
        <v>1042</v>
      </c>
      <c r="C39" s="262" t="s">
        <v>858</v>
      </c>
      <c r="D39" s="221" t="s">
        <v>717</v>
      </c>
      <c r="E39" s="264" t="s">
        <v>863</v>
      </c>
      <c r="F39" s="261" t="s">
        <v>879</v>
      </c>
      <c r="G39" s="261" t="s">
        <v>860</v>
      </c>
      <c r="H39" s="13"/>
      <c r="I39" s="221"/>
    </row>
    <row r="40" spans="1:9">
      <c r="A40" s="13" t="s">
        <v>64</v>
      </c>
      <c r="B40" s="261" t="s">
        <v>1042</v>
      </c>
      <c r="C40" s="262" t="s">
        <v>858</v>
      </c>
      <c r="D40" s="221" t="s">
        <v>717</v>
      </c>
      <c r="E40" s="264" t="s">
        <v>863</v>
      </c>
      <c r="F40" s="261" t="s">
        <v>880</v>
      </c>
      <c r="G40" s="261" t="s">
        <v>860</v>
      </c>
      <c r="H40" s="13"/>
      <c r="I40" s="221"/>
    </row>
    <row r="41" spans="1:9">
      <c r="A41" s="13" t="s">
        <v>64</v>
      </c>
      <c r="B41" s="261" t="s">
        <v>1042</v>
      </c>
      <c r="C41" s="260" t="s">
        <v>715</v>
      </c>
      <c r="D41" s="221" t="s">
        <v>716</v>
      </c>
      <c r="E41" s="262" t="s">
        <v>864</v>
      </c>
      <c r="F41" s="261" t="s">
        <v>869</v>
      </c>
      <c r="G41" s="261" t="s">
        <v>860</v>
      </c>
      <c r="H41" s="221"/>
      <c r="I41" s="221"/>
    </row>
    <row r="42" spans="1:9">
      <c r="A42" s="13" t="s">
        <v>64</v>
      </c>
      <c r="B42" s="261" t="s">
        <v>1042</v>
      </c>
      <c r="C42" s="260" t="s">
        <v>715</v>
      </c>
      <c r="D42" s="221" t="s">
        <v>716</v>
      </c>
      <c r="E42" s="262" t="s">
        <v>864</v>
      </c>
      <c r="F42" s="261" t="s">
        <v>870</v>
      </c>
      <c r="G42" s="261" t="s">
        <v>860</v>
      </c>
      <c r="H42" s="13"/>
      <c r="I42" s="221"/>
    </row>
    <row r="43" spans="1:9">
      <c r="A43" s="13" t="s">
        <v>64</v>
      </c>
      <c r="B43" s="261" t="s">
        <v>1042</v>
      </c>
      <c r="C43" s="260" t="s">
        <v>715</v>
      </c>
      <c r="D43" s="221" t="s">
        <v>716</v>
      </c>
      <c r="E43" s="262" t="s">
        <v>864</v>
      </c>
      <c r="F43" s="261" t="s">
        <v>871</v>
      </c>
      <c r="G43" s="261" t="s">
        <v>860</v>
      </c>
      <c r="H43" s="13"/>
      <c r="I43" s="221"/>
    </row>
    <row r="44" spans="1:9">
      <c r="A44" s="13" t="s">
        <v>64</v>
      </c>
      <c r="B44" s="261" t="s">
        <v>1042</v>
      </c>
      <c r="C44" s="260" t="s">
        <v>715</v>
      </c>
      <c r="D44" s="221" t="s">
        <v>716</v>
      </c>
      <c r="E44" s="262" t="s">
        <v>864</v>
      </c>
      <c r="F44" s="261" t="s">
        <v>872</v>
      </c>
      <c r="G44" s="261" t="s">
        <v>860</v>
      </c>
      <c r="H44" s="13"/>
      <c r="I44" s="221"/>
    </row>
    <row r="45" spans="1:9">
      <c r="A45" s="13" t="s">
        <v>64</v>
      </c>
      <c r="B45" s="261" t="s">
        <v>1042</v>
      </c>
      <c r="C45" s="262" t="s">
        <v>858</v>
      </c>
      <c r="D45" s="221" t="s">
        <v>717</v>
      </c>
      <c r="E45" s="262" t="s">
        <v>864</v>
      </c>
      <c r="F45" s="261" t="s">
        <v>873</v>
      </c>
      <c r="G45" s="261" t="s">
        <v>860</v>
      </c>
      <c r="H45" s="221"/>
      <c r="I45" s="221"/>
    </row>
    <row r="46" spans="1:9">
      <c r="A46" s="13" t="s">
        <v>64</v>
      </c>
      <c r="B46" s="261" t="s">
        <v>1042</v>
      </c>
      <c r="C46" s="262" t="s">
        <v>858</v>
      </c>
      <c r="D46" s="221" t="s">
        <v>717</v>
      </c>
      <c r="E46" s="262" t="s">
        <v>864</v>
      </c>
      <c r="F46" s="261" t="s">
        <v>867</v>
      </c>
      <c r="G46" s="261" t="s">
        <v>860</v>
      </c>
      <c r="H46" s="13"/>
      <c r="I46" s="221"/>
    </row>
    <row r="47" spans="1:9">
      <c r="A47" s="13" t="s">
        <v>64</v>
      </c>
      <c r="B47" s="261" t="s">
        <v>1042</v>
      </c>
      <c r="C47" s="262" t="s">
        <v>858</v>
      </c>
      <c r="D47" s="221" t="s">
        <v>717</v>
      </c>
      <c r="E47" s="262" t="s">
        <v>864</v>
      </c>
      <c r="F47" s="261" t="s">
        <v>868</v>
      </c>
      <c r="G47" s="261" t="s">
        <v>860</v>
      </c>
      <c r="H47" s="13"/>
      <c r="I47" s="221"/>
    </row>
    <row r="48" spans="1:9">
      <c r="A48" s="353" t="s">
        <v>911</v>
      </c>
      <c r="B48" s="267" t="s">
        <v>1040</v>
      </c>
      <c r="C48" s="266" t="s">
        <v>933</v>
      </c>
      <c r="D48" s="267" t="s">
        <v>932</v>
      </c>
      <c r="E48" s="264" t="s">
        <v>863</v>
      </c>
      <c r="F48" s="266" t="s">
        <v>882</v>
      </c>
      <c r="G48" s="267" t="s">
        <v>881</v>
      </c>
      <c r="H48" s="268"/>
      <c r="I48" s="268"/>
    </row>
    <row r="49" spans="1:9">
      <c r="A49" s="353" t="s">
        <v>911</v>
      </c>
      <c r="B49" s="267" t="s">
        <v>1040</v>
      </c>
      <c r="C49" s="266" t="s">
        <v>934</v>
      </c>
      <c r="D49" s="267" t="s">
        <v>932</v>
      </c>
      <c r="E49" s="264" t="s">
        <v>863</v>
      </c>
      <c r="F49" s="266" t="s">
        <v>883</v>
      </c>
      <c r="G49" s="267" t="s">
        <v>881</v>
      </c>
      <c r="H49" s="268"/>
      <c r="I49" s="268"/>
    </row>
    <row r="50" spans="1:9" s="358" customFormat="1">
      <c r="A50" s="354" t="s">
        <v>911</v>
      </c>
      <c r="B50" s="355" t="s">
        <v>1040</v>
      </c>
      <c r="C50" s="356" t="s">
        <v>934</v>
      </c>
      <c r="D50" s="355" t="s">
        <v>932</v>
      </c>
      <c r="E50" s="354" t="s">
        <v>863</v>
      </c>
      <c r="F50" s="356" t="s">
        <v>938</v>
      </c>
      <c r="G50" s="355" t="s">
        <v>860</v>
      </c>
      <c r="H50" s="357"/>
      <c r="I50" s="357"/>
    </row>
    <row r="51" spans="1:9">
      <c r="A51" s="264" t="s">
        <v>852</v>
      </c>
      <c r="B51" s="261" t="s">
        <v>1043</v>
      </c>
      <c r="C51" s="259" t="s">
        <v>64</v>
      </c>
      <c r="D51" s="12" t="s">
        <v>667</v>
      </c>
      <c r="E51" s="264" t="s">
        <v>863</v>
      </c>
      <c r="F51" s="257" t="s">
        <v>668</v>
      </c>
      <c r="G51" s="261" t="s">
        <v>860</v>
      </c>
      <c r="H51" s="12"/>
      <c r="I51" s="221"/>
    </row>
    <row r="52" spans="1:9">
      <c r="A52" s="264" t="s">
        <v>852</v>
      </c>
      <c r="B52" s="261" t="s">
        <v>1043</v>
      </c>
      <c r="C52" s="259" t="s">
        <v>64</v>
      </c>
      <c r="D52" s="12" t="s">
        <v>667</v>
      </c>
      <c r="E52" s="264" t="s">
        <v>863</v>
      </c>
      <c r="F52" s="260" t="s">
        <v>670</v>
      </c>
      <c r="G52" s="261" t="s">
        <v>860</v>
      </c>
      <c r="H52" s="12"/>
      <c r="I52" s="221"/>
    </row>
    <row r="53" spans="1:9">
      <c r="A53" s="264" t="s">
        <v>852</v>
      </c>
      <c r="B53" s="261" t="s">
        <v>1043</v>
      </c>
      <c r="C53" s="259" t="s">
        <v>64</v>
      </c>
      <c r="D53" s="12" t="s">
        <v>667</v>
      </c>
      <c r="E53" s="264" t="s">
        <v>863</v>
      </c>
      <c r="F53" s="257" t="s">
        <v>671</v>
      </c>
      <c r="G53" s="261" t="s">
        <v>860</v>
      </c>
      <c r="H53" s="12"/>
      <c r="I53" s="221"/>
    </row>
    <row r="54" spans="1:9">
      <c r="A54" s="264" t="s">
        <v>852</v>
      </c>
      <c r="B54" s="261" t="s">
        <v>1043</v>
      </c>
      <c r="C54" s="259" t="s">
        <v>64</v>
      </c>
      <c r="D54" s="12" t="s">
        <v>667</v>
      </c>
      <c r="E54" s="264" t="s">
        <v>863</v>
      </c>
      <c r="F54" s="260" t="s">
        <v>672</v>
      </c>
      <c r="G54" s="261" t="s">
        <v>860</v>
      </c>
      <c r="H54" s="12"/>
      <c r="I54" s="221"/>
    </row>
    <row r="55" spans="1:9">
      <c r="A55" s="264" t="s">
        <v>852</v>
      </c>
      <c r="B55" s="261" t="s">
        <v>1043</v>
      </c>
      <c r="C55" s="259" t="s">
        <v>64</v>
      </c>
      <c r="D55" s="12" t="s">
        <v>667</v>
      </c>
      <c r="E55" s="264" t="s">
        <v>863</v>
      </c>
      <c r="F55" s="257" t="s">
        <v>673</v>
      </c>
      <c r="G55" s="261" t="s">
        <v>860</v>
      </c>
      <c r="H55" s="12"/>
      <c r="I55" s="221"/>
    </row>
    <row r="56" spans="1:9">
      <c r="A56" s="264" t="s">
        <v>852</v>
      </c>
      <c r="B56" s="261" t="s">
        <v>1043</v>
      </c>
      <c r="C56" s="259" t="s">
        <v>64</v>
      </c>
      <c r="D56" s="12" t="s">
        <v>667</v>
      </c>
      <c r="E56" s="264" t="s">
        <v>863</v>
      </c>
      <c r="F56" s="260" t="s">
        <v>674</v>
      </c>
      <c r="G56" s="261" t="s">
        <v>860</v>
      </c>
      <c r="H56" s="12"/>
      <c r="I56" s="221"/>
    </row>
    <row r="57" spans="1:9">
      <c r="A57" s="264" t="s">
        <v>852</v>
      </c>
      <c r="B57" s="261" t="s">
        <v>1043</v>
      </c>
      <c r="C57" s="259" t="s">
        <v>64</v>
      </c>
      <c r="D57" s="12" t="s">
        <v>667</v>
      </c>
      <c r="E57" s="262" t="s">
        <v>864</v>
      </c>
      <c r="F57" s="261" t="s">
        <v>861</v>
      </c>
      <c r="G57" s="261" t="s">
        <v>860</v>
      </c>
      <c r="H57" s="221"/>
      <c r="I57" s="221"/>
    </row>
    <row r="58" spans="1:9">
      <c r="A58" s="264" t="s">
        <v>852</v>
      </c>
      <c r="B58" s="261" t="s">
        <v>1043</v>
      </c>
      <c r="C58" s="262" t="s">
        <v>853</v>
      </c>
      <c r="D58" s="221" t="s">
        <v>669</v>
      </c>
      <c r="E58" s="264" t="s">
        <v>863</v>
      </c>
      <c r="F58" s="257" t="s">
        <v>675</v>
      </c>
      <c r="G58" s="261" t="s">
        <v>860</v>
      </c>
      <c r="H58" s="12"/>
      <c r="I58" s="221"/>
    </row>
    <row r="59" spans="1:9">
      <c r="A59" s="264" t="s">
        <v>852</v>
      </c>
      <c r="B59" s="261" t="s">
        <v>1043</v>
      </c>
      <c r="C59" s="262" t="s">
        <v>853</v>
      </c>
      <c r="D59" s="221" t="s">
        <v>669</v>
      </c>
      <c r="E59" s="264" t="s">
        <v>863</v>
      </c>
      <c r="F59" s="260" t="s">
        <v>676</v>
      </c>
      <c r="G59" s="261" t="s">
        <v>860</v>
      </c>
      <c r="H59" s="12"/>
      <c r="I59" s="221"/>
    </row>
    <row r="60" spans="1:9">
      <c r="A60" s="264" t="s">
        <v>852</v>
      </c>
      <c r="B60" s="261" t="s">
        <v>1043</v>
      </c>
      <c r="C60" s="262" t="s">
        <v>853</v>
      </c>
      <c r="D60" s="221" t="s">
        <v>669</v>
      </c>
      <c r="E60" s="264" t="s">
        <v>863</v>
      </c>
      <c r="F60" s="257" t="s">
        <v>677</v>
      </c>
      <c r="G60" s="261" t="s">
        <v>860</v>
      </c>
      <c r="H60" s="12"/>
      <c r="I60" s="221"/>
    </row>
    <row r="61" spans="1:9">
      <c r="A61" s="264" t="s">
        <v>852</v>
      </c>
      <c r="B61" s="261" t="s">
        <v>1043</v>
      </c>
      <c r="C61" s="262" t="s">
        <v>853</v>
      </c>
      <c r="D61" s="221" t="s">
        <v>669</v>
      </c>
      <c r="E61" s="264" t="s">
        <v>863</v>
      </c>
      <c r="F61" s="260" t="s">
        <v>678</v>
      </c>
      <c r="G61" s="261" t="s">
        <v>860</v>
      </c>
      <c r="H61" s="12"/>
      <c r="I61" s="221"/>
    </row>
    <row r="62" spans="1:9">
      <c r="A62" s="264" t="s">
        <v>852</v>
      </c>
      <c r="B62" s="261" t="s">
        <v>1043</v>
      </c>
      <c r="C62" s="262" t="s">
        <v>853</v>
      </c>
      <c r="D62" s="221" t="s">
        <v>669</v>
      </c>
      <c r="E62" s="264" t="s">
        <v>863</v>
      </c>
      <c r="F62" s="257" t="s">
        <v>679</v>
      </c>
      <c r="G62" s="261" t="s">
        <v>860</v>
      </c>
      <c r="H62" s="12"/>
      <c r="I62" s="221"/>
    </row>
    <row r="63" spans="1:9">
      <c r="A63" s="264" t="s">
        <v>852</v>
      </c>
      <c r="B63" s="261" t="s">
        <v>1043</v>
      </c>
      <c r="C63" s="262" t="s">
        <v>853</v>
      </c>
      <c r="D63" s="221" t="s">
        <v>669</v>
      </c>
      <c r="E63" s="264" t="s">
        <v>863</v>
      </c>
      <c r="F63" s="260" t="s">
        <v>680</v>
      </c>
      <c r="G63" s="261" t="s">
        <v>860</v>
      </c>
      <c r="H63" s="12"/>
      <c r="I63" s="221"/>
    </row>
    <row r="64" spans="1:9">
      <c r="A64" s="264" t="s">
        <v>852</v>
      </c>
      <c r="B64" s="261" t="s">
        <v>1043</v>
      </c>
      <c r="C64" s="262" t="s">
        <v>853</v>
      </c>
      <c r="D64" s="221" t="s">
        <v>669</v>
      </c>
      <c r="E64" s="262" t="s">
        <v>864</v>
      </c>
      <c r="F64" s="261" t="s">
        <v>862</v>
      </c>
      <c r="G64" s="261" t="s">
        <v>860</v>
      </c>
      <c r="H64" s="221"/>
      <c r="I64" s="221"/>
    </row>
    <row r="65" spans="1:9">
      <c r="A65" s="264" t="s">
        <v>852</v>
      </c>
      <c r="B65" s="261" t="s">
        <v>1043</v>
      </c>
      <c r="C65" s="262" t="s">
        <v>854</v>
      </c>
      <c r="D65" s="221" t="s">
        <v>687</v>
      </c>
      <c r="E65" s="264" t="s">
        <v>863</v>
      </c>
      <c r="F65" s="257" t="s">
        <v>681</v>
      </c>
      <c r="G65" s="261" t="s">
        <v>860</v>
      </c>
      <c r="H65" s="12"/>
      <c r="I65" s="221"/>
    </row>
    <row r="66" spans="1:9">
      <c r="A66" s="264" t="s">
        <v>852</v>
      </c>
      <c r="B66" s="261" t="s">
        <v>1043</v>
      </c>
      <c r="C66" s="262" t="s">
        <v>854</v>
      </c>
      <c r="D66" s="221" t="s">
        <v>687</v>
      </c>
      <c r="E66" s="264" t="s">
        <v>863</v>
      </c>
      <c r="F66" s="257" t="s">
        <v>682</v>
      </c>
      <c r="G66" s="261" t="s">
        <v>860</v>
      </c>
      <c r="H66" s="12"/>
      <c r="I66" s="221"/>
    </row>
    <row r="67" spans="1:9">
      <c r="A67" s="264" t="s">
        <v>852</v>
      </c>
      <c r="B67" s="261" t="s">
        <v>1043</v>
      </c>
      <c r="C67" s="262" t="s">
        <v>854</v>
      </c>
      <c r="D67" s="221" t="s">
        <v>687</v>
      </c>
      <c r="E67" s="264" t="s">
        <v>863</v>
      </c>
      <c r="F67" s="257" t="s">
        <v>683</v>
      </c>
      <c r="G67" s="261" t="s">
        <v>860</v>
      </c>
      <c r="H67" s="12"/>
      <c r="I67" s="221"/>
    </row>
    <row r="68" spans="1:9">
      <c r="A68" s="264" t="s">
        <v>852</v>
      </c>
      <c r="B68" s="261" t="s">
        <v>1043</v>
      </c>
      <c r="C68" s="262" t="s">
        <v>854</v>
      </c>
      <c r="D68" s="221" t="s">
        <v>687</v>
      </c>
      <c r="E68" s="264" t="s">
        <v>863</v>
      </c>
      <c r="F68" s="257" t="s">
        <v>684</v>
      </c>
      <c r="G68" s="261" t="s">
        <v>860</v>
      </c>
      <c r="H68" s="12"/>
      <c r="I68" s="221"/>
    </row>
    <row r="69" spans="1:9">
      <c r="A69" s="264" t="s">
        <v>852</v>
      </c>
      <c r="B69" s="261" t="s">
        <v>1043</v>
      </c>
      <c r="C69" s="262" t="s">
        <v>854</v>
      </c>
      <c r="D69" s="221" t="s">
        <v>687</v>
      </c>
      <c r="E69" s="264" t="s">
        <v>863</v>
      </c>
      <c r="F69" s="257" t="s">
        <v>685</v>
      </c>
      <c r="G69" s="261" t="s">
        <v>860</v>
      </c>
      <c r="H69" s="12"/>
      <c r="I69" s="221"/>
    </row>
    <row r="70" spans="1:9">
      <c r="A70" s="264" t="s">
        <v>852</v>
      </c>
      <c r="B70" s="261" t="s">
        <v>1043</v>
      </c>
      <c r="C70" s="262" t="s">
        <v>854</v>
      </c>
      <c r="D70" s="221" t="s">
        <v>687</v>
      </c>
      <c r="E70" s="264" t="s">
        <v>863</v>
      </c>
      <c r="F70" s="257" t="s">
        <v>686</v>
      </c>
      <c r="G70" s="261" t="s">
        <v>860</v>
      </c>
      <c r="H70" s="12"/>
      <c r="I70" s="221"/>
    </row>
    <row r="71" spans="1:9">
      <c r="A71" s="264" t="s">
        <v>852</v>
      </c>
      <c r="B71" s="261" t="s">
        <v>1043</v>
      </c>
      <c r="C71" s="262" t="s">
        <v>855</v>
      </c>
      <c r="D71" s="221" t="s">
        <v>694</v>
      </c>
      <c r="E71" s="264" t="s">
        <v>863</v>
      </c>
      <c r="F71" s="257" t="s">
        <v>688</v>
      </c>
      <c r="G71" s="261" t="s">
        <v>860</v>
      </c>
      <c r="H71" s="12"/>
      <c r="I71" s="221"/>
    </row>
    <row r="72" spans="1:9">
      <c r="A72" s="264" t="s">
        <v>852</v>
      </c>
      <c r="B72" s="261" t="s">
        <v>1043</v>
      </c>
      <c r="C72" s="262" t="s">
        <v>855</v>
      </c>
      <c r="D72" s="221" t="s">
        <v>694</v>
      </c>
      <c r="E72" s="264" t="s">
        <v>863</v>
      </c>
      <c r="F72" s="257" t="s">
        <v>689</v>
      </c>
      <c r="G72" s="261" t="s">
        <v>860</v>
      </c>
      <c r="H72" s="12"/>
      <c r="I72" s="221"/>
    </row>
    <row r="73" spans="1:9">
      <c r="A73" s="264" t="s">
        <v>852</v>
      </c>
      <c r="B73" s="261" t="s">
        <v>1043</v>
      </c>
      <c r="C73" s="262" t="s">
        <v>855</v>
      </c>
      <c r="D73" s="221" t="s">
        <v>694</v>
      </c>
      <c r="E73" s="264" t="s">
        <v>863</v>
      </c>
      <c r="F73" s="257" t="s">
        <v>690</v>
      </c>
      <c r="G73" s="261" t="s">
        <v>860</v>
      </c>
      <c r="H73" s="12"/>
      <c r="I73" s="221"/>
    </row>
    <row r="74" spans="1:9">
      <c r="A74" s="264" t="s">
        <v>852</v>
      </c>
      <c r="B74" s="261" t="s">
        <v>1043</v>
      </c>
      <c r="C74" s="262" t="s">
        <v>855</v>
      </c>
      <c r="D74" s="221" t="s">
        <v>694</v>
      </c>
      <c r="E74" s="264" t="s">
        <v>863</v>
      </c>
      <c r="F74" s="257" t="s">
        <v>691</v>
      </c>
      <c r="G74" s="261" t="s">
        <v>860</v>
      </c>
      <c r="H74" s="12"/>
      <c r="I74" s="221"/>
    </row>
    <row r="75" spans="1:9">
      <c r="A75" s="264" t="s">
        <v>852</v>
      </c>
      <c r="B75" s="261" t="s">
        <v>1043</v>
      </c>
      <c r="C75" s="262" t="s">
        <v>856</v>
      </c>
      <c r="D75" s="221" t="s">
        <v>692</v>
      </c>
      <c r="E75" s="264" t="s">
        <v>863</v>
      </c>
      <c r="F75" s="257" t="s">
        <v>693</v>
      </c>
      <c r="G75" s="261" t="s">
        <v>860</v>
      </c>
      <c r="H75" s="12"/>
      <c r="I75" s="221"/>
    </row>
    <row r="76" spans="1:9">
      <c r="A76" s="264" t="s">
        <v>852</v>
      </c>
      <c r="B76" s="261" t="s">
        <v>1043</v>
      </c>
      <c r="C76" s="262" t="s">
        <v>857</v>
      </c>
      <c r="D76" s="261" t="s">
        <v>845</v>
      </c>
      <c r="E76" s="264" t="s">
        <v>863</v>
      </c>
      <c r="F76" s="257" t="s">
        <v>698</v>
      </c>
      <c r="G76" s="261" t="s">
        <v>860</v>
      </c>
      <c r="H76" s="12"/>
      <c r="I76" s="221"/>
    </row>
    <row r="77" spans="1:9">
      <c r="A77" s="264" t="s">
        <v>852</v>
      </c>
      <c r="B77" s="261" t="s">
        <v>1043</v>
      </c>
      <c r="C77" s="262" t="s">
        <v>857</v>
      </c>
      <c r="D77" s="261" t="s">
        <v>845</v>
      </c>
      <c r="E77" s="264" t="s">
        <v>863</v>
      </c>
      <c r="F77" s="257" t="s">
        <v>699</v>
      </c>
      <c r="G77" s="261" t="s">
        <v>860</v>
      </c>
      <c r="H77" s="12"/>
      <c r="I77" s="221"/>
    </row>
    <row r="78" spans="1:9">
      <c r="A78" s="264" t="s">
        <v>852</v>
      </c>
      <c r="B78" s="261" t="s">
        <v>1043</v>
      </c>
      <c r="C78" s="262" t="s">
        <v>857</v>
      </c>
      <c r="D78" s="261" t="s">
        <v>845</v>
      </c>
      <c r="E78" s="264" t="s">
        <v>863</v>
      </c>
      <c r="F78" s="257" t="s">
        <v>700</v>
      </c>
      <c r="G78" s="261" t="s">
        <v>860</v>
      </c>
      <c r="H78" s="12"/>
      <c r="I78" s="221"/>
    </row>
    <row r="79" spans="1:9">
      <c r="A79" s="264" t="s">
        <v>852</v>
      </c>
      <c r="B79" s="261" t="s">
        <v>1043</v>
      </c>
      <c r="C79" s="262" t="s">
        <v>857</v>
      </c>
      <c r="D79" s="261" t="s">
        <v>845</v>
      </c>
      <c r="E79" s="264" t="s">
        <v>863</v>
      </c>
      <c r="F79" s="257" t="s">
        <v>701</v>
      </c>
      <c r="G79" s="261" t="s">
        <v>860</v>
      </c>
      <c r="H79" s="12"/>
      <c r="I79" s="221"/>
    </row>
    <row r="80" spans="1:9">
      <c r="A80" s="264" t="s">
        <v>852</v>
      </c>
      <c r="B80" s="261" t="s">
        <v>1043</v>
      </c>
      <c r="C80" s="262" t="s">
        <v>857</v>
      </c>
      <c r="D80" s="261" t="s">
        <v>845</v>
      </c>
      <c r="E80" s="264" t="s">
        <v>863</v>
      </c>
      <c r="F80" s="257" t="s">
        <v>702</v>
      </c>
      <c r="G80" s="261" t="s">
        <v>860</v>
      </c>
      <c r="H80" s="12"/>
      <c r="I80" s="221"/>
    </row>
    <row r="81" spans="1:9">
      <c r="A81" s="264" t="s">
        <v>852</v>
      </c>
      <c r="B81" s="261" t="s">
        <v>1043</v>
      </c>
      <c r="C81" s="262" t="s">
        <v>857</v>
      </c>
      <c r="D81" s="261" t="s">
        <v>845</v>
      </c>
      <c r="E81" s="264" t="s">
        <v>863</v>
      </c>
      <c r="F81" s="257" t="s">
        <v>703</v>
      </c>
      <c r="G81" s="261" t="s">
        <v>860</v>
      </c>
      <c r="H81" s="12"/>
      <c r="I81" s="221"/>
    </row>
    <row r="82" spans="1:9">
      <c r="A82" s="264" t="s">
        <v>852</v>
      </c>
      <c r="B82" s="261" t="s">
        <v>1043</v>
      </c>
      <c r="C82" s="262" t="s">
        <v>857</v>
      </c>
      <c r="D82" s="261" t="s">
        <v>845</v>
      </c>
      <c r="E82" s="264" t="s">
        <v>863</v>
      </c>
      <c r="F82" s="257" t="s">
        <v>704</v>
      </c>
      <c r="G82" s="261" t="s">
        <v>860</v>
      </c>
      <c r="H82" s="12"/>
      <c r="I82" s="221"/>
    </row>
    <row r="83" spans="1:9">
      <c r="A83" s="264" t="s">
        <v>852</v>
      </c>
      <c r="B83" s="261" t="s">
        <v>1043</v>
      </c>
      <c r="C83" s="262" t="s">
        <v>857</v>
      </c>
      <c r="D83" s="261" t="s">
        <v>845</v>
      </c>
      <c r="E83" s="264" t="s">
        <v>863</v>
      </c>
      <c r="F83" s="257" t="s">
        <v>705</v>
      </c>
      <c r="G83" s="261" t="s">
        <v>860</v>
      </c>
      <c r="H83" s="12"/>
      <c r="I83" s="221"/>
    </row>
    <row r="84" spans="1:9">
      <c r="A84" s="264" t="s">
        <v>852</v>
      </c>
      <c r="B84" s="261" t="s">
        <v>1043</v>
      </c>
      <c r="C84" s="262" t="s">
        <v>857</v>
      </c>
      <c r="D84" s="261" t="s">
        <v>845</v>
      </c>
      <c r="E84" s="264" t="s">
        <v>863</v>
      </c>
      <c r="F84" s="257" t="s">
        <v>706</v>
      </c>
      <c r="G84" s="261" t="s">
        <v>860</v>
      </c>
      <c r="H84" s="12"/>
      <c r="I84" s="221"/>
    </row>
    <row r="85" spans="1:9">
      <c r="A85" s="264" t="s">
        <v>852</v>
      </c>
      <c r="B85" s="261" t="s">
        <v>1043</v>
      </c>
      <c r="C85" s="262" t="s">
        <v>857</v>
      </c>
      <c r="D85" s="261" t="s">
        <v>845</v>
      </c>
      <c r="E85" s="264" t="s">
        <v>863</v>
      </c>
      <c r="F85" s="257" t="s">
        <v>707</v>
      </c>
      <c r="G85" s="261" t="s">
        <v>860</v>
      </c>
      <c r="H85" s="12"/>
      <c r="I85" s="221"/>
    </row>
    <row r="86" spans="1:9">
      <c r="A86" s="353" t="s">
        <v>1041</v>
      </c>
      <c r="B86" s="261" t="s">
        <v>1043</v>
      </c>
      <c r="C86" s="353" t="s">
        <v>882</v>
      </c>
      <c r="D86" s="353" t="s">
        <v>932</v>
      </c>
      <c r="E86" s="264" t="s">
        <v>863</v>
      </c>
      <c r="F86" s="266" t="s">
        <v>882</v>
      </c>
      <c r="G86" s="261" t="s">
        <v>860</v>
      </c>
      <c r="H86" s="12"/>
      <c r="I86" s="221"/>
    </row>
    <row r="87" spans="1:9">
      <c r="A87" s="353" t="s">
        <v>1041</v>
      </c>
      <c r="B87" s="261" t="s">
        <v>1043</v>
      </c>
      <c r="C87" s="353" t="s">
        <v>882</v>
      </c>
      <c r="D87" s="353" t="s">
        <v>932</v>
      </c>
      <c r="E87" s="264" t="s">
        <v>863</v>
      </c>
      <c r="F87" s="266" t="s">
        <v>883</v>
      </c>
      <c r="G87" s="261" t="s">
        <v>860</v>
      </c>
      <c r="H87" s="12"/>
      <c r="I87" s="221"/>
    </row>
    <row r="88" spans="1:9">
      <c r="A88" s="353" t="s">
        <v>1041</v>
      </c>
      <c r="B88" s="261" t="s">
        <v>1043</v>
      </c>
      <c r="C88" s="353" t="s">
        <v>882</v>
      </c>
      <c r="D88" s="353" t="s">
        <v>932</v>
      </c>
      <c r="E88" s="354" t="s">
        <v>863</v>
      </c>
      <c r="F88" s="356" t="s">
        <v>938</v>
      </c>
      <c r="G88" s="261" t="s">
        <v>860</v>
      </c>
      <c r="H88" s="12"/>
      <c r="I88" s="221"/>
    </row>
    <row r="92" spans="1:9" ht="13">
      <c r="B92" s="612" t="s">
        <v>1407</v>
      </c>
    </row>
    <row r="93" spans="1:9" ht="13">
      <c r="B93" s="612" t="s">
        <v>1404</v>
      </c>
      <c r="C93" s="265"/>
      <c r="D93"/>
    </row>
    <row r="94" spans="1:9" ht="13">
      <c r="B94" s="612" t="s">
        <v>1405</v>
      </c>
      <c r="C94" s="265"/>
      <c r="D94"/>
    </row>
    <row r="95" spans="1:9" ht="13">
      <c r="B95" s="612" t="s">
        <v>1406</v>
      </c>
      <c r="C95" s="265"/>
      <c r="D95"/>
    </row>
    <row r="96" spans="1:9" ht="13">
      <c r="B96" s="612" t="s">
        <v>1408</v>
      </c>
      <c r="C96" s="265"/>
      <c r="D96"/>
    </row>
    <row r="97" spans="3:4">
      <c r="C97" s="265"/>
      <c r="D97"/>
    </row>
    <row r="98" spans="3:4">
      <c r="C98" s="265"/>
      <c r="D98"/>
    </row>
    <row r="99" spans="3:4">
      <c r="C99" s="265"/>
      <c r="D99"/>
    </row>
    <row r="100" spans="3:4">
      <c r="C100" s="265"/>
      <c r="D100"/>
    </row>
    <row r="101" spans="3:4">
      <c r="C101" s="265"/>
      <c r="D101"/>
    </row>
    <row r="102" spans="3:4">
      <c r="C102" s="265"/>
      <c r="D102"/>
    </row>
    <row r="103" spans="3:4">
      <c r="C103" s="265"/>
      <c r="D103"/>
    </row>
    <row r="104" spans="3:4">
      <c r="C104" s="265"/>
      <c r="D104"/>
    </row>
    <row r="105" spans="3:4">
      <c r="C105" s="265"/>
      <c r="D105"/>
    </row>
    <row r="106" spans="3:4">
      <c r="C106" s="265"/>
      <c r="D106"/>
    </row>
    <row r="107" spans="3:4">
      <c r="C107" s="265"/>
      <c r="D107"/>
    </row>
    <row r="108" spans="3:4">
      <c r="C108" s="265"/>
      <c r="D108"/>
    </row>
    <row r="109" spans="3:4">
      <c r="C109" s="265"/>
      <c r="D109"/>
    </row>
    <row r="110" spans="3:4">
      <c r="C110" s="265"/>
      <c r="D110"/>
    </row>
    <row r="111" spans="3:4">
      <c r="C111" s="265"/>
      <c r="D111"/>
    </row>
    <row r="112" spans="3:4">
      <c r="C112" s="265"/>
      <c r="D112"/>
    </row>
    <row r="113" spans="3:4">
      <c r="C113" s="265"/>
      <c r="D113"/>
    </row>
    <row r="114" spans="3:4">
      <c r="C114" s="265"/>
      <c r="D114"/>
    </row>
    <row r="115" spans="3:4">
      <c r="C115" s="265"/>
      <c r="D115"/>
    </row>
    <row r="116" spans="3:4">
      <c r="C116" s="265"/>
      <c r="D116"/>
    </row>
    <row r="117" spans="3:4">
      <c r="C117" s="265"/>
      <c r="D117"/>
    </row>
    <row r="118" spans="3:4">
      <c r="C118" s="265"/>
      <c r="D118"/>
    </row>
    <row r="119" spans="3:4">
      <c r="C119" s="265"/>
      <c r="D119"/>
    </row>
    <row r="120" spans="3:4">
      <c r="C120" s="265"/>
      <c r="D120"/>
    </row>
    <row r="121" spans="3:4">
      <c r="C121" s="265"/>
      <c r="D121"/>
    </row>
    <row r="122" spans="3:4">
      <c r="C122" s="265"/>
      <c r="D122"/>
    </row>
    <row r="123" spans="3:4">
      <c r="C123" s="265"/>
      <c r="D123"/>
    </row>
    <row r="124" spans="3:4">
      <c r="C124" s="265"/>
      <c r="D124"/>
    </row>
    <row r="125" spans="3:4">
      <c r="C125" s="265"/>
      <c r="D125"/>
    </row>
    <row r="126" spans="3:4">
      <c r="C126" s="265"/>
      <c r="D126"/>
    </row>
    <row r="127" spans="3:4">
      <c r="C127" s="265"/>
      <c r="D127"/>
    </row>
    <row r="128" spans="3:4">
      <c r="C128" s="265"/>
      <c r="D128"/>
    </row>
    <row r="129" spans="3:4">
      <c r="C129" s="265"/>
      <c r="D129"/>
    </row>
    <row r="130" spans="3:4">
      <c r="C130" s="265"/>
      <c r="D130"/>
    </row>
    <row r="131" spans="3:4">
      <c r="C131" s="265"/>
      <c r="D131"/>
    </row>
    <row r="132" spans="3:4">
      <c r="C132" s="265"/>
      <c r="D132"/>
    </row>
    <row r="133" spans="3:4">
      <c r="C133" s="265"/>
      <c r="D133"/>
    </row>
    <row r="134" spans="3:4">
      <c r="C134" s="265"/>
      <c r="D134"/>
    </row>
    <row r="135" spans="3:4">
      <c r="C135" s="265"/>
      <c r="D135"/>
    </row>
    <row r="136" spans="3:4">
      <c r="C136" s="265"/>
      <c r="D136"/>
    </row>
    <row r="137" spans="3:4">
      <c r="C137" s="265"/>
      <c r="D137"/>
    </row>
    <row r="138" spans="3:4">
      <c r="C138" s="265"/>
      <c r="D138"/>
    </row>
    <row r="139" spans="3:4">
      <c r="C139" s="265"/>
      <c r="D139"/>
    </row>
    <row r="140" spans="3:4">
      <c r="C140" s="265"/>
      <c r="D140"/>
    </row>
    <row r="141" spans="3:4">
      <c r="C141" s="265"/>
      <c r="D141"/>
    </row>
    <row r="142" spans="3:4">
      <c r="C142" s="265"/>
      <c r="D142"/>
    </row>
    <row r="143" spans="3:4">
      <c r="C143" s="265"/>
      <c r="D143"/>
    </row>
    <row r="144" spans="3:4">
      <c r="C144" s="265"/>
      <c r="D144"/>
    </row>
    <row r="145" spans="3:4">
      <c r="C145" s="265"/>
      <c r="D145"/>
    </row>
    <row r="146" spans="3:4">
      <c r="C146" s="265"/>
      <c r="D146"/>
    </row>
    <row r="147" spans="3:4">
      <c r="C147" s="265"/>
      <c r="D147"/>
    </row>
    <row r="148" spans="3:4">
      <c r="C148" s="265"/>
      <c r="D148"/>
    </row>
    <row r="149" spans="3:4">
      <c r="C149" s="265"/>
      <c r="D149"/>
    </row>
    <row r="150" spans="3:4">
      <c r="C150" s="265"/>
      <c r="D150"/>
    </row>
    <row r="151" spans="3:4">
      <c r="C151" s="265"/>
      <c r="D151"/>
    </row>
    <row r="152" spans="3:4">
      <c r="C152" s="265"/>
      <c r="D152"/>
    </row>
    <row r="153" spans="3:4">
      <c r="C153" s="265"/>
      <c r="D153"/>
    </row>
    <row r="154" spans="3:4">
      <c r="C154" s="265"/>
      <c r="D154"/>
    </row>
    <row r="155" spans="3:4">
      <c r="C155" s="265"/>
      <c r="D155"/>
    </row>
    <row r="156" spans="3:4">
      <c r="C156" s="265"/>
      <c r="D156"/>
    </row>
    <row r="157" spans="3:4">
      <c r="C157" s="265"/>
      <c r="D157"/>
    </row>
    <row r="158" spans="3:4">
      <c r="C158" s="265"/>
      <c r="D158"/>
    </row>
    <row r="159" spans="3:4">
      <c r="C159" s="265"/>
      <c r="D159"/>
    </row>
  </sheetData>
  <autoFilter ref="A2:I85"/>
  <mergeCells count="3">
    <mergeCell ref="A3:B3"/>
    <mergeCell ref="C3:D3"/>
    <mergeCell ref="E3:I3"/>
  </mergeCells>
  <phoneticPr fontId="0" type="noConversion"/>
  <hyperlinks>
    <hyperlink ref="E1" location="ESGCAP" display="ESG CAP"/>
  </hyperlinks>
  <pageMargins left="0.75" right="0.75" top="1" bottom="1" header="0.5" footer="0.5"/>
  <pageSetup paperSize="9" orientation="portrait" horizontalDpi="90" verticalDpi="9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4"/>
  <sheetViews>
    <sheetView topLeftCell="A10" zoomScaleNormal="100" workbookViewId="0">
      <selection activeCell="F7" sqref="F7"/>
    </sheetView>
  </sheetViews>
  <sheetFormatPr defaultColWidth="9.1796875" defaultRowHeight="25" customHeight="1"/>
  <cols>
    <col min="1" max="1" width="15.81640625" style="52" customWidth="1"/>
    <col min="2" max="2" width="33.81640625" style="52" customWidth="1"/>
    <col min="3" max="3" width="9.1796875" style="52"/>
    <col min="4" max="4" width="19.1796875" style="52" customWidth="1"/>
    <col min="5" max="5" width="39.90625" style="52" customWidth="1"/>
    <col min="6" max="16384" width="9.1796875" style="52"/>
  </cols>
  <sheetData>
    <row r="1" spans="1:5" ht="25" customHeight="1">
      <c r="A1" s="547" t="s">
        <v>910</v>
      </c>
      <c r="B1" s="547"/>
      <c r="D1" s="547" t="s">
        <v>1322</v>
      </c>
      <c r="E1" s="547"/>
    </row>
    <row r="2" spans="1:5" ht="25" customHeight="1">
      <c r="A2" s="548" t="s">
        <v>74</v>
      </c>
      <c r="B2" s="548"/>
      <c r="D2" s="548" t="s">
        <v>78</v>
      </c>
      <c r="E2" s="548"/>
    </row>
    <row r="3" spans="1:5" ht="17" customHeight="1">
      <c r="A3" s="544" t="s">
        <v>847</v>
      </c>
      <c r="B3" s="541"/>
      <c r="D3" s="544" t="s">
        <v>848</v>
      </c>
      <c r="E3" s="541"/>
    </row>
    <row r="4" spans="1:5" ht="17" customHeight="1">
      <c r="A4" s="541"/>
      <c r="B4" s="541"/>
      <c r="D4" s="544" t="s">
        <v>849</v>
      </c>
      <c r="E4" s="541"/>
    </row>
    <row r="5" spans="1:5" ht="15.5" customHeight="1">
      <c r="A5" s="541"/>
      <c r="B5" s="541"/>
      <c r="D5" s="541" t="s">
        <v>1349</v>
      </c>
      <c r="E5" s="541"/>
    </row>
    <row r="6" spans="1:5" ht="17.5" customHeight="1">
      <c r="A6" s="545"/>
      <c r="B6" s="546"/>
      <c r="D6" s="545"/>
      <c r="E6" s="546"/>
    </row>
    <row r="7" spans="1:5" ht="15.5" customHeight="1">
      <c r="A7" s="545"/>
      <c r="B7" s="546"/>
      <c r="D7" s="545"/>
      <c r="E7" s="546"/>
    </row>
    <row r="8" spans="1:5" ht="18" customHeight="1">
      <c r="A8" s="542" t="s">
        <v>75</v>
      </c>
      <c r="B8" s="542"/>
      <c r="D8" s="542" t="s">
        <v>77</v>
      </c>
      <c r="E8" s="542"/>
    </row>
    <row r="9" spans="1:5" ht="20" customHeight="1">
      <c r="A9" s="544"/>
      <c r="B9" s="541"/>
      <c r="D9" s="544" t="s">
        <v>850</v>
      </c>
      <c r="E9" s="541"/>
    </row>
    <row r="10" spans="1:5" ht="16.5" customHeight="1">
      <c r="A10" s="541"/>
      <c r="B10" s="541"/>
      <c r="D10" s="541"/>
      <c r="E10" s="541"/>
    </row>
    <row r="11" spans="1:5" ht="16" customHeight="1">
      <c r="A11" s="542" t="s">
        <v>76</v>
      </c>
      <c r="B11" s="542"/>
      <c r="D11" s="542" t="s">
        <v>76</v>
      </c>
      <c r="E11" s="542"/>
    </row>
    <row r="12" spans="1:5" ht="25" customHeight="1">
      <c r="A12" s="543" t="s">
        <v>1323</v>
      </c>
      <c r="B12" s="543"/>
      <c r="D12" s="543" t="s">
        <v>1350</v>
      </c>
      <c r="E12" s="543"/>
    </row>
    <row r="14" spans="1:5" ht="25" customHeight="1">
      <c r="A14" s="52" t="s">
        <v>266</v>
      </c>
      <c r="D14" s="52" t="s">
        <v>267</v>
      </c>
    </row>
  </sheetData>
  <mergeCells count="24">
    <mergeCell ref="D1:E1"/>
    <mergeCell ref="D2:E2"/>
    <mergeCell ref="D3:E3"/>
    <mergeCell ref="D4:E4"/>
    <mergeCell ref="A1:B1"/>
    <mergeCell ref="A3:B3"/>
    <mergeCell ref="A2:B2"/>
    <mergeCell ref="A4:B4"/>
    <mergeCell ref="D5:E5"/>
    <mergeCell ref="D6:E6"/>
    <mergeCell ref="D7:E7"/>
    <mergeCell ref="A5:B5"/>
    <mergeCell ref="A6:B6"/>
    <mergeCell ref="A7:B7"/>
    <mergeCell ref="D10:E10"/>
    <mergeCell ref="D8:E8"/>
    <mergeCell ref="A8:B8"/>
    <mergeCell ref="A12:B12"/>
    <mergeCell ref="D12:E12"/>
    <mergeCell ref="A11:B11"/>
    <mergeCell ref="D11:E11"/>
    <mergeCell ref="A9:B9"/>
    <mergeCell ref="A10:B10"/>
    <mergeCell ref="D9:E9"/>
  </mergeCells>
  <phoneticPr fontId="0"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20</vt:i4>
      </vt:variant>
    </vt:vector>
  </HeadingPairs>
  <TitlesOfParts>
    <vt:vector size="45" baseType="lpstr">
      <vt:lpstr>Overview</vt:lpstr>
      <vt:lpstr>Confidentiality</vt:lpstr>
      <vt:lpstr>Company Code</vt:lpstr>
      <vt:lpstr>Enterprise Structure</vt:lpstr>
      <vt:lpstr>Employee Group Structure</vt:lpstr>
      <vt:lpstr>Pay Frequency</vt:lpstr>
      <vt:lpstr>Groupings</vt:lpstr>
      <vt:lpstr>Payscale Structure</vt:lpstr>
      <vt:lpstr>Rates of Pay</vt:lpstr>
      <vt:lpstr>Prorating or Factoring</vt:lpstr>
      <vt:lpstr>Payments</vt:lpstr>
      <vt:lpstr>Deductions</vt:lpstr>
      <vt:lpstr>Payslip</vt:lpstr>
      <vt:lpstr>Holiday Calendar</vt:lpstr>
      <vt:lpstr>Work Pattern</vt:lpstr>
      <vt:lpstr>Absences</vt:lpstr>
      <vt:lpstr>Absence Quotas</vt:lpstr>
      <vt:lpstr>Tax </vt:lpstr>
      <vt:lpstr>Social Insurance</vt:lpstr>
      <vt:lpstr>Banking</vt:lpstr>
      <vt:lpstr>General Ledger</vt:lpstr>
      <vt:lpstr>Symbolic</vt:lpstr>
      <vt:lpstr>General Accounts</vt:lpstr>
      <vt:lpstr>Cost Center</vt:lpstr>
      <vt:lpstr>User Access</vt:lpstr>
      <vt:lpstr>CAPESG</vt:lpstr>
      <vt:lpstr>ESGCAP</vt:lpstr>
      <vt:lpstr>ESGPayments</vt:lpstr>
      <vt:lpstr>ESGTIMEQUOTA</vt:lpstr>
      <vt:lpstr>ESGWSRULE</vt:lpstr>
      <vt:lpstr>LEAVEPSG</vt:lpstr>
      <vt:lpstr>PaymentESG</vt:lpstr>
      <vt:lpstr>PaymentPSG</vt:lpstr>
      <vt:lpstr>PHCALENDARPSG</vt:lpstr>
      <vt:lpstr>PSGLeave</vt:lpstr>
      <vt:lpstr>PSGPayments</vt:lpstr>
      <vt:lpstr>PSGPHCALENDAR</vt:lpstr>
      <vt:lpstr>PSGQUOTA</vt:lpstr>
      <vt:lpstr>PSGSOCSO</vt:lpstr>
      <vt:lpstr>PSGTimeQuota</vt:lpstr>
      <vt:lpstr>PSGWSRULE</vt:lpstr>
      <vt:lpstr>QuotaESG</vt:lpstr>
      <vt:lpstr>QuotaPSG</vt:lpstr>
      <vt:lpstr>WSRULEESG</vt:lpstr>
      <vt:lpstr>WSRULEPSG</vt:lpstr>
    </vt:vector>
  </TitlesOfParts>
  <Company>ADP Employer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Ellis</dc:creator>
  <cp:lastModifiedBy>Wang, Qi (ESI-GV)</cp:lastModifiedBy>
  <cp:lastPrinted>2004-01-07T00:38:20Z</cp:lastPrinted>
  <dcterms:created xsi:type="dcterms:W3CDTF">2003-11-07T04:07:21Z</dcterms:created>
  <dcterms:modified xsi:type="dcterms:W3CDTF">2019-09-26T08:28:59Z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