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"/>
    </mc:Choice>
  </mc:AlternateContent>
  <xr:revisionPtr revIDLastSave="0" documentId="13_ncr:1_{FE8D6512-552E-4585-99ED-03C95C90269F}" xr6:coauthVersionLast="47" xr6:coauthVersionMax="47" xr10:uidLastSave="{00000000-0000-0000-0000-000000000000}"/>
  <bookViews>
    <workbookView xWindow="-110" yWindow="-110" windowWidth="19420" windowHeight="11020" firstSheet="5" activeTab="6" xr2:uid="{CF43E420-CFB6-4ED5-B1F4-B79827F65682}"/>
  </bookViews>
  <sheets>
    <sheet name="Data Karyawan" sheetId="2" r:id="rId1"/>
    <sheet name="Gaji Pemain" sheetId="11" r:id="rId2"/>
    <sheet name="Data Penjualan Produk Jadi" sheetId="12" r:id="rId3"/>
    <sheet name="Data Produk" sheetId="3" r:id="rId4"/>
    <sheet name="Data Produksi" sheetId="10" r:id="rId5"/>
    <sheet name="Data Transaksi Penjualan" sheetId="4" r:id="rId6"/>
    <sheet name="Data Pembelian Bahan Baku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0" i="12" l="1"/>
  <c r="M38" i="12"/>
  <c r="M17" i="12"/>
  <c r="N56" i="10"/>
  <c r="K30" i="2"/>
</calcChain>
</file>

<file path=xl/sharedStrings.xml><?xml version="1.0" encoding="utf-8"?>
<sst xmlns="http://schemas.openxmlformats.org/spreadsheetml/2006/main" count="923" uniqueCount="461">
  <si>
    <t>John Doe</t>
  </si>
  <si>
    <t>Jane Smith</t>
  </si>
  <si>
    <t>Alice Lee</t>
  </si>
  <si>
    <t>Bob Johnson</t>
  </si>
  <si>
    <t>Emily Wang</t>
  </si>
  <si>
    <t>Michael Brown</t>
  </si>
  <si>
    <t>Sarah Garcia</t>
  </si>
  <si>
    <t>David Martinez</t>
  </si>
  <si>
    <t>Laura Rodriguez</t>
  </si>
  <si>
    <t>Kevin Kim</t>
  </si>
  <si>
    <t>Maria Hernandez</t>
  </si>
  <si>
    <t>Daniel Nguyen</t>
  </si>
  <si>
    <t>Jessica Patel</t>
  </si>
  <si>
    <t>Chris Smith</t>
  </si>
  <si>
    <t>Amy Taylor</t>
  </si>
  <si>
    <t>Ryan Williams</t>
  </si>
  <si>
    <t>Amanda Brown</t>
  </si>
  <si>
    <t>Jason Davis</t>
  </si>
  <si>
    <t>Michelle Wilson</t>
  </si>
  <si>
    <t>Nicole Anderson</t>
  </si>
  <si>
    <t>Gaji</t>
  </si>
  <si>
    <t>Tabel 1: Data Karyawan</t>
  </si>
  <si>
    <t>ID</t>
  </si>
  <si>
    <t>Nama</t>
  </si>
  <si>
    <t>Usia</t>
  </si>
  <si>
    <t>Jabatan</t>
  </si>
  <si>
    <t>Manager</t>
  </si>
  <si>
    <t>Supervisor</t>
  </si>
  <si>
    <t>Senior Staff</t>
  </si>
  <si>
    <t>Staff</t>
  </si>
  <si>
    <t>Kode</t>
  </si>
  <si>
    <t>Nama Produk</t>
  </si>
  <si>
    <t>Harga</t>
  </si>
  <si>
    <t>Stok</t>
  </si>
  <si>
    <t>P101</t>
  </si>
  <si>
    <t>Laptop Asus</t>
  </si>
  <si>
    <t>P102</t>
  </si>
  <si>
    <t>Smartphone Samsung</t>
  </si>
  <si>
    <t>P103</t>
  </si>
  <si>
    <t>Printer Epson</t>
  </si>
  <si>
    <t>P104</t>
  </si>
  <si>
    <t>Mouse Logitech</t>
  </si>
  <si>
    <t>P105</t>
  </si>
  <si>
    <t>Keyboard Razer</t>
  </si>
  <si>
    <t>P106</t>
  </si>
  <si>
    <t>Monitor LG</t>
  </si>
  <si>
    <t>P107</t>
  </si>
  <si>
    <t>Headset Sony</t>
  </si>
  <si>
    <t>P108</t>
  </si>
  <si>
    <t>Speaker Logitech</t>
  </si>
  <si>
    <t>P109</t>
  </si>
  <si>
    <t>Hard Disk WD</t>
  </si>
  <si>
    <t>P110</t>
  </si>
  <si>
    <t>Mousepad SteelSeries</t>
  </si>
  <si>
    <t>P111</t>
  </si>
  <si>
    <t>Webcam Logitech</t>
  </si>
  <si>
    <t>P112</t>
  </si>
  <si>
    <t>Flashdisk Sandisk</t>
  </si>
  <si>
    <t>P113</t>
  </si>
  <si>
    <t>Router TP-Link</t>
  </si>
  <si>
    <t>P114</t>
  </si>
  <si>
    <t>External HDD Seagate</t>
  </si>
  <si>
    <t>P115</t>
  </si>
  <si>
    <t>Printer Canon</t>
  </si>
  <si>
    <t>P116</t>
  </si>
  <si>
    <t>Mouse Wireless</t>
  </si>
  <si>
    <t>P117</t>
  </si>
  <si>
    <t>Keyboard Wireless</t>
  </si>
  <si>
    <t>P118</t>
  </si>
  <si>
    <t>Speaker JBL</t>
  </si>
  <si>
    <t>P119</t>
  </si>
  <si>
    <t>Microphone Audio-Technica</t>
  </si>
  <si>
    <t>P120</t>
  </si>
  <si>
    <t>Webcam Microsoft</t>
  </si>
  <si>
    <t>No. Transaksi</t>
  </si>
  <si>
    <t>Tanggal</t>
  </si>
  <si>
    <t>ID Karyawan</t>
  </si>
  <si>
    <t>Kode Produk</t>
  </si>
  <si>
    <t>Jumlah</t>
  </si>
  <si>
    <t>Total Harga</t>
  </si>
  <si>
    <t>TRX001</t>
  </si>
  <si>
    <t>TRX002</t>
  </si>
  <si>
    <t>TRX003</t>
  </si>
  <si>
    <t>TRX004</t>
  </si>
  <si>
    <t>TRX005</t>
  </si>
  <si>
    <t>TRX006</t>
  </si>
  <si>
    <t>TRX007</t>
  </si>
  <si>
    <t>TRX008</t>
  </si>
  <si>
    <t>TRX009</t>
  </si>
  <si>
    <t>TRX010</t>
  </si>
  <si>
    <t>TRX011</t>
  </si>
  <si>
    <t>TRX012</t>
  </si>
  <si>
    <t>TRX013</t>
  </si>
  <si>
    <t>TRX014</t>
  </si>
  <si>
    <t>TRX015</t>
  </si>
  <si>
    <t>TRX016</t>
  </si>
  <si>
    <t>TRX017</t>
  </si>
  <si>
    <t>TRX018</t>
  </si>
  <si>
    <t>TRX019</t>
  </si>
  <si>
    <t>TRX020</t>
  </si>
  <si>
    <t>No. Pembelian</t>
  </si>
  <si>
    <t>ID Pemasok</t>
  </si>
  <si>
    <t>Kode Bahan</t>
  </si>
  <si>
    <t>PBB001</t>
  </si>
  <si>
    <t>SP001</t>
  </si>
  <si>
    <t>BB001</t>
  </si>
  <si>
    <t>PBB002</t>
  </si>
  <si>
    <t>SP002</t>
  </si>
  <si>
    <t>BB002</t>
  </si>
  <si>
    <t>PBB003</t>
  </si>
  <si>
    <t>SP003</t>
  </si>
  <si>
    <t>BB003</t>
  </si>
  <si>
    <t>PBB004</t>
  </si>
  <si>
    <t>SP004</t>
  </si>
  <si>
    <t>BB004</t>
  </si>
  <si>
    <t>PBB005</t>
  </si>
  <si>
    <t>SP005</t>
  </si>
  <si>
    <t>BB005</t>
  </si>
  <si>
    <t>PBB006</t>
  </si>
  <si>
    <t>SP006</t>
  </si>
  <si>
    <t>BB006</t>
  </si>
  <si>
    <t>PBB007</t>
  </si>
  <si>
    <t>SP007</t>
  </si>
  <si>
    <t>BB007</t>
  </si>
  <si>
    <t>PBB008</t>
  </si>
  <si>
    <t>SP008</t>
  </si>
  <si>
    <t>BB008</t>
  </si>
  <si>
    <t>PBB009</t>
  </si>
  <si>
    <t>SP009</t>
  </si>
  <si>
    <t>BB009</t>
  </si>
  <si>
    <t>PBB010</t>
  </si>
  <si>
    <t>SP010</t>
  </si>
  <si>
    <t>BB010</t>
  </si>
  <si>
    <t>PBB011</t>
  </si>
  <si>
    <t>SP011</t>
  </si>
  <si>
    <t>BB011</t>
  </si>
  <si>
    <t>PBB012</t>
  </si>
  <si>
    <t>SP012</t>
  </si>
  <si>
    <t>BB012</t>
  </si>
  <si>
    <t>PBB013</t>
  </si>
  <si>
    <t>SP013</t>
  </si>
  <si>
    <t>BB013</t>
  </si>
  <si>
    <t>PBB014</t>
  </si>
  <si>
    <t>SP014</t>
  </si>
  <si>
    <t>BB014</t>
  </si>
  <si>
    <t>PBB015</t>
  </si>
  <si>
    <t>SP015</t>
  </si>
  <si>
    <t>BB015</t>
  </si>
  <si>
    <t>PBB016</t>
  </si>
  <si>
    <t>SP016</t>
  </si>
  <si>
    <t>BB016</t>
  </si>
  <si>
    <t>PBB017</t>
  </si>
  <si>
    <t>SP017</t>
  </si>
  <si>
    <t>BB017</t>
  </si>
  <si>
    <t>PBB018</t>
  </si>
  <si>
    <t>SP018</t>
  </si>
  <si>
    <t>BB018</t>
  </si>
  <si>
    <t>PBB019</t>
  </si>
  <si>
    <t>SP019</t>
  </si>
  <si>
    <t>BB019</t>
  </si>
  <si>
    <t>PBB020</t>
  </si>
  <si>
    <t>SP020</t>
  </si>
  <si>
    <t>BB020</t>
  </si>
  <si>
    <t>Soal</t>
  </si>
  <si>
    <t>1) Hitung rata-rata gaji dari tiap jabatan! (Gunakan Averageif)</t>
  </si>
  <si>
    <t>Gaji Terendah</t>
  </si>
  <si>
    <t>Gaji Tertinggi</t>
  </si>
  <si>
    <t>3) Cari data karyawan di bawah ini! (Gunakan rumus VLOOKUP)</t>
  </si>
  <si>
    <t>4) Gabungkan data pada kolom ID, Usia, dan Jabatan dengan pemisah "-"! (Gunakan rumus Concatenate)</t>
  </si>
  <si>
    <t>ID-Usia-Jabatan</t>
  </si>
  <si>
    <t>5) Ada berapakah jumlah karyawan yang memiliki usia di bawah 40 tahun? (Gunakan Countif)</t>
  </si>
  <si>
    <t>6) Berapakah jumlah gaji untuk seluruh karyawan dengan jabatan Manager? (Gunakan Sumif)</t>
  </si>
  <si>
    <t>7) Berapakah rata-rata gaji Staff yang memiliki umur kurang dari sama dengan 30 tahun? (Gunakan Averageifs)</t>
  </si>
  <si>
    <t>8) Cari data karyawan di bawah ini, kemudian pisahkan Nama Depan dan Belakangnya! (Gunakan VLOOKUP dan Ctrl + E)</t>
  </si>
  <si>
    <t>Nama Depan</t>
  </si>
  <si>
    <t>Nama Belakang</t>
  </si>
  <si>
    <t>9) Cari data karyawan di bawah ini, kemudian jumlahkan gaji yang mereka miliki!</t>
  </si>
  <si>
    <t>Total Gaji</t>
  </si>
  <si>
    <t>10) Berapa total gaji karyawan dengan jabatan Staff dan Senior Staff?</t>
  </si>
  <si>
    <t>Total Nilai</t>
  </si>
  <si>
    <t>1) Lengkapi total Nilai dengan perkalian sederhana Harga * Stok</t>
  </si>
  <si>
    <t>2) Carilah data harga dan stok, dengan ketentuan tertinggi dan terendah</t>
  </si>
  <si>
    <t>Tertinggi</t>
  </si>
  <si>
    <t>Terendah</t>
  </si>
  <si>
    <t>Harga per Pcs</t>
  </si>
  <si>
    <t>3) Carilah data di bawah ini menggunakan kode yang ada</t>
  </si>
  <si>
    <t>4) Carilah data harga dan stok, kemudian cari Harga per Pcs (Gunakan rumus Average)</t>
  </si>
  <si>
    <t>5) Ada berapakah produk yang memiliki harga di atas 1000000? (Gunakan Countif)</t>
  </si>
  <si>
    <t>6) Berapakah Total Nilai untuk seluruh produk dengan stok kurang dari 100? (Gunakan Sumif)</t>
  </si>
  <si>
    <t>7) Berapakah rata-rata Harga untuk produk yang memiliki stok di atas 100? (Gunakan Averageif)</t>
  </si>
  <si>
    <t>Nama Proper</t>
  </si>
  <si>
    <t>NAMA UPPER</t>
  </si>
  <si>
    <t>nama lower</t>
  </si>
  <si>
    <t>lApTop aSUS</t>
  </si>
  <si>
    <t>sMARTphONE SamSUNG</t>
  </si>
  <si>
    <t>pRINter EPSon</t>
  </si>
  <si>
    <t>MouSE LOGiteCH</t>
  </si>
  <si>
    <t>KEYboarD RAZer</t>
  </si>
  <si>
    <t>pRINTER canNON</t>
  </si>
  <si>
    <t>HEADset soNY</t>
  </si>
  <si>
    <t>SPEAKeR logiTECH</t>
  </si>
  <si>
    <t>moUSEpad STEELseriES</t>
  </si>
  <si>
    <t>WEBcam MICROsoFT</t>
  </si>
  <si>
    <t>8) Rapikan data Nama Produk di bawah ini</t>
  </si>
  <si>
    <t>9) Cari data produk di bawah ini, kemudian jumlahkan Total Nilai yang mereka miliki!</t>
  </si>
  <si>
    <t>1) Lengkapi kolom Harga per Pcs</t>
  </si>
  <si>
    <t>2) Lengkapi data transaksi di bawah ini</t>
  </si>
  <si>
    <t>3) Lengkapi data transaksi di bawah ini</t>
  </si>
  <si>
    <t>Status</t>
  </si>
  <si>
    <t>Status diisi berdasarkan kriteria berikut: Jika lebih dari 4 berarti "Good", jika kurang maka "Bad"</t>
  </si>
  <si>
    <t>4) Berapa Total Harga untuk ID Karyawan di bawah ini?</t>
  </si>
  <si>
    <t>5) Lengkapi data di bawah ini, kemudian gabungkan dengan memberi tanda "-" di antara data</t>
  </si>
  <si>
    <t>Data Baru</t>
  </si>
  <si>
    <t>5) No. Transaksi dengan Harga per Pcs terendah adalah</t>
  </si>
  <si>
    <t>6) Kode Produk dengan Total Harga tertinggi adalah</t>
  </si>
  <si>
    <t>7) Jumlah Produk dari ID Karyawan 101 dan 102 adalah</t>
  </si>
  <si>
    <t>8) Carilah lama hari dan jumlah hari kerja antarkedua tanggal di bawah ini</t>
  </si>
  <si>
    <t>Tanggal Awal</t>
  </si>
  <si>
    <t>Tanggal Akhir</t>
  </si>
  <si>
    <t>Hari Kerja</t>
  </si>
  <si>
    <t>Lama Hari</t>
  </si>
  <si>
    <t>Untuk Hari Kerja gunakan rumus Networkdays</t>
  </si>
  <si>
    <t>Untuk Lama Hari, cukup kurangkan Tanggal Akhir dan Awal.</t>
  </si>
  <si>
    <t>9) Carilah data total harga dan jumlah, dengan ketentuan tertinggi dan terendah</t>
  </si>
  <si>
    <t>10) Pisahkan data di bawah ini dengan memisahkan TRX dan angkanya</t>
  </si>
  <si>
    <t>Angka</t>
  </si>
  <si>
    <t>Gunakan rumus LEFT dan RIGHT</t>
  </si>
  <si>
    <t>2) Lengkapi data pembelian bahan baku di bawah ini</t>
  </si>
  <si>
    <t>3) Lengkapi data pembelian bahan baku di bawah ini</t>
  </si>
  <si>
    <t>Status diisi berdasarkan kriteria berikut: Jika kurang dari 150 berarti "Cukup", jika lebih maka "Aman"</t>
  </si>
  <si>
    <t>4) Berapa Total Harga untuk ID Pemasok di bawah ini?</t>
  </si>
  <si>
    <t>Persentase (%)</t>
  </si>
  <si>
    <t>Hitung persentasenya dari total harga ID Pemasok di bawah ini</t>
  </si>
  <si>
    <t>5) Lengkapi data di bawah ini, kemudian gabungkan dengan memberi tanda "~" di antara data</t>
  </si>
  <si>
    <t>5) No. Pembelian dengan Harga per Pcs tertinggi adalah</t>
  </si>
  <si>
    <t>6) Kode Bahan dengan Harga per Pcs termahal adalah</t>
  </si>
  <si>
    <t>7) Pada tanggal berapa Total Harga mecapai puncaknya?</t>
  </si>
  <si>
    <t>8) Berapa jumlah Total Harga yang memiliki Jumlah Barang kurang dari 100?</t>
  </si>
  <si>
    <t>9) Carilah data harga per pcs dan jumlah, dengan ketentuan tertinggi dan terendah</t>
  </si>
  <si>
    <t>Data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</si>
  <si>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</si>
  <si>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</si>
  <si>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</si>
  <si>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</si>
  <si>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</si>
  <si>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</si>
  <si>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</si>
  <si>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</si>
  <si>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</si>
  <si>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</si>
  <si>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pBB</t>
  </si>
  <si>
    <t>PbB</t>
  </si>
  <si>
    <t>PBb</t>
  </si>
  <si>
    <t>pbb</t>
  </si>
  <si>
    <t>pbB</t>
  </si>
  <si>
    <t>PBB</t>
  </si>
  <si>
    <t>10) Rapikan kolom Data di kolom Kode dengan membuatnya menjadi huruf kapital</t>
  </si>
  <si>
    <t>Kemudian buat No. Transaksi seperti tabel di awal (gunakan rumus Concatenate)</t>
  </si>
  <si>
    <t>No</t>
  </si>
  <si>
    <t>No. Produksi</t>
  </si>
  <si>
    <t>ID Produk</t>
  </si>
  <si>
    <t>Total Biaya</t>
  </si>
  <si>
    <t>Status Total Biaya</t>
  </si>
  <si>
    <t>Biaya Satuan</t>
  </si>
  <si>
    <t>1. Lengkapi kolom Status Total Biaya dengan ketentuan sebagai berikut:</t>
  </si>
  <si>
    <t>PROD001</t>
  </si>
  <si>
    <t>PROD002</t>
  </si>
  <si>
    <t>PROD003</t>
  </si>
  <si>
    <t>2. Lengkapi kolom Biaya Satuan dengan kalkulasi sederhana antara Total Biaya dan Jumlah</t>
  </si>
  <si>
    <t>PROD004</t>
  </si>
  <si>
    <t>3. Lengkapi data di bawah ini dengan memisahkan kode dan angka No. Produksi</t>
  </si>
  <si>
    <t>PROD005</t>
  </si>
  <si>
    <t>PROD006</t>
  </si>
  <si>
    <t>PROD007</t>
  </si>
  <si>
    <t>PROD008</t>
  </si>
  <si>
    <t>PROD009</t>
  </si>
  <si>
    <t>PROD012</t>
  </si>
  <si>
    <t>PROD010</t>
  </si>
  <si>
    <t>PROD015</t>
  </si>
  <si>
    <t>PROD011</t>
  </si>
  <si>
    <t>PROD017</t>
  </si>
  <si>
    <t>PROD020</t>
  </si>
  <si>
    <t>PROD013</t>
  </si>
  <si>
    <t>4. Lengkapi data di bawah ini dengan menggunakan rumus VLOOKUP</t>
  </si>
  <si>
    <t>PROD014</t>
  </si>
  <si>
    <t>PROD016</t>
  </si>
  <si>
    <t>PROD018</t>
  </si>
  <si>
    <t>PROD019</t>
  </si>
  <si>
    <t>5. Gabungkan 3 kolom di bawah ini sehingga membentuk data baru, dengan diberi pemisah berupa "/" di antaranya</t>
  </si>
  <si>
    <t>(Gunakan rumus Concatenate)</t>
  </si>
  <si>
    <t>Tabel 2: Gaji Pemain Manchester United</t>
  </si>
  <si>
    <t>Jenis Potongan</t>
  </si>
  <si>
    <t>Tapera</t>
  </si>
  <si>
    <t>BPJS Kesehatan</t>
  </si>
  <si>
    <t>Jaminan Hari Tua</t>
  </si>
  <si>
    <t>Jaminan Pensiun</t>
  </si>
  <si>
    <t>Besaran Potongan</t>
  </si>
  <si>
    <t>Nama Pemain</t>
  </si>
  <si>
    <t>Posisi</t>
  </si>
  <si>
    <t>Kode Posisi</t>
  </si>
  <si>
    <t>Gaji Pokok</t>
  </si>
  <si>
    <t>Total Potongan</t>
  </si>
  <si>
    <t>Gaji Bersih</t>
  </si>
  <si>
    <t>Casemiro</t>
  </si>
  <si>
    <t>Gelandang</t>
  </si>
  <si>
    <t>Bruno Fernandes</t>
  </si>
  <si>
    <t>Jadon Sancho</t>
  </si>
  <si>
    <t>Penyerang</t>
  </si>
  <si>
    <t>Harry Maguire</t>
  </si>
  <si>
    <t>Bek</t>
  </si>
  <si>
    <t>Andre Onana</t>
  </si>
  <si>
    <t>Kiper</t>
  </si>
  <si>
    <t>Raphael Varane</t>
  </si>
  <si>
    <t>Sofyan Amrabat</t>
  </si>
  <si>
    <t>Alejandro Garnacho</t>
  </si>
  <si>
    <t>Marcus Rashford</t>
  </si>
  <si>
    <t>Luke Shaw</t>
  </si>
  <si>
    <t>Kobbie Mainoo</t>
  </si>
  <si>
    <t>Rasmus Hojlund</t>
  </si>
  <si>
    <t>Scott McTominay</t>
  </si>
  <si>
    <t>Victor Lindelof</t>
  </si>
  <si>
    <t>Aaron Wan-Bissaka</t>
  </si>
  <si>
    <t>1. Lengkapi kolom Tapera, BPJS Kesehatan, Jaminan Hari Tua, dan Jaminan Pensiun dengan perkalian Gaji Pokok dengan Besaran Potongan</t>
  </si>
  <si>
    <t>2. Lengkapi pula kolom Total Potongan dan Gaji Bersih</t>
  </si>
  <si>
    <t>3. Lengkapi kolom Kode Posisi (Gunakan rumus IFS), dengan ketentuan sebagai berikut:</t>
  </si>
  <si>
    <t>Kiper = GK</t>
  </si>
  <si>
    <t>Bek = CB</t>
  </si>
  <si>
    <t>Gelandang = MF</t>
  </si>
  <si>
    <t>Penyerang = ST</t>
  </si>
  <si>
    <t>Tabel 3: Data Penjualan Produk Jadi</t>
  </si>
  <si>
    <t>No. Penjualan</t>
  </si>
  <si>
    <t>ID Pelanggan</t>
  </si>
  <si>
    <t>Nama Pelanggan</t>
  </si>
  <si>
    <t>Jumlah Produk</t>
  </si>
  <si>
    <t>Status Jumlah Produk</t>
  </si>
  <si>
    <t>Harga Satuan</t>
  </si>
  <si>
    <t>1. Lengkapi kolom Status Jumlah Produk dengan ketentuan sebagai berikut:</t>
  </si>
  <si>
    <t>PJ001</t>
  </si>
  <si>
    <t>C001</t>
  </si>
  <si>
    <t>PJ002</t>
  </si>
  <si>
    <t>C002</t>
  </si>
  <si>
    <t>Maria Garcia</t>
  </si>
  <si>
    <t>PJ003</t>
  </si>
  <si>
    <t>C003</t>
  </si>
  <si>
    <t>Li Wei</t>
  </si>
  <si>
    <t>2. Lengkapi kolom Total Harga dengan kalkulasi sederhana antara Jumlah Produk dan Harga Satuan</t>
  </si>
  <si>
    <t>PJ004</t>
  </si>
  <si>
    <t>C004</t>
  </si>
  <si>
    <t>Ahmed Khan</t>
  </si>
  <si>
    <t>PJ005</t>
  </si>
  <si>
    <t>C005</t>
  </si>
  <si>
    <t>Sophie Dupont</t>
  </si>
  <si>
    <t>PJ006</t>
  </si>
  <si>
    <t>C006</t>
  </si>
  <si>
    <t>Kim Nguyen</t>
  </si>
  <si>
    <t>PJ010</t>
  </si>
  <si>
    <t>PJ007</t>
  </si>
  <si>
    <t>C007</t>
  </si>
  <si>
    <t>Rahul Patel</t>
  </si>
  <si>
    <t>PJ012</t>
  </si>
  <si>
    <t>PJ008</t>
  </si>
  <si>
    <t>C008</t>
  </si>
  <si>
    <t>Anna Smith</t>
  </si>
  <si>
    <t>PJ014</t>
  </si>
  <si>
    <t>PJ009</t>
  </si>
  <si>
    <t>C009</t>
  </si>
  <si>
    <t>Juan Lopez</t>
  </si>
  <si>
    <t>PJ016</t>
  </si>
  <si>
    <t>C010</t>
  </si>
  <si>
    <t>Mia Kim</t>
  </si>
  <si>
    <t>PJ018</t>
  </si>
  <si>
    <t>PJ011</t>
  </si>
  <si>
    <t>C011</t>
  </si>
  <si>
    <t>Chen Wei</t>
  </si>
  <si>
    <t>PJ020</t>
  </si>
  <si>
    <t>C012</t>
  </si>
  <si>
    <t>Mohammed Ali</t>
  </si>
  <si>
    <t>PJ013</t>
  </si>
  <si>
    <t>C013</t>
  </si>
  <si>
    <t>Sarah Johnson</t>
  </si>
  <si>
    <t>C014</t>
  </si>
  <si>
    <t>Ana Silva</t>
  </si>
  <si>
    <t>5. Rapikan data nAMa peLANGgaN menjadi Nama Pelanggan, NAMA PELANGGAN, dan nama pelanggan</t>
  </si>
  <si>
    <t>PJ015</t>
  </si>
  <si>
    <t>C015</t>
  </si>
  <si>
    <t>Nguyen Tran</t>
  </si>
  <si>
    <t>nAMa peLANGgaN</t>
  </si>
  <si>
    <t>NAMA PELANGGAN</t>
  </si>
  <si>
    <t>nama pelanggan</t>
  </si>
  <si>
    <t>C016</t>
  </si>
  <si>
    <t>Pablo Martinez</t>
  </si>
  <si>
    <t>joHN DoE</t>
  </si>
  <si>
    <t>PJ017</t>
  </si>
  <si>
    <t>C017</t>
  </si>
  <si>
    <t>Julia Hernandez</t>
  </si>
  <si>
    <t>maHN GaARCIA</t>
  </si>
  <si>
    <t>C018</t>
  </si>
  <si>
    <t>Mohan Singh</t>
  </si>
  <si>
    <t>liHN WiI</t>
  </si>
  <si>
    <t>PJ019</t>
  </si>
  <si>
    <t>C019</t>
  </si>
  <si>
    <t>Kimiko Tanaka</t>
  </si>
  <si>
    <t>ahHN KhHAN</t>
  </si>
  <si>
    <t>C020</t>
  </si>
  <si>
    <t>Priya Gupta</t>
  </si>
  <si>
    <t>soHN DoDUPONT</t>
  </si>
  <si>
    <t>kiHN NiYEN</t>
  </si>
  <si>
    <t>No Punggung</t>
  </si>
  <si>
    <t>NAMA PEMAIN</t>
  </si>
  <si>
    <t>nama pemain</t>
  </si>
  <si>
    <t>nAMa pEMaIn</t>
  </si>
  <si>
    <t>mArcUS RaSHfoRd</t>
  </si>
  <si>
    <t>luKE sHAw</t>
  </si>
  <si>
    <t>KoBBIE mainOO</t>
  </si>
  <si>
    <t>rASMUs HojLUND</t>
  </si>
  <si>
    <t>viCtoR LIndelOF</t>
  </si>
  <si>
    <t>jADon sANcho</t>
  </si>
  <si>
    <t>4. Perbaiki data di bawah ini (Gunakan rumus PROPER, UPPER, LOWER)</t>
  </si>
  <si>
    <t>5. Berapakah total Gaji Bersih untuk pemain berposisi Gelandang? (Gunakan SUMIF)</t>
  </si>
  <si>
    <t>6. Berapa pemain yang memilki No Punggung kurang dari 10? (Gunakan COUNTIF)</t>
  </si>
  <si>
    <t>7. Berapa rata-rata Gaji Pokok pemain yang memilki No Punggung lebih dari 10 dan berposisi Gelandang? (Gunakan AVERAGEIFS)</t>
  </si>
  <si>
    <t>8. Lengkapi data di bawah ini (Gunakan rumus VLOOKUP)</t>
  </si>
  <si>
    <t>9. Lengkapi data di bawah ini (Gunakan rumus MAX dan MIN)</t>
  </si>
  <si>
    <t>Nilai Maksimal</t>
  </si>
  <si>
    <t>Nilai Minimal</t>
  </si>
  <si>
    <t>10. Gabungkan data di bawah ini, dengan memberi tanda "-" di antaranya (Gunakan rumus CONCATENATE)</t>
  </si>
  <si>
    <t>Gender</t>
  </si>
  <si>
    <t>Laki-Laki</t>
  </si>
  <si>
    <t>Perempuan</t>
  </si>
  <si>
    <t>- Jika nilainya lebih dari 5, maka "Bagus"</t>
  </si>
  <si>
    <t>- Jika sebaliknya maka "Tambah"</t>
  </si>
  <si>
    <t>3. Lengkapi data di bawah ini (Gunakan VLOOKUP)</t>
  </si>
  <si>
    <t>4. Berapakah jumlah Total Harga untuk Jumlah Produk yang nilainya lebih dari 5? (Gunakan SUMIF)</t>
  </si>
  <si>
    <t>6. Pisahkan Nama Depan dan Nama Belakang</t>
  </si>
  <si>
    <t>7. Lengkapi data di bawah ini menggunakan rumus SUMIF</t>
  </si>
  <si>
    <t>9. Berapakah rata-rata Harga Satuan yang dibeli oleh pelanggan Laki-Laki dengan Jumlah Produk kurang dari 7? (Gunakan AVERAGEIFS)</t>
  </si>
  <si>
    <t>8. Berapakah total Jumlah Produk yang dibeli oleh pelanggan Perempuan dengan Harga Satuan lebih dari 1000000? (Gunakan SUMIFS)</t>
  </si>
  <si>
    <t>10) Carilah lama hari dan jumlah hari kerja antarkedua tanggal di bawah ini</t>
  </si>
  <si>
    <t>Tabel 4: Data Produk</t>
  </si>
  <si>
    <t>Tabel 5: Data Produksi</t>
  </si>
  <si>
    <t>6. Berapakah Jumlah keseluruhan barang dengan Total Biaya kurang dari 5000000?</t>
  </si>
  <si>
    <t>7. Berapakah rata-rata Total Biaya untuk barang yang Jumlahnya lebih dari 50?</t>
  </si>
  <si>
    <t>8. Lengkapi data di bawah ini dengan mencari nilai terbesar dan terkecilnya</t>
  </si>
  <si>
    <t>Terbesar</t>
  </si>
  <si>
    <t>Terkecil</t>
  </si>
  <si>
    <t>- Jika Total Biaya kurang dari 4500000, maka "Efisien"</t>
  </si>
  <si>
    <t>- Jika sebaliknya maka "Perlu Evaluasi"</t>
  </si>
  <si>
    <t>9. Ambil seluruh huruf dalam data di bawah ini,</t>
  </si>
  <si>
    <t>kemudian satukan dalam kolom Data Baru dengan tanda pemisah "-" antara tiap data</t>
  </si>
  <si>
    <t>Huruf
No. Produksi</t>
  </si>
  <si>
    <t>Huruf ID Produk</t>
  </si>
  <si>
    <t>Huruf Kode Bahan</t>
  </si>
  <si>
    <t>10. Lengkapi data di bawah ini</t>
  </si>
  <si>
    <t>Pada kolom Status, isikan sesuai dengan ketentuan berikut:</t>
  </si>
  <si>
    <t>- Jika Jumlah lebih dari 50 dan Total Biaya lebih dari 500000, maka "Bagus"</t>
  </si>
  <si>
    <t>- Jika sebaliknya maka "Perlu Perbaikan"</t>
  </si>
  <si>
    <t>10) Berapa rata-rata harga untuk 5 kode terakhir?</t>
  </si>
  <si>
    <t>Tabel 6: Data Transaksi Penjualan</t>
  </si>
  <si>
    <t>Tabel 7: Data Pembelian Bahan Baku</t>
  </si>
  <si>
    <t>Gunakan rumus gabungan IF dan AND</t>
  </si>
  <si>
    <t>2) Carilah gaji terendah dan tertinggi untuk tiap jabatan! (Gunakan rumus Maxifs dan Minifs)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</si>
</sst>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[$Rp-421]* #,##0_-;\-[$Rp-421]* #,##0_-;_-[$Rp-421]* &quot;-&quot;_-;_-@_-"/>
    <numFmt numFmtId="165" formatCode="[$-409]d\-mmm\-yy;@"/>
    <numFmt numFmtId="166" formatCode="_-[$Rp-421]* #,##0.00_-;\-[$Rp-421]* #,##0.00_-;_-[$Rp-421]* &quot;-&quot;??_-;_-@_-"/>
    <numFmt numFmtId="167" formatCode="_-[$Rp-421]* #,##0_-;\-[$Rp-421]* #,##0_-;_-[$Rp-421]* &quot;-&quot;??_-;_-@_-"/>
    <numFmt numFmtId="168" formatCode="_-&quot;Rp&quot;* #,##0_-;\-&quot;Rp&quot;* #,##0_-;_-&quot;Rp&quot;* &quot;-&quot;??_-;_-@_-"/>
    <numFmt numFmtId="169" formatCode="General\ &quot; Hari &quot;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0D0D0D"/>
      <name val="Calibri"/>
      <family val="2"/>
      <scheme val="minor"/>
    </font>
    <font>
      <sz val="11"/>
      <color rgb="FF0D0D0D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5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3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/>
    <xf numFmtId="165" fontId="0" fillId="0" borderId="1" xfId="0" applyNumberFormat="1" applyBorder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vertical="center"/>
    </xf>
    <xf numFmtId="0" fontId="1" fillId="0" borderId="4" xfId="0" applyFont="1" applyBorder="1" applyAlignment="1">
      <alignment vertical="center"/>
    </xf>
    <xf numFmtId="0" fontId="0" fillId="2" borderId="0" xfId="0" applyFill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vertical="center"/>
    </xf>
    <xf numFmtId="0" fontId="1" fillId="0" borderId="1" xfId="0" applyFont="1" applyBorder="1"/>
    <xf numFmtId="0" fontId="0" fillId="0" borderId="0" xfId="0" applyAlignment="1">
      <alignment vertical="center"/>
    </xf>
    <xf numFmtId="0" fontId="1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vertical="center"/>
    </xf>
    <xf numFmtId="10" fontId="1" fillId="0" borderId="1" xfId="0" applyNumberFormat="1" applyFont="1" applyBorder="1"/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6" fontId="0" fillId="0" borderId="1" xfId="0" applyNumberFormat="1" applyBorder="1"/>
    <xf numFmtId="0" fontId="0" fillId="0" borderId="0" xfId="0" quotePrefix="1"/>
    <xf numFmtId="0" fontId="1" fillId="0" borderId="6" xfId="0" applyFont="1" applyBorder="1" applyAlignment="1">
      <alignment vertical="center"/>
    </xf>
    <xf numFmtId="0" fontId="0" fillId="0" borderId="7" xfId="0" applyBorder="1" applyAlignment="1">
      <alignment vertical="center"/>
    </xf>
    <xf numFmtId="10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6" fontId="1" fillId="0" borderId="1" xfId="0" applyNumberFormat="1" applyFont="1" applyBorder="1" applyAlignment="1">
      <alignment horizontal="center" vertical="center"/>
    </xf>
    <xf numFmtId="167" fontId="0" fillId="0" borderId="1" xfId="0" applyNumberFormat="1" applyBorder="1"/>
    <xf numFmtId="0" fontId="1" fillId="0" borderId="8" xfId="0" applyFont="1" applyBorder="1" applyAlignment="1">
      <alignment horizontal="center" vertical="center"/>
    </xf>
    <xf numFmtId="0" fontId="0" fillId="0" borderId="8" xfId="0" applyBorder="1" applyAlignment="1">
      <alignment vertical="center"/>
    </xf>
    <xf numFmtId="166" fontId="1" fillId="0" borderId="8" xfId="0" applyNumberFormat="1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3" borderId="0" xfId="0" applyFont="1" applyFill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164" fontId="0" fillId="0" borderId="1" xfId="0" applyNumberFormat="1" applyBorder="1"/>
    <xf numFmtId="167" fontId="0" fillId="0" borderId="1" xfId="1" applyNumberFormat="1" applyFont="1" applyBorder="1"/>
    <xf numFmtId="49" fontId="0" fillId="0" borderId="1" xfId="0" applyNumberFormat="1" applyBorder="1"/>
    <xf numFmtId="168" fontId="1" fillId="2" borderId="0" xfId="0" applyNumberFormat="1" applyFont="1" applyFill="1"/>
    <xf numFmtId="0" fontId="1" fillId="2" borderId="0" xfId="0" applyFont="1" applyFill="1" applyAlignment="1">
      <alignment horizontal="center"/>
    </xf>
    <xf numFmtId="169" fontId="0" fillId="0" borderId="1" xfId="0" applyNumberFormat="1" applyBorder="1" applyAlignment="1">
      <alignment horizontal="center"/>
    </xf>
    <xf numFmtId="167" fontId="1" fillId="2" borderId="0" xfId="0" applyNumberFormat="1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40795-D292-406F-95BE-2E1557470FFC}">
  <dimension ref="B2:L72"/>
  <sheetViews>
    <sheetView showGridLines="0" topLeftCell="A19" zoomScale="90" zoomScaleNormal="90" workbookViewId="0">
      <selection activeCell="H11" sqref="H11"/>
    </sheetView>
  </sheetViews>
  <sheetFormatPr defaultRowHeight="14.5" x14ac:dyDescent="0.35"/>
  <cols>
    <col min="2" max="2" width="5.7265625" customWidth="1"/>
    <col min="3" max="3" width="16.1796875" bestFit="1" customWidth="1"/>
    <col min="4" max="4" width="6.81640625" customWidth="1"/>
    <col min="5" max="5" width="13.54296875" customWidth="1"/>
    <col min="6" max="6" width="12.54296875" customWidth="1"/>
    <col min="8" max="8" width="12" customWidth="1"/>
    <col min="9" max="9" width="15.81640625" customWidth="1"/>
    <col min="10" max="10" width="17" customWidth="1"/>
    <col min="11" max="11" width="17.26953125" customWidth="1"/>
    <col min="12" max="12" width="14.453125" customWidth="1"/>
  </cols>
  <sheetData>
    <row r="2" spans="2:10" x14ac:dyDescent="0.35">
      <c r="B2" s="7" t="s">
        <v>21</v>
      </c>
      <c r="H2" s="7" t="s">
        <v>163</v>
      </c>
    </row>
    <row r="4" spans="2:10" x14ac:dyDescent="0.35">
      <c r="B4" s="1" t="s">
        <v>22</v>
      </c>
      <c r="C4" s="1" t="s">
        <v>23</v>
      </c>
      <c r="D4" s="1" t="s">
        <v>24</v>
      </c>
      <c r="E4" s="1" t="s">
        <v>25</v>
      </c>
      <c r="F4" s="1" t="s">
        <v>20</v>
      </c>
      <c r="H4" s="9" t="s">
        <v>164</v>
      </c>
    </row>
    <row r="5" spans="2:10" x14ac:dyDescent="0.35">
      <c r="B5" s="4">
        <v>101</v>
      </c>
      <c r="C5" s="2" t="s">
        <v>0</v>
      </c>
      <c r="D5" s="4">
        <v>35</v>
      </c>
      <c r="E5" s="2" t="s">
        <v>26</v>
      </c>
      <c r="F5" s="3">
        <v>15000000</v>
      </c>
      <c r="H5" s="1" t="s">
        <v>25</v>
      </c>
      <c r="I5" s="1" t="s">
        <v>20</v>
      </c>
    </row>
    <row r="6" spans="2:10" x14ac:dyDescent="0.35">
      <c r="B6" s="4">
        <v>102</v>
      </c>
      <c r="C6" s="2" t="s">
        <v>1</v>
      </c>
      <c r="D6" s="4">
        <v>28</v>
      </c>
      <c r="E6" s="2" t="s">
        <v>27</v>
      </c>
      <c r="F6" s="3">
        <v>10000000</v>
      </c>
      <c r="H6" s="2" t="s">
        <v>26</v>
      </c>
      <c r="I6" s="5"/>
    </row>
    <row r="7" spans="2:10" x14ac:dyDescent="0.35">
      <c r="B7" s="4">
        <v>103</v>
      </c>
      <c r="C7" s="2" t="s">
        <v>2</v>
      </c>
      <c r="D7" s="4">
        <v>40</v>
      </c>
      <c r="E7" s="2" t="s">
        <v>28</v>
      </c>
      <c r="F7" s="3">
        <v>12000000</v>
      </c>
      <c r="H7" s="2" t="s">
        <v>27</v>
      </c>
      <c r="I7" s="5"/>
    </row>
    <row r="8" spans="2:10" x14ac:dyDescent="0.35">
      <c r="B8" s="4">
        <v>104</v>
      </c>
      <c r="C8" s="2" t="s">
        <v>3</v>
      </c>
      <c r="D8" s="4">
        <v>32</v>
      </c>
      <c r="E8" s="2" t="s">
        <v>29</v>
      </c>
      <c r="F8" s="3">
        <v>8000000</v>
      </c>
      <c r="H8" s="2" t="s">
        <v>28</v>
      </c>
      <c r="I8" s="5"/>
    </row>
    <row r="9" spans="2:10" x14ac:dyDescent="0.35">
      <c r="B9" s="4">
        <v>105</v>
      </c>
      <c r="C9" s="2" t="s">
        <v>4</v>
      </c>
      <c r="D9" s="4">
        <v>29</v>
      </c>
      <c r="E9" s="2" t="s">
        <v>29</v>
      </c>
      <c r="F9" s="3">
        <v>9000000</v>
      </c>
      <c r="H9" s="2" t="s">
        <v>29</v>
      </c>
      <c r="I9" s="5"/>
    </row>
    <row r="10" spans="2:10" x14ac:dyDescent="0.35">
      <c r="B10" s="4">
        <v>106</v>
      </c>
      <c r="C10" s="2" t="s">
        <v>5</v>
      </c>
      <c r="D10" s="4">
        <v>37</v>
      </c>
      <c r="E10" s="2" t="s">
        <v>26</v>
      </c>
      <c r="F10" s="3">
        <v>14000000</v>
      </c>
      <c r="H10" s="10" t="s">
        <v>460</v>
      </c>
    </row>
    <row r="11" spans="2:10" x14ac:dyDescent="0.35">
      <c r="B11" s="4">
        <v>107</v>
      </c>
      <c r="C11" s="2" t="s">
        <v>6</v>
      </c>
      <c r="D11" s="4">
        <v>31</v>
      </c>
      <c r="E11" s="2" t="s">
        <v>27</v>
      </c>
      <c r="F11" s="3">
        <v>11000000</v>
      </c>
      <c r="H11" s="1" t="s">
        <v>25</v>
      </c>
      <c r="I11" s="1" t="s">
        <v>165</v>
      </c>
      <c r="J11" s="1" t="s">
        <v>166</v>
      </c>
    </row>
    <row r="12" spans="2:10" x14ac:dyDescent="0.35">
      <c r="B12" s="4">
        <v>108</v>
      </c>
      <c r="C12" s="2" t="s">
        <v>7</v>
      </c>
      <c r="D12" s="4">
        <v>45</v>
      </c>
      <c r="E12" s="2" t="s">
        <v>28</v>
      </c>
      <c r="F12" s="3">
        <v>13000000</v>
      </c>
      <c r="H12" s="2" t="s">
        <v>26</v>
      </c>
      <c r="I12" s="5"/>
      <c r="J12" s="5"/>
    </row>
    <row r="13" spans="2:10" x14ac:dyDescent="0.35">
      <c r="B13" s="4">
        <v>109</v>
      </c>
      <c r="C13" s="2" t="s">
        <v>8</v>
      </c>
      <c r="D13" s="4">
        <v>33</v>
      </c>
      <c r="E13" s="2" t="s">
        <v>29</v>
      </c>
      <c r="F13" s="3">
        <v>8500000</v>
      </c>
      <c r="H13" s="2" t="s">
        <v>27</v>
      </c>
      <c r="I13" s="5"/>
      <c r="J13" s="5"/>
    </row>
    <row r="14" spans="2:10" x14ac:dyDescent="0.35">
      <c r="B14" s="4">
        <v>110</v>
      </c>
      <c r="C14" s="2" t="s">
        <v>9</v>
      </c>
      <c r="D14" s="4">
        <v>30</v>
      </c>
      <c r="E14" s="2" t="s">
        <v>29</v>
      </c>
      <c r="F14" s="3">
        <v>9500000</v>
      </c>
      <c r="H14" s="2" t="s">
        <v>28</v>
      </c>
      <c r="I14" s="5"/>
      <c r="J14" s="5"/>
    </row>
    <row r="15" spans="2:10" x14ac:dyDescent="0.35">
      <c r="B15" s="4">
        <v>111</v>
      </c>
      <c r="C15" s="2" t="s">
        <v>10</v>
      </c>
      <c r="D15" s="4">
        <v>38</v>
      </c>
      <c r="E15" s="2" t="s">
        <v>26</v>
      </c>
      <c r="F15" s="3">
        <v>15500000</v>
      </c>
      <c r="H15" s="2" t="s">
        <v>29</v>
      </c>
      <c r="I15" s="5"/>
      <c r="J15" s="5"/>
    </row>
    <row r="16" spans="2:10" x14ac:dyDescent="0.35">
      <c r="B16" s="4">
        <v>112</v>
      </c>
      <c r="C16" s="2" t="s">
        <v>11</v>
      </c>
      <c r="D16" s="4">
        <v>29</v>
      </c>
      <c r="E16" s="2" t="s">
        <v>27</v>
      </c>
      <c r="F16" s="3">
        <v>11200000</v>
      </c>
      <c r="H16" s="10" t="s">
        <v>167</v>
      </c>
    </row>
    <row r="17" spans="2:12" x14ac:dyDescent="0.35">
      <c r="B17" s="4">
        <v>113</v>
      </c>
      <c r="C17" s="2" t="s">
        <v>12</v>
      </c>
      <c r="D17" s="4">
        <v>34</v>
      </c>
      <c r="E17" s="2" t="s">
        <v>28</v>
      </c>
      <c r="F17" s="3">
        <v>12800000</v>
      </c>
      <c r="H17" s="1" t="s">
        <v>22</v>
      </c>
      <c r="I17" s="1" t="s">
        <v>23</v>
      </c>
      <c r="J17" s="1" t="s">
        <v>24</v>
      </c>
      <c r="K17" s="1" t="s">
        <v>25</v>
      </c>
      <c r="L17" s="1" t="s">
        <v>20</v>
      </c>
    </row>
    <row r="18" spans="2:12" x14ac:dyDescent="0.35">
      <c r="B18" s="4">
        <v>114</v>
      </c>
      <c r="C18" s="2" t="s">
        <v>13</v>
      </c>
      <c r="D18" s="4">
        <v>27</v>
      </c>
      <c r="E18" s="2" t="s">
        <v>29</v>
      </c>
      <c r="F18" s="3">
        <v>7800000</v>
      </c>
      <c r="H18" s="4">
        <v>101</v>
      </c>
      <c r="I18" s="5"/>
      <c r="J18" s="5"/>
      <c r="K18" s="5"/>
      <c r="L18" s="5"/>
    </row>
    <row r="19" spans="2:12" x14ac:dyDescent="0.35">
      <c r="B19" s="4">
        <v>115</v>
      </c>
      <c r="C19" s="2" t="s">
        <v>14</v>
      </c>
      <c r="D19" s="4">
        <v>32</v>
      </c>
      <c r="E19" s="2" t="s">
        <v>29</v>
      </c>
      <c r="F19" s="3">
        <v>8700000</v>
      </c>
      <c r="H19" s="4">
        <v>103</v>
      </c>
      <c r="I19" s="5"/>
      <c r="J19" s="5"/>
      <c r="K19" s="5"/>
      <c r="L19" s="5"/>
    </row>
    <row r="20" spans="2:12" x14ac:dyDescent="0.35">
      <c r="B20" s="4">
        <v>116</v>
      </c>
      <c r="C20" s="2" t="s">
        <v>15</v>
      </c>
      <c r="D20" s="4">
        <v>36</v>
      </c>
      <c r="E20" s="2" t="s">
        <v>26</v>
      </c>
      <c r="F20" s="3">
        <v>14200000</v>
      </c>
      <c r="H20" s="4">
        <v>105</v>
      </c>
      <c r="I20" s="5"/>
      <c r="J20" s="5"/>
      <c r="K20" s="5"/>
      <c r="L20" s="5"/>
    </row>
    <row r="21" spans="2:12" x14ac:dyDescent="0.35">
      <c r="B21" s="4">
        <v>117</v>
      </c>
      <c r="C21" s="2" t="s">
        <v>16</v>
      </c>
      <c r="D21" s="4">
        <v>30</v>
      </c>
      <c r="E21" s="2" t="s">
        <v>27</v>
      </c>
      <c r="F21" s="3">
        <v>10800000</v>
      </c>
      <c r="H21" s="4">
        <v>107</v>
      </c>
      <c r="I21" s="5"/>
      <c r="J21" s="5"/>
      <c r="K21" s="5"/>
      <c r="L21" s="5"/>
    </row>
    <row r="22" spans="2:12" x14ac:dyDescent="0.35">
      <c r="B22" s="4">
        <v>118</v>
      </c>
      <c r="C22" s="2" t="s">
        <v>17</v>
      </c>
      <c r="D22" s="4">
        <v>42</v>
      </c>
      <c r="E22" s="2" t="s">
        <v>28</v>
      </c>
      <c r="F22" s="3">
        <v>13200000</v>
      </c>
      <c r="H22" s="4">
        <v>109</v>
      </c>
      <c r="I22" s="5"/>
      <c r="J22" s="5"/>
      <c r="K22" s="5"/>
      <c r="L22" s="5"/>
    </row>
    <row r="23" spans="2:12" x14ac:dyDescent="0.35">
      <c r="B23" s="4">
        <v>119</v>
      </c>
      <c r="C23" s="2" t="s">
        <v>18</v>
      </c>
      <c r="D23" s="4">
        <v>31</v>
      </c>
      <c r="E23" s="2" t="s">
        <v>29</v>
      </c>
      <c r="F23" s="3">
        <v>9200000</v>
      </c>
      <c r="H23" s="4">
        <v>111</v>
      </c>
      <c r="I23" s="5"/>
      <c r="J23" s="5"/>
      <c r="K23" s="5"/>
      <c r="L23" s="5"/>
    </row>
    <row r="24" spans="2:12" x14ac:dyDescent="0.35">
      <c r="B24" s="4">
        <v>120</v>
      </c>
      <c r="C24" s="2" t="s">
        <v>19</v>
      </c>
      <c r="D24" s="4">
        <v>28</v>
      </c>
      <c r="E24" s="2" t="s">
        <v>29</v>
      </c>
      <c r="F24" s="3">
        <v>10000000</v>
      </c>
      <c r="H24" s="4">
        <v>113</v>
      </c>
      <c r="I24" s="5"/>
      <c r="J24" s="5"/>
      <c r="K24" s="5"/>
      <c r="L24" s="5"/>
    </row>
    <row r="25" spans="2:12" x14ac:dyDescent="0.35">
      <c r="H25" s="4">
        <v>115</v>
      </c>
      <c r="I25" s="5"/>
      <c r="J25" s="5"/>
      <c r="K25" s="5"/>
      <c r="L25" s="5"/>
    </row>
    <row r="26" spans="2:12" x14ac:dyDescent="0.35">
      <c r="H26" s="4">
        <v>117</v>
      </c>
      <c r="I26" s="5"/>
      <c r="J26" s="5"/>
      <c r="K26" s="5"/>
      <c r="L26" s="5"/>
    </row>
    <row r="27" spans="2:12" x14ac:dyDescent="0.35">
      <c r="H27" s="4">
        <v>119</v>
      </c>
      <c r="I27" s="5"/>
      <c r="J27" s="5"/>
      <c r="K27" s="5"/>
      <c r="L27" s="5"/>
    </row>
    <row r="28" spans="2:12" x14ac:dyDescent="0.35">
      <c r="H28" s="11" t="s">
        <v>168</v>
      </c>
    </row>
    <row r="29" spans="2:12" x14ac:dyDescent="0.35">
      <c r="H29" s="1" t="s">
        <v>22</v>
      </c>
      <c r="I29" s="1" t="s">
        <v>24</v>
      </c>
      <c r="J29" s="1" t="s">
        <v>25</v>
      </c>
      <c r="K29" s="1" t="s">
        <v>169</v>
      </c>
    </row>
    <row r="30" spans="2:12" x14ac:dyDescent="0.35">
      <c r="H30" s="4">
        <v>111</v>
      </c>
      <c r="I30" s="4">
        <v>38</v>
      </c>
      <c r="J30" s="2" t="s">
        <v>26</v>
      </c>
      <c r="K30" s="5" t="str">
        <f>CONCATENATE(H30,"-",I30,"-",J30)</f>
        <v>111-38-Manager</v>
      </c>
    </row>
    <row r="31" spans="2:12" x14ac:dyDescent="0.35">
      <c r="H31" s="4">
        <v>112</v>
      </c>
      <c r="I31" s="4">
        <v>29</v>
      </c>
      <c r="J31" s="2" t="s">
        <v>27</v>
      </c>
      <c r="K31" s="5"/>
    </row>
    <row r="32" spans="2:12" x14ac:dyDescent="0.35">
      <c r="H32" s="4">
        <v>113</v>
      </c>
      <c r="I32" s="4">
        <v>34</v>
      </c>
      <c r="J32" s="2" t="s">
        <v>28</v>
      </c>
      <c r="K32" s="5"/>
    </row>
    <row r="33" spans="8:11" x14ac:dyDescent="0.35">
      <c r="H33" s="4">
        <v>114</v>
      </c>
      <c r="I33" s="4">
        <v>27</v>
      </c>
      <c r="J33" s="2" t="s">
        <v>29</v>
      </c>
      <c r="K33" s="5"/>
    </row>
    <row r="34" spans="8:11" x14ac:dyDescent="0.35">
      <c r="H34" s="4">
        <v>115</v>
      </c>
      <c r="I34" s="4">
        <v>32</v>
      </c>
      <c r="J34" s="2" t="s">
        <v>29</v>
      </c>
      <c r="K34" s="5"/>
    </row>
    <row r="35" spans="8:11" x14ac:dyDescent="0.35">
      <c r="H35" s="4">
        <v>116</v>
      </c>
      <c r="I35" s="4">
        <v>36</v>
      </c>
      <c r="J35" s="2" t="s">
        <v>26</v>
      </c>
      <c r="K35" s="5"/>
    </row>
    <row r="36" spans="8:11" x14ac:dyDescent="0.35">
      <c r="H36" s="4">
        <v>117</v>
      </c>
      <c r="I36" s="4">
        <v>30</v>
      </c>
      <c r="J36" s="2" t="s">
        <v>27</v>
      </c>
      <c r="K36" s="5"/>
    </row>
    <row r="37" spans="8:11" x14ac:dyDescent="0.35">
      <c r="H37" s="4">
        <v>118</v>
      </c>
      <c r="I37" s="4">
        <v>42</v>
      </c>
      <c r="J37" s="2" t="s">
        <v>28</v>
      </c>
      <c r="K37" s="5"/>
    </row>
    <row r="38" spans="8:11" x14ac:dyDescent="0.35">
      <c r="H38" s="4">
        <v>119</v>
      </c>
      <c r="I38" s="4">
        <v>31</v>
      </c>
      <c r="J38" s="2" t="s">
        <v>29</v>
      </c>
      <c r="K38" s="5"/>
    </row>
    <row r="39" spans="8:11" x14ac:dyDescent="0.35">
      <c r="H39" s="4">
        <v>120</v>
      </c>
      <c r="I39" s="4">
        <v>28</v>
      </c>
      <c r="J39" s="2" t="s">
        <v>29</v>
      </c>
      <c r="K39" s="5"/>
    </row>
    <row r="40" spans="8:11" x14ac:dyDescent="0.35">
      <c r="H40" s="11" t="s">
        <v>170</v>
      </c>
    </row>
    <row r="41" spans="8:11" x14ac:dyDescent="0.35">
      <c r="H41" s="12"/>
    </row>
    <row r="42" spans="8:11" x14ac:dyDescent="0.35">
      <c r="H42" s="13" t="s">
        <v>171</v>
      </c>
    </row>
    <row r="43" spans="8:11" x14ac:dyDescent="0.35">
      <c r="H43" s="12"/>
    </row>
    <row r="44" spans="8:11" x14ac:dyDescent="0.35">
      <c r="H44" s="13" t="s">
        <v>172</v>
      </c>
    </row>
    <row r="45" spans="8:11" x14ac:dyDescent="0.35">
      <c r="H45" s="12"/>
    </row>
    <row r="46" spans="8:11" x14ac:dyDescent="0.35">
      <c r="H46" s="7" t="s">
        <v>173</v>
      </c>
    </row>
    <row r="47" spans="8:11" x14ac:dyDescent="0.35">
      <c r="H47" s="1" t="s">
        <v>22</v>
      </c>
      <c r="I47" s="1" t="s">
        <v>23</v>
      </c>
      <c r="J47" s="1" t="s">
        <v>174</v>
      </c>
      <c r="K47" s="1" t="s">
        <v>175</v>
      </c>
    </row>
    <row r="48" spans="8:11" x14ac:dyDescent="0.35">
      <c r="H48" s="4">
        <v>102</v>
      </c>
      <c r="I48" s="4"/>
      <c r="J48" s="4"/>
      <c r="K48" s="4"/>
    </row>
    <row r="49" spans="8:11" x14ac:dyDescent="0.35">
      <c r="H49" s="4">
        <v>104</v>
      </c>
      <c r="I49" s="4"/>
      <c r="J49" s="4"/>
      <c r="K49" s="4"/>
    </row>
    <row r="50" spans="8:11" x14ac:dyDescent="0.35">
      <c r="H50" s="4">
        <v>106</v>
      </c>
      <c r="I50" s="4"/>
      <c r="J50" s="4"/>
      <c r="K50" s="4"/>
    </row>
    <row r="51" spans="8:11" x14ac:dyDescent="0.35">
      <c r="H51" s="4">
        <v>108</v>
      </c>
      <c r="I51" s="4"/>
      <c r="J51" s="4"/>
      <c r="K51" s="4"/>
    </row>
    <row r="52" spans="8:11" x14ac:dyDescent="0.35">
      <c r="H52" s="4">
        <v>110</v>
      </c>
      <c r="I52" s="4"/>
      <c r="J52" s="4"/>
      <c r="K52" s="4"/>
    </row>
    <row r="53" spans="8:11" x14ac:dyDescent="0.35">
      <c r="H53" s="4">
        <v>112</v>
      </c>
      <c r="I53" s="4"/>
      <c r="J53" s="4"/>
      <c r="K53" s="4"/>
    </row>
    <row r="54" spans="8:11" x14ac:dyDescent="0.35">
      <c r="H54" s="4">
        <v>114</v>
      </c>
      <c r="I54" s="4"/>
      <c r="J54" s="4"/>
      <c r="K54" s="4"/>
    </row>
    <row r="55" spans="8:11" x14ac:dyDescent="0.35">
      <c r="H55" s="4">
        <v>116</v>
      </c>
      <c r="I55" s="4"/>
      <c r="J55" s="4"/>
      <c r="K55" s="4"/>
    </row>
    <row r="56" spans="8:11" x14ac:dyDescent="0.35">
      <c r="H56" s="4">
        <v>118</v>
      </c>
      <c r="I56" s="4"/>
      <c r="J56" s="4"/>
      <c r="K56" s="4"/>
    </row>
    <row r="57" spans="8:11" x14ac:dyDescent="0.35">
      <c r="H57" s="4">
        <v>120</v>
      </c>
      <c r="I57" s="4"/>
      <c r="J57" s="4"/>
      <c r="K57" s="4"/>
    </row>
    <row r="58" spans="8:11" x14ac:dyDescent="0.35">
      <c r="H58" s="7" t="s">
        <v>176</v>
      </c>
    </row>
    <row r="59" spans="8:11" x14ac:dyDescent="0.35">
      <c r="H59" s="1" t="s">
        <v>22</v>
      </c>
      <c r="I59" s="1" t="s">
        <v>20</v>
      </c>
    </row>
    <row r="60" spans="8:11" x14ac:dyDescent="0.35">
      <c r="H60" s="4">
        <v>102</v>
      </c>
      <c r="I60" s="6"/>
    </row>
    <row r="61" spans="8:11" x14ac:dyDescent="0.35">
      <c r="H61" s="4">
        <v>104</v>
      </c>
      <c r="I61" s="6"/>
    </row>
    <row r="62" spans="8:11" x14ac:dyDescent="0.35">
      <c r="H62" s="4">
        <v>106</v>
      </c>
      <c r="I62" s="6"/>
    </row>
    <row r="63" spans="8:11" x14ac:dyDescent="0.35">
      <c r="H63" s="4">
        <v>108</v>
      </c>
      <c r="I63" s="6"/>
    </row>
    <row r="64" spans="8:11" x14ac:dyDescent="0.35">
      <c r="H64" s="4">
        <v>110</v>
      </c>
      <c r="I64" s="6"/>
    </row>
    <row r="65" spans="8:9" x14ac:dyDescent="0.35">
      <c r="H65" s="4">
        <v>112</v>
      </c>
      <c r="I65" s="6"/>
    </row>
    <row r="66" spans="8:9" x14ac:dyDescent="0.35">
      <c r="H66" s="4">
        <v>114</v>
      </c>
      <c r="I66" s="6"/>
    </row>
    <row r="67" spans="8:9" x14ac:dyDescent="0.35">
      <c r="H67" s="4">
        <v>116</v>
      </c>
      <c r="I67" s="6"/>
    </row>
    <row r="68" spans="8:9" x14ac:dyDescent="0.35">
      <c r="H68" s="4">
        <v>118</v>
      </c>
      <c r="I68" s="6"/>
    </row>
    <row r="69" spans="8:9" x14ac:dyDescent="0.35">
      <c r="H69" s="4">
        <v>120</v>
      </c>
      <c r="I69" s="6"/>
    </row>
    <row r="70" spans="8:9" x14ac:dyDescent="0.35">
      <c r="H70" s="6" t="s">
        <v>177</v>
      </c>
      <c r="I70" s="6"/>
    </row>
    <row r="71" spans="8:9" x14ac:dyDescent="0.35">
      <c r="H71" s="7" t="s">
        <v>178</v>
      </c>
    </row>
    <row r="72" spans="8:9" x14ac:dyDescent="0.35">
      <c r="H7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2A3CA-4F74-494A-8014-60C643BF904D}">
  <dimension ref="C2:N82"/>
  <sheetViews>
    <sheetView showGridLines="0" topLeftCell="A28" workbookViewId="0">
      <selection activeCell="G78" sqref="G78"/>
    </sheetView>
  </sheetViews>
  <sheetFormatPr defaultRowHeight="14.5" x14ac:dyDescent="0.35"/>
  <cols>
    <col min="1" max="1" width="4.26953125" customWidth="1"/>
    <col min="2" max="2" width="5" customWidth="1"/>
    <col min="3" max="3" width="3.54296875" bestFit="1" customWidth="1"/>
    <col min="4" max="4" width="20.26953125" customWidth="1"/>
    <col min="5" max="7" width="19.1796875" customWidth="1"/>
    <col min="8" max="8" width="17" bestFit="1" customWidth="1"/>
    <col min="9" max="9" width="14.26953125" customWidth="1"/>
    <col min="10" max="10" width="14.81640625" bestFit="1" customWidth="1"/>
    <col min="11" max="12" width="16" bestFit="1" customWidth="1"/>
    <col min="13" max="13" width="17.1796875" customWidth="1"/>
    <col min="14" max="14" width="14.453125" customWidth="1"/>
  </cols>
  <sheetData>
    <row r="2" spans="3:14" x14ac:dyDescent="0.35">
      <c r="C2" s="7" t="s">
        <v>290</v>
      </c>
      <c r="D2" s="7"/>
    </row>
    <row r="3" spans="3:14" x14ac:dyDescent="0.35">
      <c r="H3" s="16" t="s">
        <v>291</v>
      </c>
      <c r="I3" s="1" t="s">
        <v>292</v>
      </c>
      <c r="J3" s="1" t="s">
        <v>293</v>
      </c>
      <c r="K3" s="1" t="s">
        <v>294</v>
      </c>
      <c r="L3" s="1" t="s">
        <v>295</v>
      </c>
    </row>
    <row r="4" spans="3:14" x14ac:dyDescent="0.35">
      <c r="H4" s="16" t="s">
        <v>296</v>
      </c>
      <c r="I4" s="33">
        <v>2.5000000000000001E-2</v>
      </c>
      <c r="J4" s="34">
        <v>0.01</v>
      </c>
      <c r="K4" s="34">
        <v>0.02</v>
      </c>
      <c r="L4" s="34">
        <v>0.01</v>
      </c>
    </row>
    <row r="6" spans="3:14" x14ac:dyDescent="0.35">
      <c r="C6" s="1" t="s">
        <v>258</v>
      </c>
      <c r="D6" s="1" t="s">
        <v>407</v>
      </c>
      <c r="E6" s="16" t="s">
        <v>297</v>
      </c>
      <c r="F6" s="1" t="s">
        <v>298</v>
      </c>
      <c r="G6" s="1" t="s">
        <v>299</v>
      </c>
      <c r="H6" s="35" t="s">
        <v>300</v>
      </c>
      <c r="I6" s="1" t="s">
        <v>292</v>
      </c>
      <c r="J6" s="1" t="s">
        <v>293</v>
      </c>
      <c r="K6" s="1" t="s">
        <v>294</v>
      </c>
      <c r="L6" s="1" t="s">
        <v>295</v>
      </c>
      <c r="M6" s="1" t="s">
        <v>301</v>
      </c>
      <c r="N6" s="1" t="s">
        <v>302</v>
      </c>
    </row>
    <row r="7" spans="3:14" x14ac:dyDescent="0.35">
      <c r="C7" s="4">
        <v>1</v>
      </c>
      <c r="D7" s="4">
        <v>18</v>
      </c>
      <c r="E7" s="25" t="s">
        <v>303</v>
      </c>
      <c r="F7" s="24" t="s">
        <v>304</v>
      </c>
      <c r="G7" s="24"/>
      <c r="H7" s="36">
        <v>4000000</v>
      </c>
      <c r="I7" s="29"/>
      <c r="J7" s="29"/>
      <c r="K7" s="29"/>
      <c r="L7" s="29"/>
      <c r="M7" s="29"/>
      <c r="N7" s="29"/>
    </row>
    <row r="8" spans="3:14" x14ac:dyDescent="0.35">
      <c r="C8" s="4">
        <v>2</v>
      </c>
      <c r="D8" s="4">
        <v>8</v>
      </c>
      <c r="E8" s="25" t="s">
        <v>305</v>
      </c>
      <c r="F8" s="24" t="s">
        <v>304</v>
      </c>
      <c r="G8" s="24"/>
      <c r="H8" s="36">
        <v>4200000</v>
      </c>
      <c r="I8" s="29"/>
      <c r="J8" s="29"/>
      <c r="K8" s="29"/>
      <c r="L8" s="29"/>
      <c r="M8" s="29"/>
      <c r="N8" s="29"/>
    </row>
    <row r="9" spans="3:14" x14ac:dyDescent="0.35">
      <c r="C9" s="4">
        <v>3</v>
      </c>
      <c r="D9" s="4">
        <v>25</v>
      </c>
      <c r="E9" s="25" t="s">
        <v>306</v>
      </c>
      <c r="F9" s="24" t="s">
        <v>307</v>
      </c>
      <c r="G9" s="24"/>
      <c r="H9" s="36">
        <v>4400000</v>
      </c>
      <c r="I9" s="29"/>
      <c r="J9" s="29"/>
      <c r="K9" s="29"/>
      <c r="L9" s="29"/>
      <c r="M9" s="29"/>
      <c r="N9" s="29"/>
    </row>
    <row r="10" spans="3:14" x14ac:dyDescent="0.35">
      <c r="C10" s="4">
        <v>4</v>
      </c>
      <c r="D10" s="4">
        <v>5</v>
      </c>
      <c r="E10" s="25" t="s">
        <v>308</v>
      </c>
      <c r="F10" s="24" t="s">
        <v>309</v>
      </c>
      <c r="G10" s="24"/>
      <c r="H10" s="36">
        <v>4300000</v>
      </c>
      <c r="I10" s="29"/>
      <c r="J10" s="29"/>
      <c r="K10" s="29"/>
      <c r="L10" s="29"/>
      <c r="M10" s="29"/>
      <c r="N10" s="29"/>
    </row>
    <row r="11" spans="3:14" x14ac:dyDescent="0.35">
      <c r="C11" s="4">
        <v>5</v>
      </c>
      <c r="D11" s="4">
        <v>24</v>
      </c>
      <c r="E11" s="25" t="s">
        <v>310</v>
      </c>
      <c r="F11" s="24" t="s">
        <v>311</v>
      </c>
      <c r="G11" s="24"/>
      <c r="H11" s="36">
        <v>4100000</v>
      </c>
      <c r="I11" s="29"/>
      <c r="J11" s="29"/>
      <c r="K11" s="29"/>
      <c r="L11" s="29"/>
      <c r="M11" s="29"/>
      <c r="N11" s="29"/>
    </row>
    <row r="12" spans="3:14" x14ac:dyDescent="0.35">
      <c r="C12" s="4">
        <v>6</v>
      </c>
      <c r="D12" s="4">
        <v>19</v>
      </c>
      <c r="E12" s="25" t="s">
        <v>312</v>
      </c>
      <c r="F12" s="24" t="s">
        <v>309</v>
      </c>
      <c r="G12" s="24"/>
      <c r="H12" s="36">
        <v>4350000</v>
      </c>
      <c r="I12" s="29"/>
      <c r="J12" s="29"/>
      <c r="K12" s="29"/>
      <c r="L12" s="29"/>
      <c r="M12" s="29"/>
      <c r="N12" s="29"/>
    </row>
    <row r="13" spans="3:14" x14ac:dyDescent="0.35">
      <c r="C13" s="4">
        <v>7</v>
      </c>
      <c r="D13" s="4">
        <v>4</v>
      </c>
      <c r="E13" s="25" t="s">
        <v>313</v>
      </c>
      <c r="F13" s="24" t="s">
        <v>304</v>
      </c>
      <c r="G13" s="24"/>
      <c r="H13" s="36">
        <v>4250000</v>
      </c>
      <c r="I13" s="29"/>
      <c r="J13" s="29"/>
      <c r="K13" s="29"/>
      <c r="L13" s="29"/>
      <c r="M13" s="29"/>
      <c r="N13" s="29"/>
    </row>
    <row r="14" spans="3:14" x14ac:dyDescent="0.35">
      <c r="C14" s="4">
        <v>8</v>
      </c>
      <c r="D14" s="4">
        <v>17</v>
      </c>
      <c r="E14" s="25" t="s">
        <v>314</v>
      </c>
      <c r="F14" s="24" t="s">
        <v>307</v>
      </c>
      <c r="G14" s="24"/>
      <c r="H14" s="36">
        <v>4150000</v>
      </c>
      <c r="I14" s="29"/>
      <c r="J14" s="29"/>
      <c r="K14" s="29"/>
      <c r="L14" s="29"/>
      <c r="M14" s="29"/>
      <c r="N14" s="29"/>
    </row>
    <row r="15" spans="3:14" x14ac:dyDescent="0.35">
      <c r="C15" s="4">
        <v>9</v>
      </c>
      <c r="D15" s="4">
        <v>10</v>
      </c>
      <c r="E15" s="25" t="s">
        <v>315</v>
      </c>
      <c r="F15" s="24" t="s">
        <v>307</v>
      </c>
      <c r="G15" s="24"/>
      <c r="H15" s="36">
        <v>4450000</v>
      </c>
      <c r="I15" s="29"/>
      <c r="J15" s="29"/>
      <c r="K15" s="29"/>
      <c r="L15" s="29"/>
      <c r="M15" s="29"/>
      <c r="N15" s="29"/>
    </row>
    <row r="16" spans="3:14" x14ac:dyDescent="0.35">
      <c r="C16" s="4">
        <v>10</v>
      </c>
      <c r="D16" s="4">
        <v>23</v>
      </c>
      <c r="E16" s="25" t="s">
        <v>316</v>
      </c>
      <c r="F16" s="24" t="s">
        <v>309</v>
      </c>
      <c r="G16" s="24"/>
      <c r="H16" s="36">
        <v>4375000</v>
      </c>
      <c r="I16" s="29"/>
      <c r="J16" s="29"/>
      <c r="K16" s="29"/>
      <c r="L16" s="29"/>
      <c r="M16" s="29"/>
      <c r="N16" s="29"/>
    </row>
    <row r="17" spans="3:14" x14ac:dyDescent="0.35">
      <c r="C17" s="4">
        <v>11</v>
      </c>
      <c r="D17" s="4">
        <v>37</v>
      </c>
      <c r="E17" s="25" t="s">
        <v>317</v>
      </c>
      <c r="F17" s="24" t="s">
        <v>304</v>
      </c>
      <c r="G17" s="24"/>
      <c r="H17" s="36">
        <v>4275000</v>
      </c>
      <c r="I17" s="29"/>
      <c r="J17" s="29"/>
      <c r="K17" s="29"/>
      <c r="L17" s="29"/>
      <c r="M17" s="29"/>
      <c r="N17" s="29"/>
    </row>
    <row r="18" spans="3:14" x14ac:dyDescent="0.35">
      <c r="C18" s="4">
        <v>12</v>
      </c>
      <c r="D18" s="4">
        <v>11</v>
      </c>
      <c r="E18" s="25" t="s">
        <v>318</v>
      </c>
      <c r="F18" s="24" t="s">
        <v>307</v>
      </c>
      <c r="G18" s="24"/>
      <c r="H18" s="36">
        <v>4325000</v>
      </c>
      <c r="I18" s="29"/>
      <c r="J18" s="29"/>
      <c r="K18" s="29"/>
      <c r="L18" s="29"/>
      <c r="M18" s="29"/>
      <c r="N18" s="29"/>
    </row>
    <row r="19" spans="3:14" x14ac:dyDescent="0.35">
      <c r="C19" s="4">
        <v>13</v>
      </c>
      <c r="D19" s="4">
        <v>39</v>
      </c>
      <c r="E19" s="25" t="s">
        <v>319</v>
      </c>
      <c r="F19" s="24" t="s">
        <v>304</v>
      </c>
      <c r="G19" s="24"/>
      <c r="H19" s="36">
        <v>4225000</v>
      </c>
      <c r="I19" s="29"/>
      <c r="J19" s="29"/>
      <c r="K19" s="29"/>
      <c r="L19" s="29"/>
      <c r="M19" s="29"/>
      <c r="N19" s="29"/>
    </row>
    <row r="20" spans="3:14" x14ac:dyDescent="0.35">
      <c r="C20" s="4">
        <v>14</v>
      </c>
      <c r="D20" s="4">
        <v>2</v>
      </c>
      <c r="E20" s="25" t="s">
        <v>320</v>
      </c>
      <c r="F20" s="24" t="s">
        <v>309</v>
      </c>
      <c r="G20" s="24"/>
      <c r="H20" s="36">
        <v>4475000</v>
      </c>
      <c r="I20" s="29"/>
      <c r="J20" s="29"/>
      <c r="K20" s="29"/>
      <c r="L20" s="29"/>
      <c r="M20" s="29"/>
      <c r="N20" s="29"/>
    </row>
    <row r="21" spans="3:14" x14ac:dyDescent="0.35">
      <c r="C21" s="4">
        <v>15</v>
      </c>
      <c r="D21" s="4">
        <v>29</v>
      </c>
      <c r="E21" s="25" t="s">
        <v>321</v>
      </c>
      <c r="F21" s="24" t="s">
        <v>309</v>
      </c>
      <c r="G21" s="24"/>
      <c r="H21" s="36">
        <v>4275000</v>
      </c>
      <c r="I21" s="29"/>
      <c r="J21" s="29"/>
      <c r="K21" s="29"/>
      <c r="L21" s="29"/>
      <c r="M21" s="29"/>
      <c r="N21" s="29"/>
    </row>
    <row r="23" spans="3:14" x14ac:dyDescent="0.35">
      <c r="C23" s="7" t="s">
        <v>163</v>
      </c>
      <c r="D23" s="7"/>
    </row>
    <row r="24" spans="3:14" x14ac:dyDescent="0.35">
      <c r="C24" s="7" t="s">
        <v>322</v>
      </c>
      <c r="D24" s="7"/>
    </row>
    <row r="25" spans="3:14" x14ac:dyDescent="0.35">
      <c r="C25" s="7" t="s">
        <v>323</v>
      </c>
      <c r="D25" s="7"/>
    </row>
    <row r="26" spans="3:14" x14ac:dyDescent="0.35">
      <c r="C26" s="7" t="s">
        <v>324</v>
      </c>
      <c r="D26" s="7"/>
    </row>
    <row r="27" spans="3:14" x14ac:dyDescent="0.35">
      <c r="D27" t="s">
        <v>325</v>
      </c>
    </row>
    <row r="28" spans="3:14" x14ac:dyDescent="0.35">
      <c r="D28" t="s">
        <v>326</v>
      </c>
    </row>
    <row r="29" spans="3:14" x14ac:dyDescent="0.35">
      <c r="D29" t="s">
        <v>327</v>
      </c>
    </row>
    <row r="30" spans="3:14" x14ac:dyDescent="0.35">
      <c r="D30" t="s">
        <v>328</v>
      </c>
    </row>
    <row r="31" spans="3:14" x14ac:dyDescent="0.35">
      <c r="C31" s="7" t="s">
        <v>417</v>
      </c>
      <c r="D31" s="7"/>
    </row>
    <row r="32" spans="3:14" x14ac:dyDescent="0.35">
      <c r="D32" s="1" t="s">
        <v>410</v>
      </c>
      <c r="E32" s="1" t="s">
        <v>297</v>
      </c>
      <c r="F32" s="1" t="s">
        <v>408</v>
      </c>
      <c r="G32" s="1" t="s">
        <v>409</v>
      </c>
    </row>
    <row r="33" spans="3:9" x14ac:dyDescent="0.35">
      <c r="D33" s="25" t="s">
        <v>411</v>
      </c>
      <c r="E33" s="25"/>
      <c r="F33" s="5"/>
      <c r="G33" s="5"/>
    </row>
    <row r="34" spans="3:9" x14ac:dyDescent="0.35">
      <c r="D34" s="25" t="s">
        <v>412</v>
      </c>
      <c r="E34" s="25"/>
      <c r="F34" s="5"/>
      <c r="G34" s="5"/>
    </row>
    <row r="35" spans="3:9" x14ac:dyDescent="0.35">
      <c r="D35" s="25" t="s">
        <v>413</v>
      </c>
      <c r="E35" s="25"/>
      <c r="F35" s="5"/>
      <c r="G35" s="5"/>
    </row>
    <row r="36" spans="3:9" x14ac:dyDescent="0.35">
      <c r="D36" s="25" t="s">
        <v>414</v>
      </c>
      <c r="E36" s="25"/>
      <c r="F36" s="5"/>
      <c r="G36" s="5"/>
    </row>
    <row r="37" spans="3:9" x14ac:dyDescent="0.35">
      <c r="D37" s="25" t="s">
        <v>415</v>
      </c>
      <c r="E37" s="25"/>
      <c r="F37" s="5"/>
      <c r="G37" s="5"/>
    </row>
    <row r="38" spans="3:9" x14ac:dyDescent="0.35">
      <c r="D38" s="25" t="s">
        <v>416</v>
      </c>
      <c r="E38" s="25"/>
      <c r="F38" s="5"/>
      <c r="G38" s="5"/>
    </row>
    <row r="39" spans="3:9" x14ac:dyDescent="0.35">
      <c r="C39" s="7" t="s">
        <v>418</v>
      </c>
      <c r="D39" s="7"/>
    </row>
    <row r="40" spans="3:9" x14ac:dyDescent="0.35">
      <c r="D40" s="12"/>
    </row>
    <row r="41" spans="3:9" x14ac:dyDescent="0.35">
      <c r="C41" s="7" t="s">
        <v>419</v>
      </c>
    </row>
    <row r="42" spans="3:9" x14ac:dyDescent="0.35">
      <c r="D42" s="12"/>
    </row>
    <row r="43" spans="3:9" x14ac:dyDescent="0.35">
      <c r="C43" s="7" t="s">
        <v>420</v>
      </c>
    </row>
    <row r="44" spans="3:9" x14ac:dyDescent="0.35">
      <c r="D44" s="12"/>
    </row>
    <row r="45" spans="3:9" x14ac:dyDescent="0.35">
      <c r="C45" s="7" t="s">
        <v>421</v>
      </c>
    </row>
    <row r="46" spans="3:9" x14ac:dyDescent="0.35">
      <c r="D46" s="1" t="s">
        <v>407</v>
      </c>
      <c r="E46" s="20" t="s">
        <v>297</v>
      </c>
      <c r="F46" s="1" t="s">
        <v>299</v>
      </c>
      <c r="G46" s="35" t="s">
        <v>300</v>
      </c>
      <c r="H46" s="1" t="s">
        <v>301</v>
      </c>
      <c r="I46" s="1" t="s">
        <v>302</v>
      </c>
    </row>
    <row r="47" spans="3:9" x14ac:dyDescent="0.35">
      <c r="D47" s="4">
        <v>2</v>
      </c>
      <c r="E47" s="6"/>
      <c r="F47" s="6"/>
      <c r="G47" s="6"/>
      <c r="H47" s="6"/>
      <c r="I47" s="6"/>
    </row>
    <row r="48" spans="3:9" x14ac:dyDescent="0.35">
      <c r="D48" s="4">
        <v>4</v>
      </c>
      <c r="E48" s="6"/>
      <c r="F48" s="6"/>
      <c r="G48" s="6"/>
      <c r="H48" s="6"/>
      <c r="I48" s="6"/>
    </row>
    <row r="49" spans="3:9" x14ac:dyDescent="0.35">
      <c r="D49" s="4">
        <v>5</v>
      </c>
      <c r="E49" s="6"/>
      <c r="F49" s="6"/>
      <c r="G49" s="6"/>
      <c r="H49" s="6"/>
      <c r="I49" s="6"/>
    </row>
    <row r="50" spans="3:9" x14ac:dyDescent="0.35">
      <c r="D50" s="4">
        <v>8</v>
      </c>
      <c r="E50" s="6"/>
      <c r="F50" s="6"/>
      <c r="G50" s="6"/>
      <c r="H50" s="6"/>
      <c r="I50" s="6"/>
    </row>
    <row r="51" spans="3:9" x14ac:dyDescent="0.35">
      <c r="D51" s="4">
        <v>10</v>
      </c>
      <c r="E51" s="6"/>
      <c r="F51" s="6"/>
      <c r="G51" s="6"/>
      <c r="H51" s="6"/>
      <c r="I51" s="6"/>
    </row>
    <row r="52" spans="3:9" x14ac:dyDescent="0.35">
      <c r="D52" s="4">
        <v>11</v>
      </c>
      <c r="E52" s="6"/>
      <c r="F52" s="6"/>
      <c r="G52" s="6"/>
      <c r="H52" s="6"/>
      <c r="I52" s="6"/>
    </row>
    <row r="53" spans="3:9" x14ac:dyDescent="0.35">
      <c r="D53" s="4">
        <v>17</v>
      </c>
      <c r="E53" s="6"/>
      <c r="F53" s="6"/>
      <c r="G53" s="6"/>
      <c r="H53" s="6"/>
      <c r="I53" s="6"/>
    </row>
    <row r="54" spans="3:9" x14ac:dyDescent="0.35">
      <c r="D54" s="4">
        <v>18</v>
      </c>
      <c r="E54" s="6"/>
      <c r="F54" s="6"/>
      <c r="G54" s="6"/>
      <c r="H54" s="6"/>
      <c r="I54" s="6"/>
    </row>
    <row r="55" spans="3:9" x14ac:dyDescent="0.35">
      <c r="D55" s="4">
        <v>19</v>
      </c>
      <c r="E55" s="6"/>
      <c r="F55" s="6"/>
      <c r="G55" s="6"/>
      <c r="H55" s="6"/>
      <c r="I55" s="6"/>
    </row>
    <row r="56" spans="3:9" x14ac:dyDescent="0.35">
      <c r="D56" s="4">
        <v>23</v>
      </c>
      <c r="E56" s="6"/>
      <c r="F56" s="6"/>
      <c r="G56" s="6"/>
      <c r="H56" s="6"/>
      <c r="I56" s="6"/>
    </row>
    <row r="57" spans="3:9" x14ac:dyDescent="0.35">
      <c r="D57" s="4">
        <v>24</v>
      </c>
      <c r="E57" s="6"/>
      <c r="F57" s="6"/>
      <c r="G57" s="6"/>
      <c r="H57" s="6"/>
      <c r="I57" s="6"/>
    </row>
    <row r="58" spans="3:9" x14ac:dyDescent="0.35">
      <c r="D58" s="4">
        <v>25</v>
      </c>
      <c r="E58" s="6"/>
      <c r="F58" s="6"/>
      <c r="G58" s="6"/>
      <c r="H58" s="6"/>
      <c r="I58" s="6"/>
    </row>
    <row r="59" spans="3:9" x14ac:dyDescent="0.35">
      <c r="D59" s="4">
        <v>29</v>
      </c>
      <c r="E59" s="6"/>
      <c r="F59" s="6"/>
      <c r="G59" s="6"/>
      <c r="H59" s="6"/>
      <c r="I59" s="6"/>
    </row>
    <row r="60" spans="3:9" x14ac:dyDescent="0.35">
      <c r="D60" s="4">
        <v>37</v>
      </c>
      <c r="E60" s="6"/>
      <c r="F60" s="6"/>
      <c r="G60" s="6"/>
      <c r="H60" s="6"/>
      <c r="I60" s="6"/>
    </row>
    <row r="61" spans="3:9" x14ac:dyDescent="0.35">
      <c r="D61" s="4">
        <v>39</v>
      </c>
      <c r="E61" s="6"/>
      <c r="F61" s="6"/>
      <c r="G61" s="6"/>
      <c r="H61" s="6"/>
      <c r="I61" s="6"/>
    </row>
    <row r="62" spans="3:9" x14ac:dyDescent="0.35">
      <c r="C62" s="7" t="s">
        <v>422</v>
      </c>
    </row>
    <row r="63" spans="3:9" x14ac:dyDescent="0.35">
      <c r="E63" s="1" t="s">
        <v>423</v>
      </c>
      <c r="F63" s="1" t="s">
        <v>424</v>
      </c>
    </row>
    <row r="64" spans="3:9" x14ac:dyDescent="0.35">
      <c r="D64" s="39" t="s">
        <v>300</v>
      </c>
      <c r="E64" s="6"/>
      <c r="F64" s="6"/>
    </row>
    <row r="65" spans="3:6" x14ac:dyDescent="0.35">
      <c r="D65" s="40" t="s">
        <v>292</v>
      </c>
      <c r="E65" s="6"/>
      <c r="F65" s="6"/>
    </row>
    <row r="66" spans="3:6" x14ac:dyDescent="0.35">
      <c r="D66" s="40" t="s">
        <v>293</v>
      </c>
      <c r="E66" s="6"/>
      <c r="F66" s="6"/>
    </row>
    <row r="67" spans="3:6" x14ac:dyDescent="0.35">
      <c r="D67" s="40" t="s">
        <v>294</v>
      </c>
      <c r="E67" s="6"/>
      <c r="F67" s="6"/>
    </row>
    <row r="68" spans="3:6" x14ac:dyDescent="0.35">
      <c r="D68" s="40" t="s">
        <v>295</v>
      </c>
      <c r="E68" s="6"/>
      <c r="F68" s="6"/>
    </row>
    <row r="69" spans="3:6" x14ac:dyDescent="0.35">
      <c r="D69" s="40" t="s">
        <v>301</v>
      </c>
      <c r="E69" s="6"/>
      <c r="F69" s="6"/>
    </row>
    <row r="70" spans="3:6" x14ac:dyDescent="0.35">
      <c r="D70" s="40" t="s">
        <v>302</v>
      </c>
      <c r="E70" s="6"/>
      <c r="F70" s="6"/>
    </row>
    <row r="71" spans="3:6" x14ac:dyDescent="0.35">
      <c r="C71" s="7" t="s">
        <v>425</v>
      </c>
    </row>
    <row r="72" spans="3:6" x14ac:dyDescent="0.35">
      <c r="D72" s="1" t="s">
        <v>407</v>
      </c>
      <c r="E72" s="1" t="s">
        <v>298</v>
      </c>
      <c r="F72" s="20" t="s">
        <v>212</v>
      </c>
    </row>
    <row r="73" spans="3:6" x14ac:dyDescent="0.35">
      <c r="D73" s="4">
        <v>18</v>
      </c>
      <c r="E73" s="24" t="s">
        <v>304</v>
      </c>
      <c r="F73" s="4"/>
    </row>
    <row r="74" spans="3:6" x14ac:dyDescent="0.35">
      <c r="D74" s="4">
        <v>8</v>
      </c>
      <c r="E74" s="24" t="s">
        <v>304</v>
      </c>
      <c r="F74" s="4"/>
    </row>
    <row r="75" spans="3:6" x14ac:dyDescent="0.35">
      <c r="D75" s="4">
        <v>25</v>
      </c>
      <c r="E75" s="24" t="s">
        <v>307</v>
      </c>
      <c r="F75" s="4"/>
    </row>
    <row r="76" spans="3:6" x14ac:dyDescent="0.35">
      <c r="D76" s="4">
        <v>5</v>
      </c>
      <c r="E76" s="24" t="s">
        <v>309</v>
      </c>
      <c r="F76" s="4"/>
    </row>
    <row r="77" spans="3:6" x14ac:dyDescent="0.35">
      <c r="D77" s="4">
        <v>24</v>
      </c>
      <c r="E77" s="24" t="s">
        <v>311</v>
      </c>
      <c r="F77" s="4"/>
    </row>
    <row r="78" spans="3:6" x14ac:dyDescent="0.35">
      <c r="D78" s="4">
        <v>19</v>
      </c>
      <c r="E78" s="24" t="s">
        <v>309</v>
      </c>
      <c r="F78" s="4"/>
    </row>
    <row r="79" spans="3:6" x14ac:dyDescent="0.35">
      <c r="D79" s="4">
        <v>4</v>
      </c>
      <c r="E79" s="24" t="s">
        <v>304</v>
      </c>
      <c r="F79" s="4"/>
    </row>
    <row r="80" spans="3:6" x14ac:dyDescent="0.35">
      <c r="D80" s="4">
        <v>17</v>
      </c>
      <c r="E80" s="24" t="s">
        <v>307</v>
      </c>
      <c r="F80" s="4"/>
    </row>
    <row r="81" spans="4:6" x14ac:dyDescent="0.35">
      <c r="D81" s="4">
        <v>10</v>
      </c>
      <c r="E81" s="24" t="s">
        <v>307</v>
      </c>
      <c r="F81" s="4"/>
    </row>
    <row r="82" spans="4:6" x14ac:dyDescent="0.35">
      <c r="D82" s="4">
        <v>23</v>
      </c>
      <c r="E82" s="24" t="s">
        <v>309</v>
      </c>
      <c r="F82" s="4"/>
    </row>
  </sheetData>
  <sortState xmlns:xlrd2="http://schemas.microsoft.com/office/spreadsheetml/2017/richdata2" ref="C47:D61">
    <sortCondition ref="D47:D6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0DAB1-F046-4FF0-BFBD-0FD01EF22BFF}">
  <dimension ref="B2:R47"/>
  <sheetViews>
    <sheetView showGridLines="0" topLeftCell="H1" workbookViewId="0">
      <selection activeCell="K14" sqref="K14"/>
    </sheetView>
  </sheetViews>
  <sheetFormatPr defaultRowHeight="14.5" x14ac:dyDescent="0.35"/>
  <cols>
    <col min="2" max="2" width="13.54296875" bestFit="1" customWidth="1"/>
    <col min="3" max="3" width="13.453125" customWidth="1"/>
    <col min="4" max="4" width="12.453125" bestFit="1" customWidth="1"/>
    <col min="5" max="6" width="18.26953125" customWidth="1"/>
    <col min="7" max="7" width="9.54296875" bestFit="1" customWidth="1"/>
    <col min="8" max="8" width="14.1796875" bestFit="1" customWidth="1"/>
    <col min="9" max="9" width="20.1796875" bestFit="1" customWidth="1"/>
    <col min="10" max="10" width="14" bestFit="1" customWidth="1"/>
    <col min="11" max="11" width="17.7265625" customWidth="1"/>
    <col min="13" max="13" width="17.81640625" customWidth="1"/>
    <col min="14" max="14" width="15.81640625" bestFit="1" customWidth="1"/>
    <col min="15" max="15" width="18.81640625" bestFit="1" customWidth="1"/>
    <col min="16" max="16" width="17" bestFit="1" customWidth="1"/>
    <col min="17" max="17" width="12.453125" bestFit="1" customWidth="1"/>
    <col min="18" max="18" width="14.90625" bestFit="1" customWidth="1"/>
  </cols>
  <sheetData>
    <row r="2" spans="2:18" x14ac:dyDescent="0.35">
      <c r="B2" s="7" t="s">
        <v>329</v>
      </c>
      <c r="M2" s="7" t="s">
        <v>163</v>
      </c>
    </row>
    <row r="4" spans="2:18" x14ac:dyDescent="0.35">
      <c r="B4" s="1" t="s">
        <v>330</v>
      </c>
      <c r="C4" s="1" t="s">
        <v>75</v>
      </c>
      <c r="D4" s="37" t="s">
        <v>331</v>
      </c>
      <c r="E4" s="27" t="s">
        <v>332</v>
      </c>
      <c r="F4" s="27" t="s">
        <v>426</v>
      </c>
      <c r="G4" s="1" t="s">
        <v>260</v>
      </c>
      <c r="H4" s="1" t="s">
        <v>333</v>
      </c>
      <c r="I4" s="1" t="s">
        <v>334</v>
      </c>
      <c r="J4" s="1" t="s">
        <v>335</v>
      </c>
      <c r="K4" s="1" t="s">
        <v>79</v>
      </c>
      <c r="M4" s="14" t="s">
        <v>336</v>
      </c>
    </row>
    <row r="5" spans="2:18" x14ac:dyDescent="0.35">
      <c r="B5" s="2" t="s">
        <v>337</v>
      </c>
      <c r="C5" s="8">
        <v>45413</v>
      </c>
      <c r="D5" s="38" t="s">
        <v>338</v>
      </c>
      <c r="E5" s="25" t="s">
        <v>0</v>
      </c>
      <c r="F5" s="25" t="s">
        <v>427</v>
      </c>
      <c r="G5" s="2" t="s">
        <v>34</v>
      </c>
      <c r="H5" s="2">
        <v>3</v>
      </c>
      <c r="I5" s="4"/>
      <c r="J5" s="28">
        <v>10000000</v>
      </c>
      <c r="K5" s="47"/>
      <c r="M5" s="30" t="s">
        <v>429</v>
      </c>
    </row>
    <row r="6" spans="2:18" x14ac:dyDescent="0.35">
      <c r="B6" s="2" t="s">
        <v>339</v>
      </c>
      <c r="C6" s="8">
        <v>45414</v>
      </c>
      <c r="D6" s="38" t="s">
        <v>340</v>
      </c>
      <c r="E6" s="25" t="s">
        <v>341</v>
      </c>
      <c r="F6" s="25" t="s">
        <v>428</v>
      </c>
      <c r="G6" s="2" t="s">
        <v>38</v>
      </c>
      <c r="H6" s="2">
        <v>6</v>
      </c>
      <c r="I6" s="4"/>
      <c r="J6" s="28">
        <v>2000000</v>
      </c>
      <c r="K6" s="47"/>
      <c r="M6" s="30" t="s">
        <v>430</v>
      </c>
    </row>
    <row r="7" spans="2:18" x14ac:dyDescent="0.35">
      <c r="B7" s="2" t="s">
        <v>342</v>
      </c>
      <c r="C7" s="8">
        <v>45415</v>
      </c>
      <c r="D7" s="38" t="s">
        <v>343</v>
      </c>
      <c r="E7" s="25" t="s">
        <v>344</v>
      </c>
      <c r="F7" s="25" t="s">
        <v>428</v>
      </c>
      <c r="G7" s="2" t="s">
        <v>42</v>
      </c>
      <c r="H7" s="2">
        <v>5</v>
      </c>
      <c r="I7" s="4"/>
      <c r="J7" s="28">
        <v>1200000</v>
      </c>
      <c r="K7" s="47"/>
      <c r="M7" s="14" t="s">
        <v>345</v>
      </c>
    </row>
    <row r="8" spans="2:18" x14ac:dyDescent="0.35">
      <c r="B8" s="2" t="s">
        <v>346</v>
      </c>
      <c r="C8" s="8">
        <v>45416</v>
      </c>
      <c r="D8" s="38" t="s">
        <v>347</v>
      </c>
      <c r="E8" s="25" t="s">
        <v>348</v>
      </c>
      <c r="F8" s="25" t="s">
        <v>427</v>
      </c>
      <c r="G8" s="2" t="s">
        <v>36</v>
      </c>
      <c r="H8" s="2">
        <v>8</v>
      </c>
      <c r="I8" s="4"/>
      <c r="J8" s="28">
        <v>7000000</v>
      </c>
      <c r="K8" s="47"/>
      <c r="M8" s="7" t="s">
        <v>431</v>
      </c>
    </row>
    <row r="9" spans="2:18" x14ac:dyDescent="0.35">
      <c r="B9" s="2" t="s">
        <v>349</v>
      </c>
      <c r="C9" s="8">
        <v>45417</v>
      </c>
      <c r="D9" s="38" t="s">
        <v>350</v>
      </c>
      <c r="E9" s="25" t="s">
        <v>351</v>
      </c>
      <c r="F9" s="25" t="s">
        <v>428</v>
      </c>
      <c r="G9" s="2" t="s">
        <v>40</v>
      </c>
      <c r="H9" s="2">
        <v>12</v>
      </c>
      <c r="I9" s="4"/>
      <c r="J9" s="28">
        <v>500000</v>
      </c>
      <c r="K9" s="47"/>
      <c r="M9" s="1" t="s">
        <v>330</v>
      </c>
      <c r="N9" s="1" t="s">
        <v>331</v>
      </c>
      <c r="O9" s="1" t="s">
        <v>260</v>
      </c>
      <c r="P9" s="1" t="s">
        <v>333</v>
      </c>
      <c r="Q9" s="1" t="s">
        <v>335</v>
      </c>
      <c r="R9" s="1" t="s">
        <v>79</v>
      </c>
    </row>
    <row r="10" spans="2:18" x14ac:dyDescent="0.35">
      <c r="B10" s="2" t="s">
        <v>352</v>
      </c>
      <c r="C10" s="8">
        <v>45418</v>
      </c>
      <c r="D10" s="38" t="s">
        <v>353</v>
      </c>
      <c r="E10" s="25" t="s">
        <v>354</v>
      </c>
      <c r="F10" s="25" t="s">
        <v>427</v>
      </c>
      <c r="G10" s="2" t="s">
        <v>44</v>
      </c>
      <c r="H10" s="2">
        <v>2</v>
      </c>
      <c r="I10" s="4"/>
      <c r="J10" s="28">
        <v>3500000</v>
      </c>
      <c r="K10" s="47"/>
      <c r="M10" s="4" t="s">
        <v>355</v>
      </c>
      <c r="N10" s="6"/>
      <c r="O10" s="6"/>
      <c r="P10" s="6"/>
      <c r="Q10" s="48"/>
      <c r="R10" s="48"/>
    </row>
    <row r="11" spans="2:18" x14ac:dyDescent="0.35">
      <c r="B11" s="2" t="s">
        <v>356</v>
      </c>
      <c r="C11" s="8">
        <v>45419</v>
      </c>
      <c r="D11" s="38" t="s">
        <v>357</v>
      </c>
      <c r="E11" s="25" t="s">
        <v>358</v>
      </c>
      <c r="F11" s="25" t="s">
        <v>427</v>
      </c>
      <c r="G11" s="2" t="s">
        <v>46</v>
      </c>
      <c r="H11" s="2">
        <v>7</v>
      </c>
      <c r="I11" s="4"/>
      <c r="J11" s="28">
        <v>1285714.2857142857</v>
      </c>
      <c r="K11" s="47"/>
      <c r="M11" s="4" t="s">
        <v>359</v>
      </c>
      <c r="N11" s="6"/>
      <c r="O11" s="6"/>
      <c r="P11" s="6"/>
      <c r="Q11" s="48"/>
      <c r="R11" s="48"/>
    </row>
    <row r="12" spans="2:18" x14ac:dyDescent="0.35">
      <c r="B12" s="2" t="s">
        <v>360</v>
      </c>
      <c r="C12" s="8">
        <v>45420</v>
      </c>
      <c r="D12" s="38" t="s">
        <v>361</v>
      </c>
      <c r="E12" s="25" t="s">
        <v>362</v>
      </c>
      <c r="F12" s="25" t="s">
        <v>428</v>
      </c>
      <c r="G12" s="2" t="s">
        <v>48</v>
      </c>
      <c r="H12" s="2">
        <v>4</v>
      </c>
      <c r="I12" s="4"/>
      <c r="J12" s="28">
        <v>900000</v>
      </c>
      <c r="K12" s="47"/>
      <c r="M12" s="4" t="s">
        <v>363</v>
      </c>
      <c r="N12" s="6"/>
      <c r="O12" s="6"/>
      <c r="P12" s="6"/>
      <c r="Q12" s="48"/>
      <c r="R12" s="48"/>
    </row>
    <row r="13" spans="2:18" x14ac:dyDescent="0.35">
      <c r="B13" s="2" t="s">
        <v>364</v>
      </c>
      <c r="C13" s="8">
        <v>45421</v>
      </c>
      <c r="D13" s="38" t="s">
        <v>365</v>
      </c>
      <c r="E13" s="25" t="s">
        <v>366</v>
      </c>
      <c r="F13" s="25" t="s">
        <v>427</v>
      </c>
      <c r="G13" s="2" t="s">
        <v>50</v>
      </c>
      <c r="H13" s="2">
        <v>9</v>
      </c>
      <c r="I13" s="4"/>
      <c r="J13" s="28">
        <v>1600000</v>
      </c>
      <c r="K13" s="47"/>
      <c r="M13" s="4" t="s">
        <v>367</v>
      </c>
      <c r="N13" s="6"/>
      <c r="O13" s="6"/>
      <c r="P13" s="6"/>
      <c r="Q13" s="48"/>
      <c r="R13" s="48"/>
    </row>
    <row r="14" spans="2:18" x14ac:dyDescent="0.35">
      <c r="B14" s="2" t="s">
        <v>355</v>
      </c>
      <c r="C14" s="8">
        <v>45422</v>
      </c>
      <c r="D14" s="38" t="s">
        <v>368</v>
      </c>
      <c r="E14" s="25" t="s">
        <v>369</v>
      </c>
      <c r="F14" s="25" t="s">
        <v>428</v>
      </c>
      <c r="G14" s="2" t="s">
        <v>52</v>
      </c>
      <c r="H14" s="2">
        <v>5</v>
      </c>
      <c r="I14" s="4"/>
      <c r="J14" s="28">
        <v>300000</v>
      </c>
      <c r="K14" s="47"/>
      <c r="M14" s="4" t="s">
        <v>370</v>
      </c>
      <c r="N14" s="6"/>
      <c r="O14" s="6"/>
      <c r="P14" s="6"/>
      <c r="Q14" s="48"/>
      <c r="R14" s="48"/>
    </row>
    <row r="15" spans="2:18" x14ac:dyDescent="0.35">
      <c r="B15" s="2" t="s">
        <v>371</v>
      </c>
      <c r="C15" s="8">
        <v>45423</v>
      </c>
      <c r="D15" s="38" t="s">
        <v>372</v>
      </c>
      <c r="E15" s="25" t="s">
        <v>373</v>
      </c>
      <c r="F15" s="25" t="s">
        <v>428</v>
      </c>
      <c r="G15" s="2" t="s">
        <v>54</v>
      </c>
      <c r="H15" s="2">
        <v>4</v>
      </c>
      <c r="I15" s="4"/>
      <c r="J15" s="28">
        <v>1500000</v>
      </c>
      <c r="K15" s="47"/>
      <c r="M15" s="4" t="s">
        <v>374</v>
      </c>
      <c r="N15" s="6"/>
      <c r="O15" s="6"/>
      <c r="P15" s="6"/>
      <c r="Q15" s="48"/>
      <c r="R15" s="48"/>
    </row>
    <row r="16" spans="2:18" x14ac:dyDescent="0.35">
      <c r="B16" s="2" t="s">
        <v>359</v>
      </c>
      <c r="C16" s="8">
        <v>45424</v>
      </c>
      <c r="D16" s="38" t="s">
        <v>375</v>
      </c>
      <c r="E16" s="25" t="s">
        <v>376</v>
      </c>
      <c r="F16" s="25" t="s">
        <v>427</v>
      </c>
      <c r="G16" s="2" t="s">
        <v>56</v>
      </c>
      <c r="H16" s="2">
        <v>10</v>
      </c>
      <c r="I16" s="4"/>
      <c r="J16" s="28">
        <v>150000</v>
      </c>
      <c r="K16" s="47"/>
      <c r="M16" s="31" t="s">
        <v>432</v>
      </c>
    </row>
    <row r="17" spans="2:16" x14ac:dyDescent="0.35">
      <c r="B17" s="2" t="s">
        <v>377</v>
      </c>
      <c r="C17" s="8">
        <v>45425</v>
      </c>
      <c r="D17" s="38" t="s">
        <v>378</v>
      </c>
      <c r="E17" s="25" t="s">
        <v>379</v>
      </c>
      <c r="F17" s="25" t="s">
        <v>428</v>
      </c>
      <c r="G17" s="2" t="s">
        <v>58</v>
      </c>
      <c r="H17" s="2">
        <v>8</v>
      </c>
      <c r="I17" s="4"/>
      <c r="J17" s="28">
        <v>800000</v>
      </c>
      <c r="K17" s="47"/>
      <c r="M17" s="53">
        <f>SUMIF($H$5:$H$24,"&gt;5",$K$5:$K$24)</f>
        <v>0</v>
      </c>
      <c r="N17" s="53"/>
    </row>
    <row r="18" spans="2:16" x14ac:dyDescent="0.35">
      <c r="B18" s="2" t="s">
        <v>363</v>
      </c>
      <c r="C18" s="8">
        <v>45426</v>
      </c>
      <c r="D18" s="38" t="s">
        <v>380</v>
      </c>
      <c r="E18" s="25" t="s">
        <v>381</v>
      </c>
      <c r="F18" s="25" t="s">
        <v>428</v>
      </c>
      <c r="G18" s="2" t="s">
        <v>60</v>
      </c>
      <c r="H18" s="2">
        <v>6</v>
      </c>
      <c r="I18" s="4"/>
      <c r="J18" s="28">
        <v>2500000</v>
      </c>
      <c r="K18" s="47"/>
      <c r="M18" s="14" t="s">
        <v>382</v>
      </c>
    </row>
    <row r="19" spans="2:16" x14ac:dyDescent="0.35">
      <c r="B19" s="2" t="s">
        <v>383</v>
      </c>
      <c r="C19" s="8">
        <v>45427</v>
      </c>
      <c r="D19" s="38" t="s">
        <v>384</v>
      </c>
      <c r="E19" s="25" t="s">
        <v>385</v>
      </c>
      <c r="F19" s="25" t="s">
        <v>428</v>
      </c>
      <c r="G19" s="2" t="s">
        <v>62</v>
      </c>
      <c r="H19" s="2">
        <v>7</v>
      </c>
      <c r="I19" s="4"/>
      <c r="J19" s="28">
        <v>2750000</v>
      </c>
      <c r="K19" s="47"/>
      <c r="M19" s="27" t="s">
        <v>386</v>
      </c>
      <c r="N19" s="27" t="s">
        <v>332</v>
      </c>
      <c r="O19" s="16" t="s">
        <v>387</v>
      </c>
      <c r="P19" s="16" t="s">
        <v>388</v>
      </c>
    </row>
    <row r="20" spans="2:16" x14ac:dyDescent="0.35">
      <c r="B20" s="2" t="s">
        <v>367</v>
      </c>
      <c r="C20" s="8">
        <v>45428</v>
      </c>
      <c r="D20" s="38" t="s">
        <v>389</v>
      </c>
      <c r="E20" s="25" t="s">
        <v>390</v>
      </c>
      <c r="F20" s="25" t="s">
        <v>427</v>
      </c>
      <c r="G20" s="2" t="s">
        <v>64</v>
      </c>
      <c r="H20" s="2">
        <v>6</v>
      </c>
      <c r="I20" s="4"/>
      <c r="J20" s="28">
        <v>400000</v>
      </c>
      <c r="K20" s="47"/>
      <c r="M20" s="25" t="s">
        <v>391</v>
      </c>
      <c r="N20" s="25"/>
      <c r="O20" s="5"/>
      <c r="P20" s="5"/>
    </row>
    <row r="21" spans="2:16" x14ac:dyDescent="0.35">
      <c r="B21" s="2" t="s">
        <v>392</v>
      </c>
      <c r="C21" s="8">
        <v>45429</v>
      </c>
      <c r="D21" s="38" t="s">
        <v>393</v>
      </c>
      <c r="E21" s="25" t="s">
        <v>394</v>
      </c>
      <c r="F21" s="25" t="s">
        <v>428</v>
      </c>
      <c r="G21" s="2" t="s">
        <v>66</v>
      </c>
      <c r="H21" s="2">
        <v>3</v>
      </c>
      <c r="I21" s="4"/>
      <c r="J21" s="28">
        <v>1250000</v>
      </c>
      <c r="K21" s="47"/>
      <c r="M21" s="25" t="s">
        <v>395</v>
      </c>
      <c r="N21" s="25"/>
      <c r="O21" s="5"/>
      <c r="P21" s="5"/>
    </row>
    <row r="22" spans="2:16" x14ac:dyDescent="0.35">
      <c r="B22" s="2" t="s">
        <v>370</v>
      </c>
      <c r="C22" s="8">
        <v>45430</v>
      </c>
      <c r="D22" s="38" t="s">
        <v>396</v>
      </c>
      <c r="E22" s="25" t="s">
        <v>397</v>
      </c>
      <c r="F22" s="25" t="s">
        <v>427</v>
      </c>
      <c r="G22" s="2" t="s">
        <v>68</v>
      </c>
      <c r="H22" s="2">
        <v>2</v>
      </c>
      <c r="I22" s="4"/>
      <c r="J22" s="28">
        <v>2200000</v>
      </c>
      <c r="K22" s="47"/>
      <c r="M22" s="25" t="s">
        <v>398</v>
      </c>
      <c r="N22" s="25"/>
      <c r="O22" s="5"/>
      <c r="P22" s="5"/>
    </row>
    <row r="23" spans="2:16" x14ac:dyDescent="0.35">
      <c r="B23" s="2" t="s">
        <v>399</v>
      </c>
      <c r="C23" s="8">
        <v>45431</v>
      </c>
      <c r="D23" s="38" t="s">
        <v>400</v>
      </c>
      <c r="E23" s="25" t="s">
        <v>401</v>
      </c>
      <c r="F23" s="25" t="s">
        <v>428</v>
      </c>
      <c r="G23" s="2" t="s">
        <v>70</v>
      </c>
      <c r="H23" s="2">
        <v>5</v>
      </c>
      <c r="I23" s="4"/>
      <c r="J23" s="28">
        <v>1700000</v>
      </c>
      <c r="K23" s="47"/>
      <c r="M23" s="25" t="s">
        <v>402</v>
      </c>
      <c r="N23" s="25"/>
      <c r="O23" s="5"/>
      <c r="P23" s="5"/>
    </row>
    <row r="24" spans="2:16" x14ac:dyDescent="0.35">
      <c r="B24" s="2" t="s">
        <v>374</v>
      </c>
      <c r="C24" s="8">
        <v>45432</v>
      </c>
      <c r="D24" s="38" t="s">
        <v>403</v>
      </c>
      <c r="E24" s="25" t="s">
        <v>404</v>
      </c>
      <c r="F24" s="25" t="s">
        <v>427</v>
      </c>
      <c r="G24" s="2" t="s">
        <v>72</v>
      </c>
      <c r="H24" s="2">
        <v>6</v>
      </c>
      <c r="I24" s="4"/>
      <c r="J24" s="28">
        <v>1200000</v>
      </c>
      <c r="K24" s="47"/>
      <c r="M24" s="25" t="s">
        <v>405</v>
      </c>
      <c r="N24" s="25"/>
      <c r="O24" s="5"/>
      <c r="P24" s="5"/>
    </row>
    <row r="25" spans="2:16" x14ac:dyDescent="0.35">
      <c r="M25" s="25" t="s">
        <v>406</v>
      </c>
      <c r="N25" s="25"/>
      <c r="O25" s="5"/>
      <c r="P25" s="5"/>
    </row>
    <row r="26" spans="2:16" x14ac:dyDescent="0.35">
      <c r="M26" s="14" t="s">
        <v>433</v>
      </c>
      <c r="N26" s="26"/>
    </row>
    <row r="27" spans="2:16" x14ac:dyDescent="0.35">
      <c r="M27" s="27" t="s">
        <v>332</v>
      </c>
      <c r="N27" s="27" t="s">
        <v>174</v>
      </c>
      <c r="O27" s="20" t="s">
        <v>175</v>
      </c>
    </row>
    <row r="28" spans="2:16" x14ac:dyDescent="0.35">
      <c r="M28" s="25" t="s">
        <v>376</v>
      </c>
      <c r="N28" s="49"/>
      <c r="O28" s="5"/>
    </row>
    <row r="29" spans="2:16" x14ac:dyDescent="0.35">
      <c r="M29" s="25" t="s">
        <v>379</v>
      </c>
      <c r="N29" s="49"/>
      <c r="O29" s="5"/>
    </row>
    <row r="30" spans="2:16" x14ac:dyDescent="0.35">
      <c r="M30" s="25" t="s">
        <v>381</v>
      </c>
      <c r="N30" s="49"/>
      <c r="O30" s="5"/>
    </row>
    <row r="31" spans="2:16" x14ac:dyDescent="0.35">
      <c r="M31" s="25" t="s">
        <v>385</v>
      </c>
      <c r="N31" s="49"/>
      <c r="O31" s="5"/>
    </row>
    <row r="32" spans="2:16" x14ac:dyDescent="0.35">
      <c r="M32" s="25" t="s">
        <v>390</v>
      </c>
      <c r="N32" s="49"/>
      <c r="O32" s="5"/>
    </row>
    <row r="33" spans="13:16" x14ac:dyDescent="0.35">
      <c r="M33" s="41" t="s">
        <v>434</v>
      </c>
    </row>
    <row r="34" spans="13:16" x14ac:dyDescent="0.35">
      <c r="M34" s="27" t="s">
        <v>426</v>
      </c>
      <c r="N34" s="1" t="s">
        <v>333</v>
      </c>
      <c r="O34" s="1" t="s">
        <v>335</v>
      </c>
      <c r="P34" s="1" t="s">
        <v>79</v>
      </c>
    </row>
    <row r="35" spans="13:16" x14ac:dyDescent="0.35">
      <c r="M35" s="25" t="s">
        <v>427</v>
      </c>
      <c r="N35" s="6"/>
      <c r="O35" s="29"/>
      <c r="P35" s="36"/>
    </row>
    <row r="36" spans="13:16" x14ac:dyDescent="0.35">
      <c r="M36" s="25" t="s">
        <v>428</v>
      </c>
      <c r="N36" s="6"/>
      <c r="O36" s="36"/>
      <c r="P36" s="36"/>
    </row>
    <row r="37" spans="13:16" x14ac:dyDescent="0.35">
      <c r="M37" s="41" t="s">
        <v>436</v>
      </c>
    </row>
    <row r="38" spans="13:16" x14ac:dyDescent="0.35">
      <c r="M38" s="51">
        <f>SUMIFS($H$5:$H$24,$F$5:$F$24,"Perempuan",$J$5:$J$24,"&gt;1000000")</f>
        <v>36</v>
      </c>
    </row>
    <row r="39" spans="13:16" x14ac:dyDescent="0.35">
      <c r="M39" s="41" t="s">
        <v>435</v>
      </c>
    </row>
    <row r="40" spans="13:16" x14ac:dyDescent="0.35">
      <c r="M40" s="50">
        <f>AVERAGEIFS($J$5:$J$24,$F$5:$F$24,"Laki-Laki",$H$5:$H$24,"&lt;7")</f>
        <v>3460000</v>
      </c>
    </row>
    <row r="41" spans="13:16" x14ac:dyDescent="0.35">
      <c r="M41" s="7" t="s">
        <v>437</v>
      </c>
    </row>
    <row r="42" spans="13:16" x14ac:dyDescent="0.35">
      <c r="M42" t="s">
        <v>222</v>
      </c>
    </row>
    <row r="43" spans="13:16" x14ac:dyDescent="0.35">
      <c r="M43" t="s">
        <v>221</v>
      </c>
    </row>
    <row r="44" spans="13:16" x14ac:dyDescent="0.35">
      <c r="M44" s="1" t="s">
        <v>217</v>
      </c>
      <c r="N44" s="1" t="s">
        <v>218</v>
      </c>
      <c r="O44" s="20" t="s">
        <v>220</v>
      </c>
      <c r="P44" s="20" t="s">
        <v>219</v>
      </c>
    </row>
    <row r="45" spans="13:16" x14ac:dyDescent="0.35">
      <c r="M45" s="21">
        <v>45413</v>
      </c>
      <c r="N45" s="21">
        <v>45427</v>
      </c>
      <c r="O45" s="52"/>
      <c r="P45" s="52"/>
    </row>
    <row r="46" spans="13:16" x14ac:dyDescent="0.35">
      <c r="M46" s="21">
        <v>45415</v>
      </c>
      <c r="N46" s="21">
        <v>45429</v>
      </c>
      <c r="O46" s="52"/>
      <c r="P46" s="52"/>
    </row>
    <row r="47" spans="13:16" x14ac:dyDescent="0.35">
      <c r="M47" s="21">
        <v>45417</v>
      </c>
      <c r="N47" s="21">
        <v>45432</v>
      </c>
      <c r="O47" s="52"/>
      <c r="P47" s="52"/>
    </row>
  </sheetData>
  <mergeCells count="1">
    <mergeCell ref="M17:N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F32EC-C532-4F8C-BB7B-F4DB84A130EB}">
  <dimension ref="B2:K65"/>
  <sheetViews>
    <sheetView showGridLines="0" topLeftCell="A28" workbookViewId="0">
      <selection activeCell="H65" sqref="H65"/>
    </sheetView>
  </sheetViews>
  <sheetFormatPr defaultRowHeight="14.5" x14ac:dyDescent="0.35"/>
  <cols>
    <col min="2" max="2" width="6.26953125" customWidth="1"/>
    <col min="3" max="3" width="26.453125" bestFit="1" customWidth="1"/>
    <col min="4" max="4" width="10.1796875" bestFit="1" customWidth="1"/>
    <col min="5" max="5" width="6.453125" customWidth="1"/>
    <col min="6" max="6" width="10" bestFit="1" customWidth="1"/>
    <col min="8" max="8" width="23.54296875" customWidth="1"/>
    <col min="9" max="9" width="21" customWidth="1"/>
    <col min="10" max="10" width="17" customWidth="1"/>
    <col min="11" max="11" width="17.26953125" customWidth="1"/>
    <col min="12" max="12" width="14.453125" customWidth="1"/>
  </cols>
  <sheetData>
    <row r="2" spans="2:11" x14ac:dyDescent="0.35">
      <c r="B2" s="7" t="s">
        <v>438</v>
      </c>
      <c r="H2" s="7" t="s">
        <v>163</v>
      </c>
    </row>
    <row r="4" spans="2:11" x14ac:dyDescent="0.35">
      <c r="B4" s="1" t="s">
        <v>30</v>
      </c>
      <c r="C4" s="1" t="s">
        <v>31</v>
      </c>
      <c r="D4" s="1" t="s">
        <v>32</v>
      </c>
      <c r="E4" s="1" t="s">
        <v>33</v>
      </c>
      <c r="F4" s="1" t="s">
        <v>179</v>
      </c>
      <c r="H4" s="14" t="s">
        <v>180</v>
      </c>
    </row>
    <row r="5" spans="2:11" x14ac:dyDescent="0.35">
      <c r="B5" s="2" t="s">
        <v>34</v>
      </c>
      <c r="C5" s="2" t="s">
        <v>35</v>
      </c>
      <c r="D5" s="3">
        <v>10000000</v>
      </c>
      <c r="E5" s="2">
        <v>50</v>
      </c>
      <c r="F5" s="5"/>
      <c r="H5" s="15" t="s">
        <v>181</v>
      </c>
    </row>
    <row r="6" spans="2:11" x14ac:dyDescent="0.35">
      <c r="B6" s="2" t="s">
        <v>36</v>
      </c>
      <c r="C6" s="2" t="s">
        <v>37</v>
      </c>
      <c r="D6" s="3">
        <v>7000000</v>
      </c>
      <c r="E6" s="2">
        <v>70</v>
      </c>
      <c r="F6" s="5"/>
      <c r="H6" s="5"/>
      <c r="I6" s="1" t="s">
        <v>32</v>
      </c>
      <c r="J6" s="1" t="s">
        <v>33</v>
      </c>
    </row>
    <row r="7" spans="2:11" x14ac:dyDescent="0.35">
      <c r="B7" s="2" t="s">
        <v>38</v>
      </c>
      <c r="C7" s="2" t="s">
        <v>39</v>
      </c>
      <c r="D7" s="3">
        <v>2000000</v>
      </c>
      <c r="E7" s="2">
        <v>30</v>
      </c>
      <c r="F7" s="5"/>
      <c r="H7" s="16" t="s">
        <v>182</v>
      </c>
      <c r="I7" s="5"/>
      <c r="J7" s="5"/>
    </row>
    <row r="8" spans="2:11" x14ac:dyDescent="0.35">
      <c r="B8" s="2" t="s">
        <v>40</v>
      </c>
      <c r="C8" s="2" t="s">
        <v>41</v>
      </c>
      <c r="D8" s="3">
        <v>500000</v>
      </c>
      <c r="E8" s="2">
        <v>100</v>
      </c>
      <c r="F8" s="5"/>
      <c r="H8" s="16" t="s">
        <v>183</v>
      </c>
      <c r="I8" s="5"/>
      <c r="J8" s="5"/>
    </row>
    <row r="9" spans="2:11" x14ac:dyDescent="0.35">
      <c r="B9" s="2" t="s">
        <v>42</v>
      </c>
      <c r="C9" s="2" t="s">
        <v>43</v>
      </c>
      <c r="D9" s="3">
        <v>1200000</v>
      </c>
      <c r="E9" s="2">
        <v>80</v>
      </c>
      <c r="F9" s="5"/>
      <c r="H9" s="15" t="s">
        <v>185</v>
      </c>
    </row>
    <row r="10" spans="2:11" x14ac:dyDescent="0.35">
      <c r="B10" s="2" t="s">
        <v>44</v>
      </c>
      <c r="C10" s="2" t="s">
        <v>45</v>
      </c>
      <c r="D10" s="3">
        <v>3500000</v>
      </c>
      <c r="E10" s="2">
        <v>40</v>
      </c>
      <c r="F10" s="5"/>
      <c r="H10" s="1" t="s">
        <v>30</v>
      </c>
      <c r="I10" s="1" t="s">
        <v>31</v>
      </c>
      <c r="J10" s="1" t="s">
        <v>32</v>
      </c>
      <c r="K10" s="1" t="s">
        <v>33</v>
      </c>
    </row>
    <row r="11" spans="2:11" x14ac:dyDescent="0.35">
      <c r="B11" s="2" t="s">
        <v>46</v>
      </c>
      <c r="C11" s="2" t="s">
        <v>47</v>
      </c>
      <c r="D11" s="3">
        <v>1800000</v>
      </c>
      <c r="E11" s="2">
        <v>60</v>
      </c>
      <c r="F11" s="5"/>
      <c r="H11" s="4" t="s">
        <v>34</v>
      </c>
      <c r="I11" s="5"/>
      <c r="J11" s="5"/>
      <c r="K11" s="5"/>
    </row>
    <row r="12" spans="2:11" x14ac:dyDescent="0.35">
      <c r="B12" s="2" t="s">
        <v>48</v>
      </c>
      <c r="C12" s="2" t="s">
        <v>49</v>
      </c>
      <c r="D12" s="3">
        <v>900000</v>
      </c>
      <c r="E12" s="2">
        <v>90</v>
      </c>
      <c r="F12" s="5"/>
      <c r="H12" s="4" t="s">
        <v>38</v>
      </c>
      <c r="I12" s="5"/>
      <c r="J12" s="5"/>
      <c r="K12" s="5"/>
    </row>
    <row r="13" spans="2:11" x14ac:dyDescent="0.35">
      <c r="B13" s="2" t="s">
        <v>50</v>
      </c>
      <c r="C13" s="2" t="s">
        <v>51</v>
      </c>
      <c r="D13" s="3">
        <v>1600000</v>
      </c>
      <c r="E13" s="2">
        <v>50</v>
      </c>
      <c r="F13" s="5"/>
      <c r="H13" s="4" t="s">
        <v>42</v>
      </c>
      <c r="I13" s="5"/>
      <c r="J13" s="5"/>
      <c r="K13" s="5"/>
    </row>
    <row r="14" spans="2:11" x14ac:dyDescent="0.35">
      <c r="B14" s="2" t="s">
        <v>52</v>
      </c>
      <c r="C14" s="2" t="s">
        <v>53</v>
      </c>
      <c r="D14" s="3">
        <v>300000</v>
      </c>
      <c r="E14" s="2">
        <v>120</v>
      </c>
      <c r="F14" s="5"/>
      <c r="H14" s="4" t="s">
        <v>46</v>
      </c>
      <c r="I14" s="5"/>
      <c r="J14" s="5"/>
      <c r="K14" s="5"/>
    </row>
    <row r="15" spans="2:11" x14ac:dyDescent="0.35">
      <c r="B15" s="2" t="s">
        <v>54</v>
      </c>
      <c r="C15" s="2" t="s">
        <v>55</v>
      </c>
      <c r="D15" s="3">
        <v>1500000</v>
      </c>
      <c r="E15" s="2">
        <v>70</v>
      </c>
      <c r="F15" s="5"/>
      <c r="H15" s="4" t="s">
        <v>50</v>
      </c>
      <c r="I15" s="5"/>
      <c r="J15" s="5"/>
      <c r="K15" s="5"/>
    </row>
    <row r="16" spans="2:11" x14ac:dyDescent="0.35">
      <c r="B16" s="2" t="s">
        <v>56</v>
      </c>
      <c r="C16" s="2" t="s">
        <v>57</v>
      </c>
      <c r="D16" s="3">
        <v>150000</v>
      </c>
      <c r="E16" s="2">
        <v>150</v>
      </c>
      <c r="F16" s="5"/>
      <c r="H16" s="4" t="s">
        <v>54</v>
      </c>
      <c r="I16" s="5"/>
      <c r="J16" s="5"/>
      <c r="K16" s="5"/>
    </row>
    <row r="17" spans="2:11" x14ac:dyDescent="0.35">
      <c r="B17" s="2" t="s">
        <v>58</v>
      </c>
      <c r="C17" s="2" t="s">
        <v>59</v>
      </c>
      <c r="D17" s="3">
        <v>800000</v>
      </c>
      <c r="E17" s="2">
        <v>80</v>
      </c>
      <c r="F17" s="5"/>
      <c r="H17" s="4" t="s">
        <v>58</v>
      </c>
      <c r="I17" s="5"/>
      <c r="J17" s="5"/>
      <c r="K17" s="5"/>
    </row>
    <row r="18" spans="2:11" x14ac:dyDescent="0.35">
      <c r="B18" s="2" t="s">
        <v>60</v>
      </c>
      <c r="C18" s="2" t="s">
        <v>61</v>
      </c>
      <c r="D18" s="3">
        <v>2500000</v>
      </c>
      <c r="E18" s="2">
        <v>35</v>
      </c>
      <c r="F18" s="5"/>
      <c r="H18" s="4" t="s">
        <v>62</v>
      </c>
      <c r="I18" s="5"/>
      <c r="J18" s="5"/>
      <c r="K18" s="5"/>
    </row>
    <row r="19" spans="2:11" x14ac:dyDescent="0.35">
      <c r="B19" s="2" t="s">
        <v>62</v>
      </c>
      <c r="C19" s="2" t="s">
        <v>63</v>
      </c>
      <c r="D19" s="3">
        <v>2300000</v>
      </c>
      <c r="E19" s="2">
        <v>45</v>
      </c>
      <c r="F19" s="5"/>
      <c r="H19" s="4" t="s">
        <v>66</v>
      </c>
      <c r="I19" s="5"/>
      <c r="J19" s="5"/>
      <c r="K19" s="5"/>
    </row>
    <row r="20" spans="2:11" x14ac:dyDescent="0.35">
      <c r="B20" s="2" t="s">
        <v>64</v>
      </c>
      <c r="C20" s="2" t="s">
        <v>65</v>
      </c>
      <c r="D20" s="3">
        <v>400000</v>
      </c>
      <c r="E20" s="2">
        <v>110</v>
      </c>
      <c r="F20" s="5"/>
      <c r="H20" s="4" t="s">
        <v>70</v>
      </c>
      <c r="I20" s="5"/>
      <c r="J20" s="5"/>
      <c r="K20" s="5"/>
    </row>
    <row r="21" spans="2:11" x14ac:dyDescent="0.35">
      <c r="B21" s="2" t="s">
        <v>66</v>
      </c>
      <c r="C21" s="2" t="s">
        <v>67</v>
      </c>
      <c r="D21" s="3">
        <v>1000000</v>
      </c>
      <c r="E21" s="2">
        <v>65</v>
      </c>
      <c r="F21" s="5"/>
      <c r="H21" s="15" t="s">
        <v>186</v>
      </c>
    </row>
    <row r="22" spans="2:11" x14ac:dyDescent="0.35">
      <c r="B22" s="2" t="s">
        <v>68</v>
      </c>
      <c r="C22" s="2" t="s">
        <v>69</v>
      </c>
      <c r="D22" s="3">
        <v>2200000</v>
      </c>
      <c r="E22" s="2">
        <v>55</v>
      </c>
      <c r="F22" s="5"/>
      <c r="H22" s="1" t="s">
        <v>30</v>
      </c>
      <c r="I22" s="1" t="s">
        <v>32</v>
      </c>
      <c r="J22" s="1" t="s">
        <v>33</v>
      </c>
      <c r="K22" s="1" t="s">
        <v>184</v>
      </c>
    </row>
    <row r="23" spans="2:11" x14ac:dyDescent="0.35">
      <c r="B23" s="2" t="s">
        <v>70</v>
      </c>
      <c r="C23" s="2" t="s">
        <v>71</v>
      </c>
      <c r="D23" s="3">
        <v>1700000</v>
      </c>
      <c r="E23" s="2">
        <v>60</v>
      </c>
      <c r="F23" s="5"/>
      <c r="H23" s="4" t="s">
        <v>36</v>
      </c>
      <c r="I23" s="4"/>
      <c r="J23" s="4"/>
      <c r="K23" s="4"/>
    </row>
    <row r="24" spans="2:11" x14ac:dyDescent="0.35">
      <c r="B24" s="2" t="s">
        <v>72</v>
      </c>
      <c r="C24" s="2" t="s">
        <v>73</v>
      </c>
      <c r="D24" s="3">
        <v>1200000</v>
      </c>
      <c r="E24" s="2">
        <v>75</v>
      </c>
      <c r="F24" s="5"/>
      <c r="H24" s="4" t="s">
        <v>40</v>
      </c>
      <c r="I24" s="4"/>
      <c r="J24" s="4"/>
      <c r="K24" s="4"/>
    </row>
    <row r="25" spans="2:11" x14ac:dyDescent="0.35">
      <c r="H25" s="4" t="s">
        <v>44</v>
      </c>
      <c r="I25" s="4"/>
      <c r="J25" s="4"/>
      <c r="K25" s="4"/>
    </row>
    <row r="26" spans="2:11" x14ac:dyDescent="0.35">
      <c r="H26" s="4" t="s">
        <v>48</v>
      </c>
      <c r="I26" s="4"/>
      <c r="J26" s="4"/>
      <c r="K26" s="4"/>
    </row>
    <row r="27" spans="2:11" x14ac:dyDescent="0.35">
      <c r="H27" s="4" t="s">
        <v>52</v>
      </c>
      <c r="I27" s="4"/>
      <c r="J27" s="4"/>
      <c r="K27" s="4"/>
    </row>
    <row r="28" spans="2:11" x14ac:dyDescent="0.35">
      <c r="H28" s="4" t="s">
        <v>56</v>
      </c>
      <c r="I28" s="4"/>
      <c r="J28" s="4"/>
      <c r="K28" s="4"/>
    </row>
    <row r="29" spans="2:11" x14ac:dyDescent="0.35">
      <c r="H29" s="4" t="s">
        <v>60</v>
      </c>
      <c r="I29" s="4"/>
      <c r="J29" s="4"/>
      <c r="K29" s="4"/>
    </row>
    <row r="30" spans="2:11" x14ac:dyDescent="0.35">
      <c r="H30" s="4" t="s">
        <v>64</v>
      </c>
      <c r="I30" s="4"/>
      <c r="J30" s="4"/>
      <c r="K30" s="4"/>
    </row>
    <row r="31" spans="2:11" x14ac:dyDescent="0.35">
      <c r="H31" s="4" t="s">
        <v>68</v>
      </c>
      <c r="I31" s="4"/>
      <c r="J31" s="4"/>
      <c r="K31" s="4"/>
    </row>
    <row r="32" spans="2:11" x14ac:dyDescent="0.35">
      <c r="H32" s="4" t="s">
        <v>72</v>
      </c>
      <c r="I32" s="4"/>
      <c r="J32" s="4"/>
      <c r="K32" s="4"/>
    </row>
    <row r="33" spans="8:11" x14ac:dyDescent="0.35">
      <c r="H33" s="11" t="s">
        <v>187</v>
      </c>
    </row>
    <row r="34" spans="8:11" x14ac:dyDescent="0.35">
      <c r="H34" s="12"/>
    </row>
    <row r="35" spans="8:11" x14ac:dyDescent="0.35">
      <c r="H35" s="13" t="s">
        <v>188</v>
      </c>
    </row>
    <row r="36" spans="8:11" x14ac:dyDescent="0.35">
      <c r="H36" s="12"/>
    </row>
    <row r="37" spans="8:11" x14ac:dyDescent="0.35">
      <c r="H37" s="13" t="s">
        <v>189</v>
      </c>
    </row>
    <row r="38" spans="8:11" x14ac:dyDescent="0.35">
      <c r="H38" s="12"/>
    </row>
    <row r="39" spans="8:11" x14ac:dyDescent="0.35">
      <c r="H39" s="7" t="s">
        <v>203</v>
      </c>
    </row>
    <row r="40" spans="8:11" x14ac:dyDescent="0.35">
      <c r="H40" s="1" t="s">
        <v>31</v>
      </c>
      <c r="I40" s="1" t="s">
        <v>190</v>
      </c>
      <c r="J40" s="1" t="s">
        <v>191</v>
      </c>
      <c r="K40" s="1" t="s">
        <v>192</v>
      </c>
    </row>
    <row r="41" spans="8:11" x14ac:dyDescent="0.35">
      <c r="H41" s="2" t="s">
        <v>193</v>
      </c>
      <c r="I41" s="2"/>
      <c r="J41" s="4"/>
      <c r="K41" s="4"/>
    </row>
    <row r="42" spans="8:11" x14ac:dyDescent="0.35">
      <c r="H42" s="2" t="s">
        <v>194</v>
      </c>
      <c r="I42" s="2"/>
      <c r="J42" s="4"/>
      <c r="K42" s="4"/>
    </row>
    <row r="43" spans="8:11" x14ac:dyDescent="0.35">
      <c r="H43" s="2" t="s">
        <v>195</v>
      </c>
      <c r="I43" s="2"/>
      <c r="J43" s="4"/>
      <c r="K43" s="4"/>
    </row>
    <row r="44" spans="8:11" x14ac:dyDescent="0.35">
      <c r="H44" s="2" t="s">
        <v>196</v>
      </c>
      <c r="I44" s="2"/>
      <c r="J44" s="4"/>
      <c r="K44" s="4"/>
    </row>
    <row r="45" spans="8:11" x14ac:dyDescent="0.35">
      <c r="H45" s="2" t="s">
        <v>197</v>
      </c>
      <c r="I45" s="2"/>
      <c r="J45" s="4"/>
      <c r="K45" s="4"/>
    </row>
    <row r="46" spans="8:11" x14ac:dyDescent="0.35">
      <c r="H46" s="2" t="s">
        <v>198</v>
      </c>
      <c r="I46" s="2"/>
      <c r="J46" s="4"/>
      <c r="K46" s="4"/>
    </row>
    <row r="47" spans="8:11" x14ac:dyDescent="0.35">
      <c r="H47" s="2" t="s">
        <v>199</v>
      </c>
      <c r="I47" s="2"/>
      <c r="J47" s="4"/>
      <c r="K47" s="4"/>
    </row>
    <row r="48" spans="8:11" x14ac:dyDescent="0.35">
      <c r="H48" s="2" t="s">
        <v>200</v>
      </c>
      <c r="I48" s="2"/>
      <c r="J48" s="4"/>
      <c r="K48" s="4"/>
    </row>
    <row r="49" spans="8:11" x14ac:dyDescent="0.35">
      <c r="H49" s="2" t="s">
        <v>201</v>
      </c>
      <c r="I49" s="2"/>
      <c r="J49" s="4"/>
      <c r="K49" s="4"/>
    </row>
    <row r="50" spans="8:11" x14ac:dyDescent="0.35">
      <c r="H50" s="2" t="s">
        <v>202</v>
      </c>
      <c r="I50" s="2"/>
      <c r="J50" s="4"/>
      <c r="K50" s="4"/>
    </row>
    <row r="51" spans="8:11" x14ac:dyDescent="0.35">
      <c r="H51" s="7" t="s">
        <v>204</v>
      </c>
    </row>
    <row r="52" spans="8:11" x14ac:dyDescent="0.35">
      <c r="H52" s="1" t="s">
        <v>30</v>
      </c>
      <c r="I52" s="1" t="s">
        <v>179</v>
      </c>
    </row>
    <row r="53" spans="8:11" x14ac:dyDescent="0.35">
      <c r="H53" s="4" t="s">
        <v>34</v>
      </c>
      <c r="I53" s="6"/>
    </row>
    <row r="54" spans="8:11" x14ac:dyDescent="0.35">
      <c r="H54" s="4" t="s">
        <v>38</v>
      </c>
      <c r="I54" s="6"/>
    </row>
    <row r="55" spans="8:11" x14ac:dyDescent="0.35">
      <c r="H55" s="4" t="s">
        <v>42</v>
      </c>
      <c r="I55" s="6"/>
    </row>
    <row r="56" spans="8:11" x14ac:dyDescent="0.35">
      <c r="H56" s="4" t="s">
        <v>46</v>
      </c>
      <c r="I56" s="6"/>
    </row>
    <row r="57" spans="8:11" x14ac:dyDescent="0.35">
      <c r="H57" s="4" t="s">
        <v>50</v>
      </c>
      <c r="I57" s="6"/>
    </row>
    <row r="58" spans="8:11" x14ac:dyDescent="0.35">
      <c r="H58" s="4" t="s">
        <v>54</v>
      </c>
      <c r="I58" s="6"/>
    </row>
    <row r="59" spans="8:11" x14ac:dyDescent="0.35">
      <c r="H59" s="4" t="s">
        <v>58</v>
      </c>
      <c r="I59" s="6"/>
    </row>
    <row r="60" spans="8:11" x14ac:dyDescent="0.35">
      <c r="H60" s="4" t="s">
        <v>62</v>
      </c>
      <c r="I60" s="6"/>
    </row>
    <row r="61" spans="8:11" x14ac:dyDescent="0.35">
      <c r="H61" s="4" t="s">
        <v>66</v>
      </c>
      <c r="I61" s="6"/>
    </row>
    <row r="62" spans="8:11" x14ac:dyDescent="0.35">
      <c r="H62" s="4" t="s">
        <v>70</v>
      </c>
      <c r="I62" s="6"/>
    </row>
    <row r="63" spans="8:11" x14ac:dyDescent="0.35">
      <c r="H63" s="6" t="s">
        <v>177</v>
      </c>
      <c r="I63" s="6"/>
    </row>
    <row r="64" spans="8:11" x14ac:dyDescent="0.35">
      <c r="H64" s="7" t="s">
        <v>456</v>
      </c>
    </row>
    <row r="65" spans="8:8" x14ac:dyDescent="0.35">
      <c r="H65" s="1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85F88-0F75-46D7-A9E8-F82424827019}">
  <dimension ref="B2:Q64"/>
  <sheetViews>
    <sheetView showGridLines="0" workbookViewId="0">
      <selection activeCell="K50" sqref="K50:N64"/>
    </sheetView>
  </sheetViews>
  <sheetFormatPr defaultRowHeight="14.5" x14ac:dyDescent="0.35"/>
  <cols>
    <col min="2" max="2" width="12.26953125" bestFit="1" customWidth="1"/>
    <col min="3" max="3" width="10.1796875" bestFit="1" customWidth="1"/>
    <col min="4" max="4" width="9.54296875" bestFit="1" customWidth="1"/>
    <col min="5" max="5" width="11.453125" bestFit="1" customWidth="1"/>
    <col min="6" max="6" width="7.26953125" bestFit="1" customWidth="1"/>
    <col min="7" max="7" width="14" bestFit="1" customWidth="1"/>
    <col min="8" max="8" width="16.54296875" bestFit="1" customWidth="1"/>
    <col min="9" max="9" width="15.1796875" customWidth="1"/>
    <col min="11" max="12" width="12.7265625" customWidth="1"/>
    <col min="13" max="13" width="14.1796875" customWidth="1"/>
    <col min="14" max="14" width="13.7265625" customWidth="1"/>
    <col min="15" max="15" width="11.54296875" customWidth="1"/>
    <col min="16" max="16" width="11.7265625" customWidth="1"/>
    <col min="17" max="17" width="21.26953125" customWidth="1"/>
  </cols>
  <sheetData>
    <row r="2" spans="2:13" x14ac:dyDescent="0.35">
      <c r="B2" s="7" t="s">
        <v>439</v>
      </c>
      <c r="K2" s="7" t="s">
        <v>163</v>
      </c>
    </row>
    <row r="4" spans="2:13" x14ac:dyDescent="0.35">
      <c r="B4" s="1" t="s">
        <v>259</v>
      </c>
      <c r="C4" s="1" t="s">
        <v>75</v>
      </c>
      <c r="D4" s="1" t="s">
        <v>260</v>
      </c>
      <c r="E4" s="1" t="s">
        <v>102</v>
      </c>
      <c r="F4" s="1" t="s">
        <v>78</v>
      </c>
      <c r="G4" s="1" t="s">
        <v>261</v>
      </c>
      <c r="H4" s="1" t="s">
        <v>262</v>
      </c>
      <c r="I4" s="1" t="s">
        <v>263</v>
      </c>
      <c r="K4" s="14" t="s">
        <v>264</v>
      </c>
    </row>
    <row r="5" spans="2:13" x14ac:dyDescent="0.35">
      <c r="B5" s="2" t="s">
        <v>265</v>
      </c>
      <c r="C5" s="8">
        <v>45413</v>
      </c>
      <c r="D5" s="2" t="s">
        <v>34</v>
      </c>
      <c r="E5" s="2" t="s">
        <v>105</v>
      </c>
      <c r="F5" s="2">
        <v>50</v>
      </c>
      <c r="G5" s="28">
        <v>5000000</v>
      </c>
      <c r="H5" s="3"/>
      <c r="I5" s="29"/>
      <c r="K5" s="30" t="s">
        <v>445</v>
      </c>
    </row>
    <row r="6" spans="2:13" x14ac:dyDescent="0.35">
      <c r="B6" s="2" t="s">
        <v>266</v>
      </c>
      <c r="C6" s="8">
        <v>45414</v>
      </c>
      <c r="D6" s="2" t="s">
        <v>36</v>
      </c>
      <c r="E6" s="2" t="s">
        <v>108</v>
      </c>
      <c r="F6" s="2">
        <v>70</v>
      </c>
      <c r="G6" s="28">
        <v>7000000</v>
      </c>
      <c r="H6" s="3"/>
      <c r="I6" s="29"/>
      <c r="K6" s="30" t="s">
        <v>446</v>
      </c>
    </row>
    <row r="7" spans="2:13" x14ac:dyDescent="0.35">
      <c r="B7" s="2" t="s">
        <v>267</v>
      </c>
      <c r="C7" s="8">
        <v>45415</v>
      </c>
      <c r="D7" s="2" t="s">
        <v>38</v>
      </c>
      <c r="E7" s="2" t="s">
        <v>111</v>
      </c>
      <c r="F7" s="2">
        <v>30</v>
      </c>
      <c r="G7" s="28">
        <v>3000000</v>
      </c>
      <c r="H7" s="3"/>
      <c r="I7" s="29"/>
      <c r="K7" s="14" t="s">
        <v>268</v>
      </c>
    </row>
    <row r="8" spans="2:13" x14ac:dyDescent="0.35">
      <c r="B8" s="2" t="s">
        <v>269</v>
      </c>
      <c r="C8" s="8">
        <v>45416</v>
      </c>
      <c r="D8" s="2" t="s">
        <v>40</v>
      </c>
      <c r="E8" s="2" t="s">
        <v>114</v>
      </c>
      <c r="F8" s="2">
        <v>100</v>
      </c>
      <c r="G8" s="28">
        <v>10000000</v>
      </c>
      <c r="H8" s="3"/>
      <c r="I8" s="29"/>
      <c r="K8" s="7" t="s">
        <v>270</v>
      </c>
    </row>
    <row r="9" spans="2:13" x14ac:dyDescent="0.35">
      <c r="B9" s="2" t="s">
        <v>271</v>
      </c>
      <c r="C9" s="8">
        <v>45417</v>
      </c>
      <c r="D9" s="2" t="s">
        <v>42</v>
      </c>
      <c r="E9" s="2" t="s">
        <v>117</v>
      </c>
      <c r="F9" s="2">
        <v>80</v>
      </c>
      <c r="G9" s="28">
        <v>8000000</v>
      </c>
      <c r="H9" s="3"/>
      <c r="I9" s="29"/>
      <c r="K9" t="s">
        <v>226</v>
      </c>
    </row>
    <row r="10" spans="2:13" x14ac:dyDescent="0.35">
      <c r="B10" s="2" t="s">
        <v>272</v>
      </c>
      <c r="C10" s="8">
        <v>45418</v>
      </c>
      <c r="D10" s="2" t="s">
        <v>44</v>
      </c>
      <c r="E10" s="2" t="s">
        <v>120</v>
      </c>
      <c r="F10" s="2">
        <v>40</v>
      </c>
      <c r="G10" s="28">
        <v>4000000</v>
      </c>
      <c r="H10" s="3"/>
      <c r="I10" s="29"/>
      <c r="K10" s="1" t="s">
        <v>259</v>
      </c>
      <c r="L10" s="20" t="s">
        <v>30</v>
      </c>
      <c r="M10" s="20" t="s">
        <v>225</v>
      </c>
    </row>
    <row r="11" spans="2:13" x14ac:dyDescent="0.35">
      <c r="B11" s="2" t="s">
        <v>273</v>
      </c>
      <c r="C11" s="8">
        <v>45419</v>
      </c>
      <c r="D11" s="2" t="s">
        <v>46</v>
      </c>
      <c r="E11" s="2" t="s">
        <v>123</v>
      </c>
      <c r="F11" s="2">
        <v>60</v>
      </c>
      <c r="G11" s="28">
        <v>6000000</v>
      </c>
      <c r="H11" s="3"/>
      <c r="I11" s="29"/>
      <c r="K11" s="2" t="s">
        <v>123</v>
      </c>
      <c r="L11" s="5"/>
      <c r="M11" s="5"/>
    </row>
    <row r="12" spans="2:13" x14ac:dyDescent="0.35">
      <c r="B12" s="2" t="s">
        <v>274</v>
      </c>
      <c r="C12" s="8">
        <v>45420</v>
      </c>
      <c r="D12" s="2" t="s">
        <v>48</v>
      </c>
      <c r="E12" s="2" t="s">
        <v>126</v>
      </c>
      <c r="F12" s="2">
        <v>90</v>
      </c>
      <c r="G12" s="28">
        <v>9000000</v>
      </c>
      <c r="H12" s="3"/>
      <c r="I12" s="29"/>
      <c r="K12" s="2" t="s">
        <v>129</v>
      </c>
      <c r="L12" s="5"/>
      <c r="M12" s="5"/>
    </row>
    <row r="13" spans="2:13" x14ac:dyDescent="0.35">
      <c r="B13" s="2" t="s">
        <v>275</v>
      </c>
      <c r="C13" s="8">
        <v>45421</v>
      </c>
      <c r="D13" s="2" t="s">
        <v>50</v>
      </c>
      <c r="E13" s="2" t="s">
        <v>129</v>
      </c>
      <c r="F13" s="2">
        <v>70</v>
      </c>
      <c r="G13" s="28">
        <v>7000000</v>
      </c>
      <c r="H13" s="3"/>
      <c r="I13" s="29"/>
      <c r="K13" s="2" t="s">
        <v>141</v>
      </c>
      <c r="L13" s="5"/>
      <c r="M13" s="5"/>
    </row>
    <row r="14" spans="2:13" x14ac:dyDescent="0.35">
      <c r="B14" s="2" t="s">
        <v>277</v>
      </c>
      <c r="C14" s="8">
        <v>45422</v>
      </c>
      <c r="D14" s="2" t="s">
        <v>52</v>
      </c>
      <c r="E14" s="2" t="s">
        <v>132</v>
      </c>
      <c r="F14" s="2">
        <v>50</v>
      </c>
      <c r="G14" s="28">
        <v>5000000</v>
      </c>
      <c r="H14" s="3"/>
      <c r="I14" s="29"/>
      <c r="K14" s="2" t="s">
        <v>156</v>
      </c>
      <c r="L14" s="5"/>
      <c r="M14" s="5"/>
    </row>
    <row r="15" spans="2:13" x14ac:dyDescent="0.35">
      <c r="B15" s="2" t="s">
        <v>279</v>
      </c>
      <c r="C15" s="8">
        <v>45423</v>
      </c>
      <c r="D15" s="2" t="s">
        <v>54</v>
      </c>
      <c r="E15" s="2" t="s">
        <v>135</v>
      </c>
      <c r="F15" s="2">
        <v>60</v>
      </c>
      <c r="G15" s="28">
        <v>6000000</v>
      </c>
      <c r="H15" s="3"/>
      <c r="I15" s="29"/>
      <c r="K15" s="2" t="s">
        <v>159</v>
      </c>
      <c r="L15" s="5"/>
      <c r="M15" s="5"/>
    </row>
    <row r="16" spans="2:13" x14ac:dyDescent="0.35">
      <c r="B16" s="2" t="s">
        <v>276</v>
      </c>
      <c r="C16" s="8">
        <v>45424</v>
      </c>
      <c r="D16" s="2" t="s">
        <v>56</v>
      </c>
      <c r="E16" s="2" t="s">
        <v>138</v>
      </c>
      <c r="F16" s="2">
        <v>80</v>
      </c>
      <c r="G16" s="28">
        <v>8000000</v>
      </c>
      <c r="H16" s="3"/>
      <c r="I16" s="29"/>
      <c r="K16" s="2" t="s">
        <v>105</v>
      </c>
      <c r="L16" s="5"/>
      <c r="M16" s="5"/>
    </row>
    <row r="17" spans="2:14" x14ac:dyDescent="0.35">
      <c r="B17" s="2" t="s">
        <v>282</v>
      </c>
      <c r="C17" s="8">
        <v>45425</v>
      </c>
      <c r="D17" s="2" t="s">
        <v>58</v>
      </c>
      <c r="E17" s="2" t="s">
        <v>141</v>
      </c>
      <c r="F17" s="2">
        <v>40</v>
      </c>
      <c r="G17" s="28">
        <v>4000000</v>
      </c>
      <c r="H17" s="3"/>
      <c r="I17" s="29"/>
      <c r="K17" s="7" t="s">
        <v>283</v>
      </c>
    </row>
    <row r="18" spans="2:14" x14ac:dyDescent="0.35">
      <c r="B18" s="2" t="s">
        <v>284</v>
      </c>
      <c r="C18" s="8">
        <v>45426</v>
      </c>
      <c r="D18" s="2" t="s">
        <v>60</v>
      </c>
      <c r="E18" s="2" t="s">
        <v>144</v>
      </c>
      <c r="F18" s="2">
        <v>70</v>
      </c>
      <c r="G18" s="28">
        <v>7000000</v>
      </c>
      <c r="H18" s="3"/>
      <c r="I18" s="29"/>
      <c r="K18" s="1" t="s">
        <v>260</v>
      </c>
      <c r="L18" s="1" t="s">
        <v>78</v>
      </c>
      <c r="M18" s="1" t="s">
        <v>261</v>
      </c>
      <c r="N18" s="1" t="s">
        <v>263</v>
      </c>
    </row>
    <row r="19" spans="2:14" x14ac:dyDescent="0.35">
      <c r="B19" s="2" t="s">
        <v>278</v>
      </c>
      <c r="C19" s="8">
        <v>45427</v>
      </c>
      <c r="D19" s="2" t="s">
        <v>62</v>
      </c>
      <c r="E19" s="2" t="s">
        <v>147</v>
      </c>
      <c r="F19" s="2">
        <v>90</v>
      </c>
      <c r="G19" s="28">
        <v>9000000</v>
      </c>
      <c r="H19" s="3"/>
      <c r="I19" s="29"/>
      <c r="K19" s="2" t="s">
        <v>58</v>
      </c>
      <c r="L19" s="5"/>
      <c r="M19" s="5"/>
      <c r="N19" s="5"/>
    </row>
    <row r="20" spans="2:14" x14ac:dyDescent="0.35">
      <c r="B20" s="2" t="s">
        <v>285</v>
      </c>
      <c r="C20" s="8">
        <v>45428</v>
      </c>
      <c r="D20" s="2" t="s">
        <v>64</v>
      </c>
      <c r="E20" s="2" t="s">
        <v>150</v>
      </c>
      <c r="F20" s="2">
        <v>80</v>
      </c>
      <c r="G20" s="28">
        <v>8000000</v>
      </c>
      <c r="H20" s="3"/>
      <c r="I20" s="29"/>
      <c r="K20" s="2" t="s">
        <v>70</v>
      </c>
      <c r="L20" s="5"/>
      <c r="M20" s="5"/>
      <c r="N20" s="5"/>
    </row>
    <row r="21" spans="2:14" x14ac:dyDescent="0.35">
      <c r="B21" s="2" t="s">
        <v>280</v>
      </c>
      <c r="C21" s="8">
        <v>45429</v>
      </c>
      <c r="D21" s="2" t="s">
        <v>66</v>
      </c>
      <c r="E21" s="2" t="s">
        <v>153</v>
      </c>
      <c r="F21" s="2">
        <v>50</v>
      </c>
      <c r="G21" s="28">
        <v>5000000</v>
      </c>
      <c r="H21" s="3"/>
      <c r="I21" s="29"/>
      <c r="K21" s="2" t="s">
        <v>42</v>
      </c>
      <c r="L21" s="5"/>
      <c r="M21" s="5"/>
      <c r="N21" s="5"/>
    </row>
    <row r="22" spans="2:14" x14ac:dyDescent="0.35">
      <c r="B22" s="2" t="s">
        <v>286</v>
      </c>
      <c r="C22" s="8">
        <v>45430</v>
      </c>
      <c r="D22" s="2" t="s">
        <v>68</v>
      </c>
      <c r="E22" s="2" t="s">
        <v>156</v>
      </c>
      <c r="F22" s="2">
        <v>60</v>
      </c>
      <c r="G22" s="28">
        <v>6000000</v>
      </c>
      <c r="H22" s="3"/>
      <c r="I22" s="29"/>
      <c r="K22" s="2" t="s">
        <v>64</v>
      </c>
      <c r="L22" s="5"/>
      <c r="M22" s="5"/>
      <c r="N22" s="5"/>
    </row>
    <row r="23" spans="2:14" x14ac:dyDescent="0.35">
      <c r="B23" s="2" t="s">
        <v>287</v>
      </c>
      <c r="C23" s="8">
        <v>45431</v>
      </c>
      <c r="D23" s="2" t="s">
        <v>70</v>
      </c>
      <c r="E23" s="2" t="s">
        <v>159</v>
      </c>
      <c r="F23" s="2">
        <v>70</v>
      </c>
      <c r="G23" s="28">
        <v>7000000</v>
      </c>
      <c r="H23" s="3"/>
      <c r="I23" s="29"/>
      <c r="K23" s="2" t="s">
        <v>36</v>
      </c>
      <c r="L23" s="5"/>
      <c r="M23" s="5"/>
      <c r="N23" s="5"/>
    </row>
    <row r="24" spans="2:14" x14ac:dyDescent="0.35">
      <c r="B24" s="2" t="s">
        <v>281</v>
      </c>
      <c r="C24" s="8">
        <v>45432</v>
      </c>
      <c r="D24" s="2" t="s">
        <v>72</v>
      </c>
      <c r="E24" s="2" t="s">
        <v>162</v>
      </c>
      <c r="F24" s="2">
        <v>40</v>
      </c>
      <c r="G24" s="28">
        <v>4000000</v>
      </c>
      <c r="H24" s="3"/>
      <c r="I24" s="29"/>
      <c r="K24" s="2" t="s">
        <v>72</v>
      </c>
      <c r="L24" s="5"/>
      <c r="M24" s="5"/>
      <c r="N24" s="5"/>
    </row>
    <row r="25" spans="2:14" x14ac:dyDescent="0.35">
      <c r="K25" s="31" t="s">
        <v>288</v>
      </c>
    </row>
    <row r="26" spans="2:14" x14ac:dyDescent="0.35">
      <c r="K26" s="32" t="s">
        <v>289</v>
      </c>
    </row>
    <row r="27" spans="2:14" x14ac:dyDescent="0.35">
      <c r="K27" s="1" t="s">
        <v>259</v>
      </c>
      <c r="L27" s="1" t="s">
        <v>260</v>
      </c>
      <c r="M27" s="1" t="s">
        <v>102</v>
      </c>
      <c r="N27" s="1" t="s">
        <v>212</v>
      </c>
    </row>
    <row r="28" spans="2:14" x14ac:dyDescent="0.35">
      <c r="K28" s="2" t="s">
        <v>265</v>
      </c>
      <c r="L28" s="2" t="s">
        <v>34</v>
      </c>
      <c r="M28" s="2" t="s">
        <v>105</v>
      </c>
      <c r="N28" s="5"/>
    </row>
    <row r="29" spans="2:14" x14ac:dyDescent="0.35">
      <c r="K29" s="2" t="s">
        <v>267</v>
      </c>
      <c r="L29" s="2" t="s">
        <v>38</v>
      </c>
      <c r="M29" s="2" t="s">
        <v>111</v>
      </c>
      <c r="N29" s="5"/>
    </row>
    <row r="30" spans="2:14" x14ac:dyDescent="0.35">
      <c r="K30" s="2" t="s">
        <v>271</v>
      </c>
      <c r="L30" s="2" t="s">
        <v>42</v>
      </c>
      <c r="M30" s="2" t="s">
        <v>117</v>
      </c>
      <c r="N30" s="5"/>
    </row>
    <row r="31" spans="2:14" x14ac:dyDescent="0.35">
      <c r="K31" s="2" t="s">
        <v>273</v>
      </c>
      <c r="L31" s="2" t="s">
        <v>46</v>
      </c>
      <c r="M31" s="2" t="s">
        <v>123</v>
      </c>
      <c r="N31" s="5"/>
    </row>
    <row r="32" spans="2:14" x14ac:dyDescent="0.35">
      <c r="K32" s="2" t="s">
        <v>275</v>
      </c>
      <c r="L32" s="2" t="s">
        <v>50</v>
      </c>
      <c r="M32" s="2" t="s">
        <v>129</v>
      </c>
      <c r="N32" s="5"/>
    </row>
    <row r="33" spans="11:17" x14ac:dyDescent="0.35">
      <c r="K33" s="2" t="s">
        <v>279</v>
      </c>
      <c r="L33" s="2" t="s">
        <v>54</v>
      </c>
      <c r="M33" s="2" t="s">
        <v>135</v>
      </c>
      <c r="N33" s="5"/>
    </row>
    <row r="34" spans="11:17" x14ac:dyDescent="0.35">
      <c r="K34" s="2" t="s">
        <v>282</v>
      </c>
      <c r="L34" s="2" t="s">
        <v>58</v>
      </c>
      <c r="M34" s="2" t="s">
        <v>141</v>
      </c>
      <c r="N34" s="5"/>
    </row>
    <row r="35" spans="11:17" x14ac:dyDescent="0.35">
      <c r="K35" s="2" t="s">
        <v>278</v>
      </c>
      <c r="L35" s="2" t="s">
        <v>62</v>
      </c>
      <c r="M35" s="2" t="s">
        <v>147</v>
      </c>
      <c r="N35" s="5"/>
    </row>
    <row r="36" spans="11:17" x14ac:dyDescent="0.35">
      <c r="K36" s="31" t="s">
        <v>440</v>
      </c>
    </row>
    <row r="37" spans="11:17" x14ac:dyDescent="0.35">
      <c r="K37" s="12"/>
    </row>
    <row r="38" spans="11:17" x14ac:dyDescent="0.35">
      <c r="K38" s="13" t="s">
        <v>441</v>
      </c>
    </row>
    <row r="39" spans="11:17" x14ac:dyDescent="0.35">
      <c r="K39" s="12"/>
    </row>
    <row r="40" spans="11:17" x14ac:dyDescent="0.35">
      <c r="K40" s="7" t="s">
        <v>442</v>
      </c>
    </row>
    <row r="41" spans="11:17" x14ac:dyDescent="0.35">
      <c r="L41" s="1" t="s">
        <v>78</v>
      </c>
      <c r="M41" s="1" t="s">
        <v>261</v>
      </c>
      <c r="N41" s="1" t="s">
        <v>263</v>
      </c>
    </row>
    <row r="42" spans="11:17" x14ac:dyDescent="0.35">
      <c r="K42" s="16" t="s">
        <v>443</v>
      </c>
      <c r="L42" s="5"/>
      <c r="M42" s="5"/>
      <c r="N42" s="5"/>
    </row>
    <row r="43" spans="11:17" x14ac:dyDescent="0.35">
      <c r="K43" s="16" t="s">
        <v>444</v>
      </c>
      <c r="L43" s="5"/>
      <c r="M43" s="5"/>
      <c r="N43" s="5"/>
    </row>
    <row r="44" spans="11:17" x14ac:dyDescent="0.35">
      <c r="K44" s="7" t="s">
        <v>447</v>
      </c>
    </row>
    <row r="45" spans="11:17" x14ac:dyDescent="0.35">
      <c r="K45" s="7" t="s">
        <v>448</v>
      </c>
    </row>
    <row r="46" spans="11:17" ht="29" x14ac:dyDescent="0.35">
      <c r="K46" s="1" t="s">
        <v>259</v>
      </c>
      <c r="L46" s="42" t="s">
        <v>449</v>
      </c>
      <c r="M46" s="1" t="s">
        <v>260</v>
      </c>
      <c r="N46" s="42" t="s">
        <v>450</v>
      </c>
      <c r="O46" s="1" t="s">
        <v>102</v>
      </c>
      <c r="P46" s="42" t="s">
        <v>451</v>
      </c>
      <c r="Q46" s="1" t="s">
        <v>212</v>
      </c>
    </row>
    <row r="47" spans="11:17" x14ac:dyDescent="0.35">
      <c r="K47" s="4" t="s">
        <v>266</v>
      </c>
      <c r="L47" s="6"/>
      <c r="M47" s="4" t="s">
        <v>36</v>
      </c>
      <c r="N47" s="6"/>
      <c r="O47" s="4" t="s">
        <v>108</v>
      </c>
      <c r="P47" s="6"/>
      <c r="Q47" s="6"/>
    </row>
    <row r="48" spans="11:17" x14ac:dyDescent="0.35">
      <c r="K48" s="4" t="s">
        <v>272</v>
      </c>
      <c r="L48" s="6"/>
      <c r="M48" s="4" t="s">
        <v>44</v>
      </c>
      <c r="N48" s="6"/>
      <c r="O48" s="4" t="s">
        <v>120</v>
      </c>
      <c r="P48" s="6"/>
      <c r="Q48" s="6"/>
    </row>
    <row r="49" spans="11:17" x14ac:dyDescent="0.35">
      <c r="K49" s="4" t="s">
        <v>277</v>
      </c>
      <c r="L49" s="6"/>
      <c r="M49" s="4" t="s">
        <v>52</v>
      </c>
      <c r="N49" s="6"/>
      <c r="O49" s="4" t="s">
        <v>132</v>
      </c>
      <c r="P49" s="6"/>
      <c r="Q49" s="6"/>
    </row>
    <row r="50" spans="11:17" x14ac:dyDescent="0.35">
      <c r="K50" s="7" t="s">
        <v>452</v>
      </c>
    </row>
    <row r="51" spans="11:17" x14ac:dyDescent="0.35">
      <c r="K51" s="44" t="s">
        <v>453</v>
      </c>
    </row>
    <row r="52" spans="11:17" x14ac:dyDescent="0.35">
      <c r="K52" s="45" t="s">
        <v>454</v>
      </c>
    </row>
    <row r="53" spans="11:17" x14ac:dyDescent="0.35">
      <c r="K53" s="45" t="s">
        <v>455</v>
      </c>
    </row>
    <row r="54" spans="11:17" x14ac:dyDescent="0.35">
      <c r="K54" s="46" t="s">
        <v>459</v>
      </c>
    </row>
    <row r="55" spans="11:17" x14ac:dyDescent="0.35">
      <c r="K55" s="1" t="s">
        <v>102</v>
      </c>
      <c r="L55" s="1" t="s">
        <v>78</v>
      </c>
      <c r="M55" s="1" t="s">
        <v>261</v>
      </c>
      <c r="N55" s="1" t="s">
        <v>208</v>
      </c>
    </row>
    <row r="56" spans="11:17" x14ac:dyDescent="0.35">
      <c r="K56" s="2" t="s">
        <v>117</v>
      </c>
      <c r="L56" s="4">
        <v>80</v>
      </c>
      <c r="M56" s="43">
        <v>8000000</v>
      </c>
      <c r="N56" s="5" t="str">
        <f>IF(AND(L56&gt;50,M56&gt;5000000),"Bagus","Perlu Perbaikan")</f>
        <v>Bagus</v>
      </c>
    </row>
    <row r="57" spans="11:17" x14ac:dyDescent="0.35">
      <c r="K57" s="2" t="s">
        <v>120</v>
      </c>
      <c r="L57" s="4">
        <v>40</v>
      </c>
      <c r="M57" s="43">
        <v>4000000</v>
      </c>
      <c r="N57" s="5"/>
    </row>
    <row r="58" spans="11:17" x14ac:dyDescent="0.35">
      <c r="K58" s="2" t="s">
        <v>123</v>
      </c>
      <c r="L58" s="4">
        <v>60</v>
      </c>
      <c r="M58" s="43">
        <v>6000000</v>
      </c>
      <c r="N58" s="5"/>
    </row>
    <row r="59" spans="11:17" x14ac:dyDescent="0.35">
      <c r="K59" s="2" t="s">
        <v>126</v>
      </c>
      <c r="L59" s="4">
        <v>90</v>
      </c>
      <c r="M59" s="43">
        <v>9000000</v>
      </c>
      <c r="N59" s="5"/>
    </row>
    <row r="60" spans="11:17" x14ac:dyDescent="0.35">
      <c r="K60" s="2" t="s">
        <v>129</v>
      </c>
      <c r="L60" s="4">
        <v>70</v>
      </c>
      <c r="M60" s="43">
        <v>7000000</v>
      </c>
      <c r="N60" s="5"/>
    </row>
    <row r="61" spans="11:17" x14ac:dyDescent="0.35">
      <c r="K61" s="2" t="s">
        <v>132</v>
      </c>
      <c r="L61" s="4">
        <v>50</v>
      </c>
      <c r="M61" s="43">
        <v>5000000</v>
      </c>
      <c r="N61" s="5"/>
    </row>
    <row r="62" spans="11:17" x14ac:dyDescent="0.35">
      <c r="K62" s="2" t="s">
        <v>135</v>
      </c>
      <c r="L62" s="4">
        <v>60</v>
      </c>
      <c r="M62" s="43">
        <v>6000000</v>
      </c>
      <c r="N62" s="5"/>
    </row>
    <row r="63" spans="11:17" x14ac:dyDescent="0.35">
      <c r="K63" s="2" t="s">
        <v>138</v>
      </c>
      <c r="L63" s="4">
        <v>80</v>
      </c>
      <c r="M63" s="43">
        <v>8000000</v>
      </c>
      <c r="N63" s="5"/>
    </row>
    <row r="64" spans="11:17" x14ac:dyDescent="0.35">
      <c r="K64" s="2" t="s">
        <v>141</v>
      </c>
      <c r="L64" s="4">
        <v>40</v>
      </c>
      <c r="M64" s="43">
        <v>4000000</v>
      </c>
      <c r="N64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8CD94-D591-492F-8ADA-D44356FD8326}">
  <dimension ref="B2:M74"/>
  <sheetViews>
    <sheetView showGridLines="0" zoomScaleNormal="100" workbookViewId="0">
      <selection activeCell="B3" sqref="B3"/>
    </sheetView>
  </sheetViews>
  <sheetFormatPr defaultRowHeight="14.5" x14ac:dyDescent="0.35"/>
  <cols>
    <col min="2" max="2" width="12.7265625" bestFit="1" customWidth="1"/>
    <col min="3" max="3" width="11.26953125" customWidth="1"/>
    <col min="4" max="4" width="11.81640625" bestFit="1" customWidth="1"/>
    <col min="5" max="5" width="12.26953125" bestFit="1" customWidth="1"/>
    <col min="6" max="6" width="7.26953125" bestFit="1" customWidth="1"/>
    <col min="7" max="7" width="10.81640625" bestFit="1" customWidth="1"/>
    <col min="8" max="8" width="14.1796875" customWidth="1"/>
    <col min="10" max="12" width="15.1796875" customWidth="1"/>
    <col min="13" max="13" width="16.54296875" customWidth="1"/>
  </cols>
  <sheetData>
    <row r="2" spans="2:13" x14ac:dyDescent="0.35">
      <c r="B2" s="7" t="s">
        <v>457</v>
      </c>
      <c r="J2" s="7" t="s">
        <v>163</v>
      </c>
    </row>
    <row r="4" spans="2:13" x14ac:dyDescent="0.35">
      <c r="B4" s="1" t="s">
        <v>74</v>
      </c>
      <c r="C4" s="1" t="s">
        <v>75</v>
      </c>
      <c r="D4" s="1" t="s">
        <v>76</v>
      </c>
      <c r="E4" s="1" t="s">
        <v>77</v>
      </c>
      <c r="F4" s="1" t="s">
        <v>78</v>
      </c>
      <c r="G4" s="1" t="s">
        <v>79</v>
      </c>
      <c r="H4" s="1" t="s">
        <v>184</v>
      </c>
      <c r="J4" s="14" t="s">
        <v>205</v>
      </c>
    </row>
    <row r="5" spans="2:13" x14ac:dyDescent="0.35">
      <c r="B5" s="2" t="s">
        <v>80</v>
      </c>
      <c r="C5" s="8">
        <v>45413</v>
      </c>
      <c r="D5" s="2">
        <v>101</v>
      </c>
      <c r="E5" s="2" t="s">
        <v>34</v>
      </c>
      <c r="F5" s="2">
        <v>2</v>
      </c>
      <c r="G5" s="3">
        <v>20000000</v>
      </c>
      <c r="H5" s="5"/>
      <c r="J5" s="7" t="s">
        <v>206</v>
      </c>
    </row>
    <row r="6" spans="2:13" x14ac:dyDescent="0.35">
      <c r="B6" s="2" t="s">
        <v>81</v>
      </c>
      <c r="C6" s="8">
        <v>45414</v>
      </c>
      <c r="D6" s="2">
        <v>102</v>
      </c>
      <c r="E6" s="2" t="s">
        <v>38</v>
      </c>
      <c r="F6" s="2">
        <v>5</v>
      </c>
      <c r="G6" s="3">
        <v>10000000</v>
      </c>
      <c r="H6" s="5"/>
      <c r="J6" s="1" t="s">
        <v>74</v>
      </c>
      <c r="K6" s="1" t="s">
        <v>77</v>
      </c>
      <c r="L6" s="1" t="s">
        <v>78</v>
      </c>
      <c r="M6" s="1" t="s">
        <v>79</v>
      </c>
    </row>
    <row r="7" spans="2:13" x14ac:dyDescent="0.35">
      <c r="B7" s="2" t="s">
        <v>82</v>
      </c>
      <c r="C7" s="8">
        <v>45415</v>
      </c>
      <c r="D7" s="2">
        <v>104</v>
      </c>
      <c r="E7" s="2" t="s">
        <v>42</v>
      </c>
      <c r="F7" s="2">
        <v>3</v>
      </c>
      <c r="G7" s="3">
        <v>3600000</v>
      </c>
      <c r="H7" s="5"/>
      <c r="J7" s="2" t="s">
        <v>81</v>
      </c>
      <c r="K7" s="5"/>
      <c r="L7" s="5"/>
      <c r="M7" s="5"/>
    </row>
    <row r="8" spans="2:13" x14ac:dyDescent="0.35">
      <c r="B8" s="2" t="s">
        <v>83</v>
      </c>
      <c r="C8" s="8">
        <v>45416</v>
      </c>
      <c r="D8" s="2">
        <v>105</v>
      </c>
      <c r="E8" s="2" t="s">
        <v>36</v>
      </c>
      <c r="F8" s="2">
        <v>4</v>
      </c>
      <c r="G8" s="3">
        <v>28000000</v>
      </c>
      <c r="H8" s="5"/>
      <c r="J8" s="2" t="s">
        <v>83</v>
      </c>
      <c r="K8" s="5"/>
      <c r="L8" s="5"/>
      <c r="M8" s="5"/>
    </row>
    <row r="9" spans="2:13" x14ac:dyDescent="0.35">
      <c r="B9" s="2" t="s">
        <v>84</v>
      </c>
      <c r="C9" s="8">
        <v>45417</v>
      </c>
      <c r="D9" s="2">
        <v>103</v>
      </c>
      <c r="E9" s="2" t="s">
        <v>40</v>
      </c>
      <c r="F9" s="2">
        <v>10</v>
      </c>
      <c r="G9" s="3">
        <v>5000000</v>
      </c>
      <c r="H9" s="5"/>
      <c r="J9" s="2" t="s">
        <v>85</v>
      </c>
      <c r="K9" s="5"/>
      <c r="L9" s="5"/>
      <c r="M9" s="5"/>
    </row>
    <row r="10" spans="2:13" x14ac:dyDescent="0.35">
      <c r="B10" s="2" t="s">
        <v>85</v>
      </c>
      <c r="C10" s="8">
        <v>45418</v>
      </c>
      <c r="D10" s="2">
        <v>106</v>
      </c>
      <c r="E10" s="2" t="s">
        <v>44</v>
      </c>
      <c r="F10" s="2">
        <v>2</v>
      </c>
      <c r="G10" s="3">
        <v>7000000</v>
      </c>
      <c r="H10" s="5"/>
      <c r="J10" s="2" t="s">
        <v>87</v>
      </c>
      <c r="K10" s="5"/>
      <c r="L10" s="5"/>
      <c r="M10" s="5"/>
    </row>
    <row r="11" spans="2:13" x14ac:dyDescent="0.35">
      <c r="B11" s="2" t="s">
        <v>86</v>
      </c>
      <c r="C11" s="8">
        <v>45419</v>
      </c>
      <c r="D11" s="2">
        <v>107</v>
      </c>
      <c r="E11" s="2" t="s">
        <v>46</v>
      </c>
      <c r="F11" s="2">
        <v>5</v>
      </c>
      <c r="G11" s="3">
        <v>9000000</v>
      </c>
      <c r="H11" s="5"/>
      <c r="J11" s="2" t="s">
        <v>89</v>
      </c>
      <c r="K11" s="5"/>
      <c r="L11" s="5"/>
      <c r="M11" s="5"/>
    </row>
    <row r="12" spans="2:13" x14ac:dyDescent="0.35">
      <c r="B12" s="2" t="s">
        <v>87</v>
      </c>
      <c r="C12" s="8">
        <v>45420</v>
      </c>
      <c r="D12" s="2">
        <v>109</v>
      </c>
      <c r="E12" s="2" t="s">
        <v>48</v>
      </c>
      <c r="F12" s="2">
        <v>3</v>
      </c>
      <c r="G12" s="3">
        <v>2700000</v>
      </c>
      <c r="H12" s="5"/>
      <c r="J12" s="2" t="s">
        <v>91</v>
      </c>
      <c r="K12" s="5"/>
      <c r="L12" s="5"/>
      <c r="M12" s="5"/>
    </row>
    <row r="13" spans="2:13" x14ac:dyDescent="0.35">
      <c r="B13" s="2" t="s">
        <v>88</v>
      </c>
      <c r="C13" s="8">
        <v>45421</v>
      </c>
      <c r="D13" s="2">
        <v>110</v>
      </c>
      <c r="E13" s="2" t="s">
        <v>50</v>
      </c>
      <c r="F13" s="2">
        <v>4</v>
      </c>
      <c r="G13" s="3">
        <v>6400000</v>
      </c>
      <c r="H13" s="5"/>
      <c r="J13" s="2" t="s">
        <v>93</v>
      </c>
      <c r="K13" s="5"/>
      <c r="L13" s="5"/>
      <c r="M13" s="5"/>
    </row>
    <row r="14" spans="2:13" x14ac:dyDescent="0.35">
      <c r="B14" s="2" t="s">
        <v>89</v>
      </c>
      <c r="C14" s="8">
        <v>45422</v>
      </c>
      <c r="D14" s="2">
        <v>111</v>
      </c>
      <c r="E14" s="2" t="s">
        <v>52</v>
      </c>
      <c r="F14" s="2">
        <v>6</v>
      </c>
      <c r="G14" s="3">
        <v>1800000</v>
      </c>
      <c r="H14" s="5"/>
      <c r="J14" s="2" t="s">
        <v>95</v>
      </c>
      <c r="K14" s="5"/>
      <c r="L14" s="5"/>
      <c r="M14" s="5"/>
    </row>
    <row r="15" spans="2:13" x14ac:dyDescent="0.35">
      <c r="B15" s="2" t="s">
        <v>90</v>
      </c>
      <c r="C15" s="8">
        <v>45423</v>
      </c>
      <c r="D15" s="2">
        <v>112</v>
      </c>
      <c r="E15" s="2" t="s">
        <v>54</v>
      </c>
      <c r="F15" s="2">
        <v>3</v>
      </c>
      <c r="G15" s="3">
        <v>4500000</v>
      </c>
      <c r="H15" s="5"/>
      <c r="J15" s="2" t="s">
        <v>97</v>
      </c>
      <c r="K15" s="5"/>
      <c r="L15" s="5"/>
      <c r="M15" s="5"/>
    </row>
    <row r="16" spans="2:13" x14ac:dyDescent="0.35">
      <c r="B16" s="2" t="s">
        <v>91</v>
      </c>
      <c r="C16" s="8">
        <v>45424</v>
      </c>
      <c r="D16" s="2">
        <v>114</v>
      </c>
      <c r="E16" s="2" t="s">
        <v>56</v>
      </c>
      <c r="F16" s="2">
        <v>8</v>
      </c>
      <c r="G16" s="3">
        <v>1200000</v>
      </c>
      <c r="H16" s="5"/>
      <c r="J16" s="2" t="s">
        <v>99</v>
      </c>
      <c r="K16" s="5"/>
      <c r="L16" s="5"/>
      <c r="M16" s="5"/>
    </row>
    <row r="17" spans="2:12" x14ac:dyDescent="0.35">
      <c r="B17" s="2" t="s">
        <v>92</v>
      </c>
      <c r="C17" s="8">
        <v>45425</v>
      </c>
      <c r="D17" s="2">
        <v>115</v>
      </c>
      <c r="E17" s="2" t="s">
        <v>58</v>
      </c>
      <c r="F17" s="2">
        <v>7</v>
      </c>
      <c r="G17" s="3">
        <v>5600000</v>
      </c>
      <c r="H17" s="5"/>
      <c r="J17" s="7" t="s">
        <v>207</v>
      </c>
    </row>
    <row r="18" spans="2:12" x14ac:dyDescent="0.35">
      <c r="B18" s="2" t="s">
        <v>93</v>
      </c>
      <c r="C18" s="8">
        <v>45426</v>
      </c>
      <c r="D18" s="2">
        <v>116</v>
      </c>
      <c r="E18" s="2" t="s">
        <v>60</v>
      </c>
      <c r="F18" s="2">
        <v>4</v>
      </c>
      <c r="G18" s="3">
        <v>10000000</v>
      </c>
      <c r="H18" s="5"/>
      <c r="J18" s="17" t="s">
        <v>209</v>
      </c>
    </row>
    <row r="19" spans="2:12" x14ac:dyDescent="0.35">
      <c r="B19" s="2" t="s">
        <v>94</v>
      </c>
      <c r="C19" s="8">
        <v>45427</v>
      </c>
      <c r="D19" s="2">
        <v>117</v>
      </c>
      <c r="E19" s="2" t="s">
        <v>62</v>
      </c>
      <c r="F19" s="2">
        <v>5</v>
      </c>
      <c r="G19" s="3">
        <v>11500000</v>
      </c>
      <c r="H19" s="5"/>
      <c r="J19" s="1" t="s">
        <v>77</v>
      </c>
      <c r="K19" s="1" t="s">
        <v>78</v>
      </c>
      <c r="L19" s="1" t="s">
        <v>208</v>
      </c>
    </row>
    <row r="20" spans="2:12" x14ac:dyDescent="0.35">
      <c r="B20" s="2" t="s">
        <v>95</v>
      </c>
      <c r="C20" s="8">
        <v>45428</v>
      </c>
      <c r="D20" s="2">
        <v>118</v>
      </c>
      <c r="E20" s="2" t="s">
        <v>64</v>
      </c>
      <c r="F20" s="2">
        <v>6</v>
      </c>
      <c r="G20" s="3">
        <v>2400000</v>
      </c>
      <c r="H20" s="5"/>
      <c r="J20" s="2" t="s">
        <v>34</v>
      </c>
      <c r="K20" s="5"/>
      <c r="L20" s="5"/>
    </row>
    <row r="21" spans="2:12" x14ac:dyDescent="0.35">
      <c r="B21" s="2" t="s">
        <v>96</v>
      </c>
      <c r="C21" s="8">
        <v>45429</v>
      </c>
      <c r="D21" s="2">
        <v>119</v>
      </c>
      <c r="E21" s="2" t="s">
        <v>66</v>
      </c>
      <c r="F21" s="2">
        <v>3</v>
      </c>
      <c r="G21" s="3">
        <v>3000000</v>
      </c>
      <c r="H21" s="5"/>
      <c r="J21" s="2" t="s">
        <v>46</v>
      </c>
      <c r="K21" s="5"/>
      <c r="L21" s="5"/>
    </row>
    <row r="22" spans="2:12" x14ac:dyDescent="0.35">
      <c r="B22" s="2" t="s">
        <v>97</v>
      </c>
      <c r="C22" s="8">
        <v>45430</v>
      </c>
      <c r="D22" s="2">
        <v>120</v>
      </c>
      <c r="E22" s="2" t="s">
        <v>68</v>
      </c>
      <c r="F22" s="2">
        <v>2</v>
      </c>
      <c r="G22" s="3">
        <v>4400000</v>
      </c>
      <c r="H22" s="5"/>
      <c r="J22" s="2" t="s">
        <v>58</v>
      </c>
      <c r="K22" s="5"/>
      <c r="L22" s="5"/>
    </row>
    <row r="23" spans="2:12" x14ac:dyDescent="0.35">
      <c r="B23" s="2" t="s">
        <v>98</v>
      </c>
      <c r="C23" s="8">
        <v>45431</v>
      </c>
      <c r="D23" s="2">
        <v>101</v>
      </c>
      <c r="E23" s="2" t="s">
        <v>70</v>
      </c>
      <c r="F23" s="2">
        <v>4</v>
      </c>
      <c r="G23" s="3">
        <v>6800000</v>
      </c>
      <c r="H23" s="5"/>
      <c r="J23" s="2" t="s">
        <v>62</v>
      </c>
      <c r="K23" s="5"/>
      <c r="L23" s="5"/>
    </row>
    <row r="24" spans="2:12" x14ac:dyDescent="0.35">
      <c r="B24" s="2" t="s">
        <v>99</v>
      </c>
      <c r="C24" s="8">
        <v>45432</v>
      </c>
      <c r="D24" s="2">
        <v>102</v>
      </c>
      <c r="E24" s="2" t="s">
        <v>72</v>
      </c>
      <c r="F24" s="2">
        <v>5</v>
      </c>
      <c r="G24" s="3">
        <v>6000000</v>
      </c>
      <c r="H24" s="5"/>
      <c r="J24" s="2" t="s">
        <v>72</v>
      </c>
      <c r="K24" s="5"/>
      <c r="L24" s="5"/>
    </row>
    <row r="25" spans="2:12" x14ac:dyDescent="0.35">
      <c r="J25" s="7" t="s">
        <v>210</v>
      </c>
    </row>
    <row r="26" spans="2:12" x14ac:dyDescent="0.35">
      <c r="J26" s="18" t="s">
        <v>77</v>
      </c>
      <c r="K26" s="1" t="s">
        <v>79</v>
      </c>
    </row>
    <row r="27" spans="2:12" x14ac:dyDescent="0.35">
      <c r="J27" s="19">
        <v>111</v>
      </c>
      <c r="K27" s="5"/>
    </row>
    <row r="28" spans="2:12" x14ac:dyDescent="0.35">
      <c r="J28" s="19">
        <v>115</v>
      </c>
      <c r="K28" s="5"/>
    </row>
    <row r="29" spans="2:12" x14ac:dyDescent="0.35">
      <c r="J29" s="19">
        <v>110</v>
      </c>
      <c r="K29" s="5"/>
    </row>
    <row r="30" spans="2:12" x14ac:dyDescent="0.35">
      <c r="J30" s="19">
        <v>109</v>
      </c>
      <c r="K30" s="5"/>
    </row>
    <row r="31" spans="2:12" x14ac:dyDescent="0.35">
      <c r="J31" s="19">
        <v>102</v>
      </c>
      <c r="K31" s="5"/>
    </row>
    <row r="32" spans="2:12" x14ac:dyDescent="0.35">
      <c r="J32" s="19">
        <v>101</v>
      </c>
      <c r="K32" s="5"/>
    </row>
    <row r="33" spans="10:13" x14ac:dyDescent="0.35">
      <c r="J33" s="7" t="s">
        <v>211</v>
      </c>
    </row>
    <row r="34" spans="10:13" x14ac:dyDescent="0.35">
      <c r="J34" s="1" t="s">
        <v>74</v>
      </c>
      <c r="K34" s="1" t="s">
        <v>76</v>
      </c>
      <c r="L34" s="1" t="s">
        <v>77</v>
      </c>
      <c r="M34" s="1" t="s">
        <v>212</v>
      </c>
    </row>
    <row r="35" spans="10:13" x14ac:dyDescent="0.35">
      <c r="J35" s="2" t="s">
        <v>93</v>
      </c>
      <c r="K35" s="5"/>
      <c r="L35" s="5"/>
      <c r="M35" s="5"/>
    </row>
    <row r="36" spans="10:13" x14ac:dyDescent="0.35">
      <c r="J36" s="2" t="s">
        <v>96</v>
      </c>
      <c r="K36" s="5"/>
      <c r="L36" s="5"/>
      <c r="M36" s="5"/>
    </row>
    <row r="37" spans="10:13" x14ac:dyDescent="0.35">
      <c r="J37" s="2" t="s">
        <v>99</v>
      </c>
      <c r="K37" s="5"/>
      <c r="L37" s="5"/>
      <c r="M37" s="5"/>
    </row>
    <row r="38" spans="10:13" x14ac:dyDescent="0.35">
      <c r="J38" s="2" t="s">
        <v>80</v>
      </c>
      <c r="K38" s="5"/>
      <c r="L38" s="5"/>
      <c r="M38" s="5"/>
    </row>
    <row r="39" spans="10:13" x14ac:dyDescent="0.35">
      <c r="J39" s="2" t="s">
        <v>84</v>
      </c>
      <c r="K39" s="5"/>
      <c r="L39" s="5"/>
      <c r="M39" s="5"/>
    </row>
    <row r="40" spans="10:13" x14ac:dyDescent="0.35">
      <c r="J40" s="2" t="s">
        <v>86</v>
      </c>
      <c r="K40" s="5"/>
      <c r="L40" s="5"/>
      <c r="M40" s="5"/>
    </row>
    <row r="41" spans="10:13" x14ac:dyDescent="0.35">
      <c r="J41" s="2" t="s">
        <v>89</v>
      </c>
      <c r="K41" s="5"/>
      <c r="L41" s="5"/>
      <c r="M41" s="5"/>
    </row>
    <row r="42" spans="10:13" x14ac:dyDescent="0.35">
      <c r="J42" s="7" t="s">
        <v>213</v>
      </c>
    </row>
    <row r="43" spans="10:13" x14ac:dyDescent="0.35">
      <c r="J43" s="12"/>
    </row>
    <row r="44" spans="10:13" x14ac:dyDescent="0.35">
      <c r="J44" s="7" t="s">
        <v>214</v>
      </c>
    </row>
    <row r="45" spans="10:13" x14ac:dyDescent="0.35">
      <c r="J45" s="12"/>
    </row>
    <row r="46" spans="10:13" x14ac:dyDescent="0.35">
      <c r="J46" s="7" t="s">
        <v>215</v>
      </c>
    </row>
    <row r="47" spans="10:13" x14ac:dyDescent="0.35">
      <c r="J47" s="12"/>
    </row>
    <row r="48" spans="10:13" x14ac:dyDescent="0.35">
      <c r="J48" s="7" t="s">
        <v>216</v>
      </c>
    </row>
    <row r="49" spans="10:13" x14ac:dyDescent="0.35">
      <c r="J49" t="s">
        <v>222</v>
      </c>
    </row>
    <row r="50" spans="10:13" x14ac:dyDescent="0.35">
      <c r="J50" t="s">
        <v>221</v>
      </c>
    </row>
    <row r="51" spans="10:13" x14ac:dyDescent="0.35">
      <c r="J51" s="1" t="s">
        <v>217</v>
      </c>
      <c r="K51" s="1" t="s">
        <v>218</v>
      </c>
      <c r="L51" s="20" t="s">
        <v>220</v>
      </c>
      <c r="M51" s="20" t="s">
        <v>219</v>
      </c>
    </row>
    <row r="52" spans="10:13" x14ac:dyDescent="0.35">
      <c r="J52" s="21">
        <v>45413</v>
      </c>
      <c r="K52" s="21">
        <v>45427</v>
      </c>
      <c r="L52" s="5"/>
      <c r="M52" s="5"/>
    </row>
    <row r="53" spans="10:13" x14ac:dyDescent="0.35">
      <c r="J53" s="21">
        <v>45414</v>
      </c>
      <c r="K53" s="21">
        <v>45428</v>
      </c>
      <c r="L53" s="5"/>
      <c r="M53" s="5"/>
    </row>
    <row r="54" spans="10:13" x14ac:dyDescent="0.35">
      <c r="J54" s="21">
        <v>45415</v>
      </c>
      <c r="K54" s="21">
        <v>45429</v>
      </c>
      <c r="L54" s="5"/>
      <c r="M54" s="5"/>
    </row>
    <row r="55" spans="10:13" x14ac:dyDescent="0.35">
      <c r="J55" s="21">
        <v>45416</v>
      </c>
      <c r="K55" s="21">
        <v>45430</v>
      </c>
      <c r="L55" s="5"/>
      <c r="M55" s="5"/>
    </row>
    <row r="56" spans="10:13" x14ac:dyDescent="0.35">
      <c r="J56" s="21">
        <v>45417</v>
      </c>
      <c r="K56" s="21">
        <v>45431</v>
      </c>
      <c r="L56" s="5"/>
      <c r="M56" s="5"/>
    </row>
    <row r="57" spans="10:13" x14ac:dyDescent="0.35">
      <c r="J57" s="21">
        <v>45418</v>
      </c>
      <c r="K57" s="21">
        <v>45432</v>
      </c>
      <c r="L57" s="5"/>
      <c r="M57" s="5"/>
    </row>
    <row r="58" spans="10:13" x14ac:dyDescent="0.35">
      <c r="J58" s="15" t="s">
        <v>223</v>
      </c>
    </row>
    <row r="59" spans="10:13" x14ac:dyDescent="0.35">
      <c r="J59" s="5"/>
      <c r="K59" s="1" t="s">
        <v>79</v>
      </c>
      <c r="L59" s="1" t="s">
        <v>78</v>
      </c>
    </row>
    <row r="60" spans="10:13" x14ac:dyDescent="0.35">
      <c r="J60" s="16" t="s">
        <v>182</v>
      </c>
      <c r="K60" s="5"/>
      <c r="L60" s="5"/>
    </row>
    <row r="61" spans="10:13" x14ac:dyDescent="0.35">
      <c r="J61" s="16" t="s">
        <v>183</v>
      </c>
      <c r="K61" s="5"/>
      <c r="L61" s="5"/>
    </row>
    <row r="62" spans="10:13" x14ac:dyDescent="0.35">
      <c r="J62" s="15" t="s">
        <v>224</v>
      </c>
    </row>
    <row r="63" spans="10:13" x14ac:dyDescent="0.35">
      <c r="J63" s="22" t="s">
        <v>226</v>
      </c>
    </row>
    <row r="64" spans="10:13" x14ac:dyDescent="0.35">
      <c r="J64" s="1" t="s">
        <v>74</v>
      </c>
      <c r="K64" s="20" t="s">
        <v>30</v>
      </c>
      <c r="L64" s="20" t="s">
        <v>225</v>
      </c>
    </row>
    <row r="65" spans="10:12" x14ac:dyDescent="0.35">
      <c r="J65" s="2" t="s">
        <v>80</v>
      </c>
      <c r="K65" s="5"/>
      <c r="L65" s="5"/>
    </row>
    <row r="66" spans="10:12" x14ac:dyDescent="0.35">
      <c r="J66" s="2" t="s">
        <v>81</v>
      </c>
      <c r="K66" s="5"/>
      <c r="L66" s="5"/>
    </row>
    <row r="67" spans="10:12" x14ac:dyDescent="0.35">
      <c r="J67" s="2" t="s">
        <v>82</v>
      </c>
      <c r="K67" s="5"/>
      <c r="L67" s="5"/>
    </row>
    <row r="68" spans="10:12" x14ac:dyDescent="0.35">
      <c r="J68" s="2" t="s">
        <v>83</v>
      </c>
      <c r="K68" s="5"/>
      <c r="L68" s="5"/>
    </row>
    <row r="69" spans="10:12" x14ac:dyDescent="0.35">
      <c r="J69" s="2" t="s">
        <v>84</v>
      </c>
      <c r="K69" s="5"/>
      <c r="L69" s="5"/>
    </row>
    <row r="70" spans="10:12" x14ac:dyDescent="0.35">
      <c r="J70" s="2" t="s">
        <v>85</v>
      </c>
      <c r="K70" s="5"/>
      <c r="L70" s="5"/>
    </row>
    <row r="71" spans="10:12" x14ac:dyDescent="0.35">
      <c r="J71" s="2" t="s">
        <v>86</v>
      </c>
      <c r="K71" s="5"/>
      <c r="L71" s="5"/>
    </row>
    <row r="72" spans="10:12" x14ac:dyDescent="0.35">
      <c r="J72" s="2" t="s">
        <v>87</v>
      </c>
      <c r="K72" s="5"/>
      <c r="L72" s="5"/>
    </row>
    <row r="73" spans="10:12" x14ac:dyDescent="0.35">
      <c r="J73" s="2" t="s">
        <v>88</v>
      </c>
      <c r="K73" s="5"/>
      <c r="L73" s="5"/>
    </row>
    <row r="74" spans="10:12" x14ac:dyDescent="0.35">
      <c r="J74" s="2" t="s">
        <v>89</v>
      </c>
      <c r="K74" s="5"/>
      <c r="L74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3110-2DE1-4C58-ACF7-FCB27899C4F9}">
  <dimension ref="B2:M67"/>
  <sheetViews>
    <sheetView showGridLines="0" tabSelected="1" workbookViewId="0">
      <selection activeCell="B3" sqref="B3"/>
    </sheetView>
  </sheetViews>
  <sheetFormatPr defaultRowHeight="14.5" x14ac:dyDescent="0.35"/>
  <cols>
    <col min="2" max="2" width="14.26953125" bestFit="1" customWidth="1"/>
    <col min="3" max="3" width="11.7265625" customWidth="1"/>
    <col min="4" max="4" width="11.26953125" bestFit="1" customWidth="1"/>
    <col min="5" max="5" width="11.453125" bestFit="1" customWidth="1"/>
    <col min="6" max="6" width="7.26953125" bestFit="1" customWidth="1"/>
    <col min="7" max="7" width="10.81640625" bestFit="1" customWidth="1"/>
    <col min="8" max="8" width="14.1796875" customWidth="1"/>
    <col min="10" max="10" width="16" customWidth="1"/>
    <col min="11" max="11" width="14.81640625" customWidth="1"/>
    <col min="12" max="12" width="15.26953125" customWidth="1"/>
    <col min="13" max="13" width="15.453125" customWidth="1"/>
  </cols>
  <sheetData>
    <row r="2" spans="2:13" x14ac:dyDescent="0.35">
      <c r="B2" s="7" t="s">
        <v>458</v>
      </c>
      <c r="J2" s="7" t="s">
        <v>163</v>
      </c>
    </row>
    <row r="4" spans="2:13" x14ac:dyDescent="0.35">
      <c r="B4" s="1" t="s">
        <v>100</v>
      </c>
      <c r="C4" s="1" t="s">
        <v>75</v>
      </c>
      <c r="D4" s="1" t="s">
        <v>101</v>
      </c>
      <c r="E4" s="1" t="s">
        <v>102</v>
      </c>
      <c r="F4" s="1" t="s">
        <v>78</v>
      </c>
      <c r="G4" s="1" t="s">
        <v>79</v>
      </c>
      <c r="H4" s="1" t="s">
        <v>184</v>
      </c>
      <c r="J4" s="14" t="s">
        <v>205</v>
      </c>
    </row>
    <row r="5" spans="2:13" x14ac:dyDescent="0.35">
      <c r="B5" s="2" t="s">
        <v>103</v>
      </c>
      <c r="C5" s="8">
        <v>45413</v>
      </c>
      <c r="D5" s="2" t="s">
        <v>104</v>
      </c>
      <c r="E5" s="2" t="s">
        <v>105</v>
      </c>
      <c r="F5" s="2">
        <v>100</v>
      </c>
      <c r="G5" s="3">
        <v>10000000</v>
      </c>
      <c r="H5" s="5"/>
      <c r="J5" s="7" t="s">
        <v>227</v>
      </c>
    </row>
    <row r="6" spans="2:13" x14ac:dyDescent="0.35">
      <c r="B6" s="2" t="s">
        <v>106</v>
      </c>
      <c r="C6" s="8">
        <v>45414</v>
      </c>
      <c r="D6" s="2" t="s">
        <v>107</v>
      </c>
      <c r="E6" s="2" t="s">
        <v>108</v>
      </c>
      <c r="F6" s="2">
        <v>150</v>
      </c>
      <c r="G6" s="3">
        <v>15000000</v>
      </c>
      <c r="H6" s="5"/>
      <c r="J6" s="1" t="s">
        <v>100</v>
      </c>
      <c r="K6" s="1" t="s">
        <v>78</v>
      </c>
      <c r="L6" s="1" t="s">
        <v>79</v>
      </c>
      <c r="M6" s="1" t="s">
        <v>184</v>
      </c>
    </row>
    <row r="7" spans="2:13" x14ac:dyDescent="0.35">
      <c r="B7" s="2" t="s">
        <v>109</v>
      </c>
      <c r="C7" s="8">
        <v>45415</v>
      </c>
      <c r="D7" s="2" t="s">
        <v>110</v>
      </c>
      <c r="E7" s="2" t="s">
        <v>111</v>
      </c>
      <c r="F7" s="2">
        <v>120</v>
      </c>
      <c r="G7" s="3">
        <v>12000000</v>
      </c>
      <c r="H7" s="5"/>
      <c r="J7" s="2" t="s">
        <v>106</v>
      </c>
      <c r="K7" s="5"/>
      <c r="L7" s="5"/>
      <c r="M7" s="5"/>
    </row>
    <row r="8" spans="2:13" x14ac:dyDescent="0.35">
      <c r="B8" s="2" t="s">
        <v>112</v>
      </c>
      <c r="C8" s="8">
        <v>45416</v>
      </c>
      <c r="D8" s="2" t="s">
        <v>113</v>
      </c>
      <c r="E8" s="2" t="s">
        <v>114</v>
      </c>
      <c r="F8" s="2">
        <v>200</v>
      </c>
      <c r="G8" s="3">
        <v>20000000</v>
      </c>
      <c r="H8" s="5"/>
      <c r="J8" s="2" t="s">
        <v>112</v>
      </c>
      <c r="K8" s="5"/>
      <c r="L8" s="5"/>
      <c r="M8" s="5"/>
    </row>
    <row r="9" spans="2:13" x14ac:dyDescent="0.35">
      <c r="B9" s="2" t="s">
        <v>115</v>
      </c>
      <c r="C9" s="8">
        <v>45417</v>
      </c>
      <c r="D9" s="2" t="s">
        <v>116</v>
      </c>
      <c r="E9" s="2" t="s">
        <v>117</v>
      </c>
      <c r="F9" s="2">
        <v>180</v>
      </c>
      <c r="G9" s="3">
        <v>18000000</v>
      </c>
      <c r="H9" s="5"/>
      <c r="J9" s="2" t="s">
        <v>118</v>
      </c>
      <c r="K9" s="5"/>
      <c r="L9" s="5"/>
      <c r="M9" s="5"/>
    </row>
    <row r="10" spans="2:13" x14ac:dyDescent="0.35">
      <c r="B10" s="2" t="s">
        <v>118</v>
      </c>
      <c r="C10" s="8">
        <v>45418</v>
      </c>
      <c r="D10" s="2" t="s">
        <v>119</v>
      </c>
      <c r="E10" s="2" t="s">
        <v>120</v>
      </c>
      <c r="F10" s="2">
        <v>80</v>
      </c>
      <c r="G10" s="3">
        <v>8000000</v>
      </c>
      <c r="H10" s="5"/>
      <c r="J10" s="2" t="s">
        <v>124</v>
      </c>
      <c r="K10" s="5"/>
      <c r="L10" s="5"/>
      <c r="M10" s="5"/>
    </row>
    <row r="11" spans="2:13" x14ac:dyDescent="0.35">
      <c r="B11" s="2" t="s">
        <v>121</v>
      </c>
      <c r="C11" s="8">
        <v>45419</v>
      </c>
      <c r="D11" s="2" t="s">
        <v>122</v>
      </c>
      <c r="E11" s="2" t="s">
        <v>123</v>
      </c>
      <c r="F11" s="2">
        <v>60</v>
      </c>
      <c r="G11" s="3">
        <v>6000000</v>
      </c>
      <c r="H11" s="5"/>
      <c r="J11" s="2" t="s">
        <v>130</v>
      </c>
      <c r="K11" s="5"/>
      <c r="L11" s="5"/>
      <c r="M11" s="5"/>
    </row>
    <row r="12" spans="2:13" x14ac:dyDescent="0.35">
      <c r="B12" s="2" t="s">
        <v>124</v>
      </c>
      <c r="C12" s="8">
        <v>45420</v>
      </c>
      <c r="D12" s="2" t="s">
        <v>125</v>
      </c>
      <c r="E12" s="2" t="s">
        <v>126</v>
      </c>
      <c r="F12" s="2">
        <v>150</v>
      </c>
      <c r="G12" s="3">
        <v>15000000</v>
      </c>
      <c r="H12" s="5"/>
      <c r="J12" s="2" t="s">
        <v>136</v>
      </c>
      <c r="K12" s="5"/>
      <c r="L12" s="5"/>
      <c r="M12" s="5"/>
    </row>
    <row r="13" spans="2:13" x14ac:dyDescent="0.35">
      <c r="B13" s="2" t="s">
        <v>127</v>
      </c>
      <c r="C13" s="8">
        <v>45421</v>
      </c>
      <c r="D13" s="2" t="s">
        <v>128</v>
      </c>
      <c r="E13" s="2" t="s">
        <v>129</v>
      </c>
      <c r="F13" s="2">
        <v>100</v>
      </c>
      <c r="G13" s="3">
        <v>10000000</v>
      </c>
      <c r="H13" s="5"/>
      <c r="J13" s="2" t="s">
        <v>142</v>
      </c>
      <c r="K13" s="5"/>
      <c r="L13" s="5"/>
      <c r="M13" s="5"/>
    </row>
    <row r="14" spans="2:13" x14ac:dyDescent="0.35">
      <c r="B14" s="2" t="s">
        <v>130</v>
      </c>
      <c r="C14" s="8">
        <v>45422</v>
      </c>
      <c r="D14" s="2" t="s">
        <v>131</v>
      </c>
      <c r="E14" s="2" t="s">
        <v>132</v>
      </c>
      <c r="F14" s="2">
        <v>130</v>
      </c>
      <c r="G14" s="3">
        <v>13000000</v>
      </c>
      <c r="H14" s="5"/>
      <c r="J14" s="2" t="s">
        <v>148</v>
      </c>
      <c r="K14" s="5"/>
      <c r="L14" s="5"/>
      <c r="M14" s="5"/>
    </row>
    <row r="15" spans="2:13" x14ac:dyDescent="0.35">
      <c r="B15" s="2" t="s">
        <v>133</v>
      </c>
      <c r="C15" s="8">
        <v>45423</v>
      </c>
      <c r="D15" s="2" t="s">
        <v>134</v>
      </c>
      <c r="E15" s="2" t="s">
        <v>135</v>
      </c>
      <c r="F15" s="2">
        <v>90</v>
      </c>
      <c r="G15" s="3">
        <v>9000000</v>
      </c>
      <c r="H15" s="5"/>
      <c r="J15" s="2" t="s">
        <v>154</v>
      </c>
      <c r="K15" s="5"/>
      <c r="L15" s="5"/>
      <c r="M15" s="5"/>
    </row>
    <row r="16" spans="2:13" x14ac:dyDescent="0.35">
      <c r="B16" s="2" t="s">
        <v>136</v>
      </c>
      <c r="C16" s="8">
        <v>45424</v>
      </c>
      <c r="D16" s="2" t="s">
        <v>137</v>
      </c>
      <c r="E16" s="2" t="s">
        <v>138</v>
      </c>
      <c r="F16" s="2">
        <v>110</v>
      </c>
      <c r="G16" s="3">
        <v>11000000</v>
      </c>
      <c r="H16" s="5"/>
      <c r="J16" s="2" t="s">
        <v>160</v>
      </c>
      <c r="K16" s="5"/>
      <c r="L16" s="5"/>
      <c r="M16" s="5"/>
    </row>
    <row r="17" spans="2:12" x14ac:dyDescent="0.35">
      <c r="B17" s="2" t="s">
        <v>139</v>
      </c>
      <c r="C17" s="8">
        <v>45425</v>
      </c>
      <c r="D17" s="2" t="s">
        <v>140</v>
      </c>
      <c r="E17" s="2" t="s">
        <v>141</v>
      </c>
      <c r="F17" s="2">
        <v>70</v>
      </c>
      <c r="G17" s="3">
        <v>7000000</v>
      </c>
      <c r="H17" s="5"/>
      <c r="J17" s="7" t="s">
        <v>228</v>
      </c>
    </row>
    <row r="18" spans="2:12" x14ac:dyDescent="0.35">
      <c r="B18" s="2" t="s">
        <v>142</v>
      </c>
      <c r="C18" s="8">
        <v>45426</v>
      </c>
      <c r="D18" s="2" t="s">
        <v>143</v>
      </c>
      <c r="E18" s="2" t="s">
        <v>144</v>
      </c>
      <c r="F18" s="2">
        <v>120</v>
      </c>
      <c r="G18" s="3">
        <v>12000000</v>
      </c>
      <c r="H18" s="5"/>
      <c r="J18" s="17" t="s">
        <v>229</v>
      </c>
    </row>
    <row r="19" spans="2:12" x14ac:dyDescent="0.35">
      <c r="B19" s="2" t="s">
        <v>145</v>
      </c>
      <c r="C19" s="8">
        <v>45427</v>
      </c>
      <c r="D19" s="2" t="s">
        <v>146</v>
      </c>
      <c r="E19" s="2" t="s">
        <v>147</v>
      </c>
      <c r="F19" s="2">
        <v>140</v>
      </c>
      <c r="G19" s="3">
        <v>14000000</v>
      </c>
      <c r="H19" s="5"/>
      <c r="J19" s="1" t="s">
        <v>102</v>
      </c>
      <c r="K19" s="1" t="s">
        <v>78</v>
      </c>
      <c r="L19" s="1" t="s">
        <v>208</v>
      </c>
    </row>
    <row r="20" spans="2:12" x14ac:dyDescent="0.35">
      <c r="B20" s="2" t="s">
        <v>148</v>
      </c>
      <c r="C20" s="8">
        <v>45428</v>
      </c>
      <c r="D20" s="2" t="s">
        <v>149</v>
      </c>
      <c r="E20" s="2" t="s">
        <v>150</v>
      </c>
      <c r="F20" s="2">
        <v>100</v>
      </c>
      <c r="G20" s="3">
        <v>10000000</v>
      </c>
      <c r="H20" s="5"/>
      <c r="J20" s="2" t="s">
        <v>108</v>
      </c>
      <c r="K20" s="5"/>
      <c r="L20" s="5"/>
    </row>
    <row r="21" spans="2:12" x14ac:dyDescent="0.35">
      <c r="B21" s="2" t="s">
        <v>151</v>
      </c>
      <c r="C21" s="8">
        <v>45429</v>
      </c>
      <c r="D21" s="2" t="s">
        <v>152</v>
      </c>
      <c r="E21" s="2" t="s">
        <v>153</v>
      </c>
      <c r="F21" s="2">
        <v>80</v>
      </c>
      <c r="G21" s="3">
        <v>8000000</v>
      </c>
      <c r="H21" s="5"/>
      <c r="J21" s="2" t="s">
        <v>114</v>
      </c>
      <c r="K21" s="5"/>
      <c r="L21" s="5"/>
    </row>
    <row r="22" spans="2:12" x14ac:dyDescent="0.35">
      <c r="B22" s="2" t="s">
        <v>154</v>
      </c>
      <c r="C22" s="8">
        <v>45430</v>
      </c>
      <c r="D22" s="2" t="s">
        <v>155</v>
      </c>
      <c r="E22" s="2" t="s">
        <v>156</v>
      </c>
      <c r="F22" s="2">
        <v>160</v>
      </c>
      <c r="G22" s="3">
        <v>16000000</v>
      </c>
      <c r="H22" s="5"/>
      <c r="J22" s="2" t="s">
        <v>126</v>
      </c>
      <c r="K22" s="5"/>
      <c r="L22" s="5"/>
    </row>
    <row r="23" spans="2:12" x14ac:dyDescent="0.35">
      <c r="B23" s="2" t="s">
        <v>157</v>
      </c>
      <c r="C23" s="8">
        <v>45431</v>
      </c>
      <c r="D23" s="2" t="s">
        <v>158</v>
      </c>
      <c r="E23" s="2" t="s">
        <v>159</v>
      </c>
      <c r="F23" s="2">
        <v>130</v>
      </c>
      <c r="G23" s="3">
        <v>13000000</v>
      </c>
      <c r="H23" s="5"/>
      <c r="J23" s="2" t="s">
        <v>132</v>
      </c>
      <c r="K23" s="5"/>
      <c r="L23" s="5"/>
    </row>
    <row r="24" spans="2:12" x14ac:dyDescent="0.35">
      <c r="B24" s="2" t="s">
        <v>160</v>
      </c>
      <c r="C24" s="8">
        <v>45432</v>
      </c>
      <c r="D24" s="2" t="s">
        <v>161</v>
      </c>
      <c r="E24" s="2" t="s">
        <v>162</v>
      </c>
      <c r="F24" s="2">
        <v>110</v>
      </c>
      <c r="G24" s="3">
        <v>11000000</v>
      </c>
      <c r="H24" s="5"/>
      <c r="J24" s="2" t="s">
        <v>162</v>
      </c>
      <c r="K24" s="5"/>
      <c r="L24" s="5"/>
    </row>
    <row r="25" spans="2:12" x14ac:dyDescent="0.35">
      <c r="J25" s="7" t="s">
        <v>230</v>
      </c>
    </row>
    <row r="26" spans="2:12" x14ac:dyDescent="0.35">
      <c r="J26" t="s">
        <v>232</v>
      </c>
    </row>
    <row r="27" spans="2:12" x14ac:dyDescent="0.35">
      <c r="J27" s="1" t="s">
        <v>101</v>
      </c>
      <c r="K27" s="1" t="s">
        <v>79</v>
      </c>
      <c r="L27" s="1" t="s">
        <v>231</v>
      </c>
    </row>
    <row r="28" spans="2:12" x14ac:dyDescent="0.35">
      <c r="J28" s="2" t="s">
        <v>122</v>
      </c>
      <c r="K28" s="5"/>
      <c r="L28" s="23"/>
    </row>
    <row r="29" spans="2:12" x14ac:dyDescent="0.35">
      <c r="J29" s="2" t="s">
        <v>128</v>
      </c>
      <c r="K29" s="5"/>
      <c r="L29" s="23"/>
    </row>
    <row r="30" spans="2:12" x14ac:dyDescent="0.35">
      <c r="J30" s="2" t="s">
        <v>134</v>
      </c>
      <c r="K30" s="5"/>
      <c r="L30" s="23"/>
    </row>
    <row r="31" spans="2:12" x14ac:dyDescent="0.35">
      <c r="J31" s="2" t="s">
        <v>140</v>
      </c>
      <c r="K31" s="5"/>
      <c r="L31" s="23"/>
    </row>
    <row r="32" spans="2:12" x14ac:dyDescent="0.35">
      <c r="J32" s="2" t="s">
        <v>146</v>
      </c>
      <c r="K32" s="5"/>
      <c r="L32" s="23"/>
    </row>
    <row r="33" spans="10:13" x14ac:dyDescent="0.35">
      <c r="J33" s="2" t="s">
        <v>161</v>
      </c>
      <c r="K33" s="5"/>
      <c r="L33" s="23"/>
    </row>
    <row r="34" spans="10:13" x14ac:dyDescent="0.35">
      <c r="J34" s="7" t="s">
        <v>233</v>
      </c>
    </row>
    <row r="35" spans="10:13" x14ac:dyDescent="0.35">
      <c r="J35" s="1" t="s">
        <v>100</v>
      </c>
      <c r="K35" s="1" t="s">
        <v>101</v>
      </c>
      <c r="L35" s="1" t="s">
        <v>102</v>
      </c>
      <c r="M35" s="1" t="s">
        <v>212</v>
      </c>
    </row>
    <row r="36" spans="10:13" x14ac:dyDescent="0.35">
      <c r="J36" s="2" t="s">
        <v>142</v>
      </c>
      <c r="K36" s="5"/>
      <c r="L36" s="5"/>
      <c r="M36" s="5"/>
    </row>
    <row r="37" spans="10:13" x14ac:dyDescent="0.35">
      <c r="J37" s="2" t="s">
        <v>151</v>
      </c>
      <c r="K37" s="5"/>
      <c r="L37" s="5"/>
      <c r="M37" s="5"/>
    </row>
    <row r="38" spans="10:13" x14ac:dyDescent="0.35">
      <c r="J38" s="2" t="s">
        <v>160</v>
      </c>
      <c r="K38" s="5"/>
      <c r="L38" s="5"/>
      <c r="M38" s="5"/>
    </row>
    <row r="39" spans="10:13" x14ac:dyDescent="0.35">
      <c r="J39" s="2" t="s">
        <v>103</v>
      </c>
      <c r="K39" s="5"/>
      <c r="L39" s="5"/>
      <c r="M39" s="5"/>
    </row>
    <row r="40" spans="10:13" x14ac:dyDescent="0.35">
      <c r="J40" s="2" t="s">
        <v>115</v>
      </c>
      <c r="K40" s="5"/>
      <c r="L40" s="5"/>
      <c r="M40" s="5"/>
    </row>
    <row r="41" spans="10:13" x14ac:dyDescent="0.35">
      <c r="J41" s="2" t="s">
        <v>121</v>
      </c>
      <c r="K41" s="5"/>
      <c r="L41" s="5"/>
      <c r="M41" s="5"/>
    </row>
    <row r="42" spans="10:13" x14ac:dyDescent="0.35">
      <c r="J42" s="2" t="s">
        <v>130</v>
      </c>
      <c r="K42" s="5"/>
      <c r="L42" s="5"/>
      <c r="M42" s="5"/>
    </row>
    <row r="43" spans="10:13" x14ac:dyDescent="0.35">
      <c r="J43" s="7" t="s">
        <v>234</v>
      </c>
    </row>
    <row r="44" spans="10:13" x14ac:dyDescent="0.35">
      <c r="J44" s="12"/>
    </row>
    <row r="45" spans="10:13" x14ac:dyDescent="0.35">
      <c r="J45" s="7" t="s">
        <v>235</v>
      </c>
    </row>
    <row r="46" spans="10:13" x14ac:dyDescent="0.35">
      <c r="J46" s="12"/>
    </row>
    <row r="47" spans="10:13" x14ac:dyDescent="0.35">
      <c r="J47" s="7" t="s">
        <v>236</v>
      </c>
    </row>
    <row r="48" spans="10:13" x14ac:dyDescent="0.35">
      <c r="J48" s="12"/>
    </row>
    <row r="49" spans="10:13" x14ac:dyDescent="0.35">
      <c r="J49" s="7" t="s">
        <v>237</v>
      </c>
    </row>
    <row r="50" spans="10:13" x14ac:dyDescent="0.35">
      <c r="J50" s="12"/>
    </row>
    <row r="51" spans="10:13" x14ac:dyDescent="0.35">
      <c r="J51" s="15" t="s">
        <v>238</v>
      </c>
    </row>
    <row r="52" spans="10:13" x14ac:dyDescent="0.35">
      <c r="J52" s="5"/>
      <c r="K52" s="1" t="s">
        <v>184</v>
      </c>
      <c r="L52" s="1" t="s">
        <v>78</v>
      </c>
    </row>
    <row r="53" spans="10:13" x14ac:dyDescent="0.35">
      <c r="J53" s="16" t="s">
        <v>182</v>
      </c>
      <c r="K53" s="5"/>
      <c r="L53" s="5"/>
    </row>
    <row r="54" spans="10:13" x14ac:dyDescent="0.35">
      <c r="J54" s="16" t="s">
        <v>183</v>
      </c>
      <c r="K54" s="5"/>
      <c r="L54" s="5"/>
    </row>
    <row r="55" spans="10:13" x14ac:dyDescent="0.35">
      <c r="J55" s="15" t="s">
        <v>256</v>
      </c>
    </row>
    <row r="56" spans="10:13" x14ac:dyDescent="0.35">
      <c r="J56" s="22" t="s">
        <v>257</v>
      </c>
    </row>
    <row r="57" spans="10:13" x14ac:dyDescent="0.35">
      <c r="J57" s="1" t="s">
        <v>239</v>
      </c>
      <c r="K57" s="20" t="s">
        <v>30</v>
      </c>
      <c r="L57" s="20" t="s">
        <v>225</v>
      </c>
      <c r="M57" s="1" t="s">
        <v>74</v>
      </c>
    </row>
    <row r="58" spans="10:13" x14ac:dyDescent="0.35">
      <c r="J58" s="2" t="s">
        <v>250</v>
      </c>
      <c r="K58" s="5"/>
      <c r="L58" s="4" t="s">
        <v>240</v>
      </c>
      <c r="M58" s="5"/>
    </row>
    <row r="59" spans="10:13" x14ac:dyDescent="0.35">
      <c r="J59" s="2" t="s">
        <v>251</v>
      </c>
      <c r="K59" s="5"/>
      <c r="L59" s="4" t="s">
        <v>241</v>
      </c>
      <c r="M59" s="5"/>
    </row>
    <row r="60" spans="10:13" x14ac:dyDescent="0.35">
      <c r="J60" s="2" t="s">
        <v>252</v>
      </c>
      <c r="K60" s="5"/>
      <c r="L60" s="4" t="s">
        <v>242</v>
      </c>
      <c r="M60" s="5"/>
    </row>
    <row r="61" spans="10:13" x14ac:dyDescent="0.35">
      <c r="J61" s="2" t="s">
        <v>253</v>
      </c>
      <c r="K61" s="5"/>
      <c r="L61" s="4" t="s">
        <v>243</v>
      </c>
      <c r="M61" s="5"/>
    </row>
    <row r="62" spans="10:13" x14ac:dyDescent="0.35">
      <c r="J62" s="2" t="s">
        <v>254</v>
      </c>
      <c r="K62" s="5"/>
      <c r="L62" s="4" t="s">
        <v>244</v>
      </c>
      <c r="M62" s="5"/>
    </row>
    <row r="63" spans="10:13" x14ac:dyDescent="0.35">
      <c r="J63" s="2" t="s">
        <v>251</v>
      </c>
      <c r="K63" s="5"/>
      <c r="L63" s="4" t="s">
        <v>245</v>
      </c>
      <c r="M63" s="5"/>
    </row>
    <row r="64" spans="10:13" x14ac:dyDescent="0.35">
      <c r="J64" s="2" t="s">
        <v>255</v>
      </c>
      <c r="K64" s="5"/>
      <c r="L64" s="4" t="s">
        <v>246</v>
      </c>
      <c r="M64" s="5"/>
    </row>
    <row r="65" spans="10:13" x14ac:dyDescent="0.35">
      <c r="J65" s="2" t="s">
        <v>252</v>
      </c>
      <c r="K65" s="5"/>
      <c r="L65" s="4" t="s">
        <v>247</v>
      </c>
      <c r="M65" s="5"/>
    </row>
    <row r="66" spans="10:13" x14ac:dyDescent="0.35">
      <c r="J66" s="2" t="s">
        <v>254</v>
      </c>
      <c r="K66" s="5"/>
      <c r="L66" s="4" t="s">
        <v>248</v>
      </c>
      <c r="M66" s="5"/>
    </row>
    <row r="67" spans="10:13" x14ac:dyDescent="0.35">
      <c r="J67" s="2" t="s">
        <v>251</v>
      </c>
      <c r="K67" s="5"/>
      <c r="L67" s="4" t="s">
        <v>249</v>
      </c>
      <c r="M67" s="5"/>
    </row>
  </sheetData>
  <pageMargins left="0.7" right="0.7" top="0.75" bottom="0.75" header="0.3" footer="0.3"/>
  <ignoredErrors>
    <ignoredError sqref="L58:L6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 Karyawan</vt:lpstr>
      <vt:lpstr>Gaji Pemain</vt:lpstr>
      <vt:lpstr>Data Penjualan Produk Jadi</vt:lpstr>
      <vt:lpstr>Data Produk</vt:lpstr>
      <vt:lpstr>Data Produksi</vt:lpstr>
      <vt:lpstr>Data Transaksi Penjualan</vt:lpstr>
      <vt:lpstr>Data Pembelian Bahan Baku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2024-05-29T11:40:28Z</dcterms:created>
  <dcterms:modified xsi:type="dcterms:W3CDTF">2025-04-23T15:07:37Z</dcterms:modified>
</cp:coreProperties>
</file>